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5480" windowHeight="8415"/>
  </bookViews>
  <sheets>
    <sheet name="MDG F" sheetId="1" r:id="rId1"/>
    <sheet name="Summary" sheetId="2" r:id="rId2"/>
    <sheet name="Sheet3" sheetId="3" r:id="rId3"/>
  </sheets>
  <calcPr calcId="125725"/>
</workbook>
</file>

<file path=xl/calcChain.xml><?xml version="1.0" encoding="utf-8"?>
<calcChain xmlns="http://schemas.openxmlformats.org/spreadsheetml/2006/main">
  <c r="B35" i="2"/>
  <c r="B30"/>
  <c r="B25"/>
  <c r="B15"/>
  <c r="B37" s="1"/>
  <c r="J202" i="1"/>
  <c r="J54"/>
  <c r="J133"/>
  <c r="J124"/>
  <c r="J114"/>
  <c r="J103"/>
  <c r="C219"/>
  <c r="J193"/>
  <c r="J145"/>
  <c r="J82"/>
  <c r="J76"/>
  <c r="J166"/>
  <c r="J64"/>
  <c r="J31"/>
  <c r="J207"/>
  <c r="J182"/>
  <c r="J91"/>
  <c r="J38"/>
  <c r="J21"/>
  <c r="J14"/>
  <c r="B209" l="1"/>
  <c r="B68"/>
  <c r="B44"/>
  <c r="B137"/>
  <c r="J213" l="1"/>
</calcChain>
</file>

<file path=xl/sharedStrings.xml><?xml version="1.0" encoding="utf-8"?>
<sst xmlns="http://schemas.openxmlformats.org/spreadsheetml/2006/main" count="339" uniqueCount="189">
  <si>
    <t>EXPECTED  OUTPUTS</t>
  </si>
  <si>
    <t>PLANNED ACTIVITIES</t>
  </si>
  <si>
    <t>RESPONSIBLE PARTY</t>
  </si>
  <si>
    <t>PLANNED BUDGET</t>
  </si>
  <si>
    <t>Q4</t>
  </si>
  <si>
    <t>Q1</t>
  </si>
  <si>
    <t>Q2</t>
  </si>
  <si>
    <t>Funding Source</t>
  </si>
  <si>
    <t>Budget Description</t>
  </si>
  <si>
    <t>Amount</t>
  </si>
  <si>
    <t>MDG F Outcome 1- Judicial and security sector democratic governance improved and citizen´s rights better protected through legislative and normative reform</t>
  </si>
  <si>
    <t>OUTPUT 1</t>
  </si>
  <si>
    <t>Review of new legislation and regulatory measures in support of JSSR in line with CEDAW</t>
  </si>
  <si>
    <t>Input from dialogue processes, particularly related to CEDAW implementation and gender issues, impacts finalized legislation.</t>
  </si>
  <si>
    <t>X</t>
  </si>
  <si>
    <t>Technical Secretariat of Committee Pilotage (TSCP)</t>
  </si>
  <si>
    <t>UNDP</t>
  </si>
  <si>
    <t>UNIFEM</t>
  </si>
  <si>
    <t>NPA</t>
  </si>
  <si>
    <t>MDG F</t>
  </si>
  <si>
    <t xml:space="preserve">2 international consultants (1 legislative and 1 gender expert) </t>
  </si>
  <si>
    <t>1 national consultant</t>
  </si>
  <si>
    <t>Travel</t>
  </si>
  <si>
    <t>x</t>
  </si>
  <si>
    <t>Internat. Consult</t>
  </si>
  <si>
    <t>National Cons.</t>
  </si>
  <si>
    <t>Workshops</t>
  </si>
  <si>
    <t>Ministry of Women / Institute of Women and Children</t>
  </si>
  <si>
    <t>National Consultants</t>
  </si>
  <si>
    <t>Contracts</t>
  </si>
  <si>
    <t xml:space="preserve">Travel </t>
  </si>
  <si>
    <t>Supplies and Misc.</t>
  </si>
  <si>
    <t>Consultants</t>
  </si>
  <si>
    <t>Int consults</t>
  </si>
  <si>
    <t>National staff</t>
  </si>
  <si>
    <t>Supplies</t>
  </si>
  <si>
    <t>contracts</t>
  </si>
  <si>
    <t>OUTPUT 2</t>
  </si>
  <si>
    <t xml:space="preserve">Parliamentary oversight of justice and security sector reform strengthened </t>
  </si>
  <si>
    <t xml:space="preserve">Indicators: </t>
  </si>
  <si>
    <t>2.1 Mission for capacity assessment of issues relevant for Parliament role for oversight of SSR (budgetary, legislative and gender equality focus) and formulation of a strategic</t>
  </si>
  <si>
    <t>1 SSR expert</t>
  </si>
  <si>
    <t>1 gender expert</t>
  </si>
  <si>
    <t>travel</t>
  </si>
  <si>
    <t>workshop&amp; misc</t>
  </si>
  <si>
    <t>Total</t>
  </si>
  <si>
    <t>2.2 Assess specific training needs and provide training for parliamentarians and commissions on SSR oversight, legislative drafting and gender sensitive budgeting (30% women)</t>
  </si>
  <si>
    <t>Technical assistance x 3 months</t>
  </si>
  <si>
    <t>Supplies/equipments</t>
  </si>
  <si>
    <t>Misc</t>
  </si>
  <si>
    <t xml:space="preserve">Total </t>
  </si>
  <si>
    <t>Output 3 – MDG F</t>
  </si>
  <si>
    <t>Increased capacity of relevant ministries to implement National Strategy for Restructuring and Modernization for the Security Sector</t>
  </si>
  <si>
    <t>MoJ</t>
  </si>
  <si>
    <t>MoD</t>
  </si>
  <si>
    <t>MOJ</t>
  </si>
  <si>
    <t>CENFOJ</t>
  </si>
  <si>
    <t xml:space="preserve">MDG F </t>
  </si>
  <si>
    <t>1 intern. Advisor MoJ</t>
  </si>
  <si>
    <t>supplies/travel</t>
  </si>
  <si>
    <t>supplies</t>
  </si>
  <si>
    <t>CSOs</t>
  </si>
  <si>
    <t>Internat. Staff</t>
  </si>
  <si>
    <t>publications</t>
  </si>
  <si>
    <t>MDG F Outcome 2</t>
  </si>
  <si>
    <t xml:space="preserve">Access to justice services for the poor improved with special focus on women </t>
  </si>
  <si>
    <t>MDG F Output 4</t>
  </si>
  <si>
    <t>Enhanced access to justice services, particularly for vulnerable groups including women</t>
  </si>
  <si>
    <t xml:space="preserve">Contract service </t>
  </si>
  <si>
    <t>Centro Pesquisa</t>
  </si>
  <si>
    <t>Internt. Staff</t>
  </si>
  <si>
    <t xml:space="preserve">National staff </t>
  </si>
  <si>
    <t>Contractual services</t>
  </si>
  <si>
    <t>UNDP/</t>
  </si>
  <si>
    <t>Law Faculty</t>
  </si>
  <si>
    <t>Internt staff</t>
  </si>
  <si>
    <t>Contract services</t>
  </si>
  <si>
    <t>Equipment</t>
  </si>
  <si>
    <t>NGOs</t>
  </si>
  <si>
    <t>M of Women/IMC</t>
  </si>
  <si>
    <t>Supp., Equipment and commodities</t>
  </si>
  <si>
    <t>Misc.</t>
  </si>
  <si>
    <t>CPR Manager</t>
  </si>
  <si>
    <t>reporting</t>
  </si>
  <si>
    <t>MONITORING &amp; EVALUATION</t>
  </si>
  <si>
    <t>SUBTOTAL 1</t>
  </si>
  <si>
    <t>SUBTOTAL 2</t>
  </si>
  <si>
    <t>SUBTOTAL 3</t>
  </si>
  <si>
    <t>SUBTOTAL 4</t>
  </si>
  <si>
    <t>1 national</t>
  </si>
  <si>
    <t>UNFPA</t>
  </si>
  <si>
    <t>UNODC</t>
  </si>
  <si>
    <t>TOTAL</t>
  </si>
  <si>
    <t xml:space="preserve">3.2 Provide on the job training to Ministry of justice and judiciary personnel </t>
  </si>
  <si>
    <t>3.4 To conduct an assessment on the skills, gaps and training needs within law enforcement agencies and Ministries of Justice, Interior and Defence through consultations with senior officials and staff representatives.</t>
  </si>
  <si>
    <t>3.5 Provide training to law enforcement agencies and Ministries of Justice, Interior and Defence on issues related, among others, to administration reform, human resources, crime management, GBV studies, conflict resolution, human rights and international law.</t>
  </si>
  <si>
    <t>3.6 Support the Ministry of Interior to develop a strategy regarding the management of public security, crime and violence including sexual and gender based violence and a public awareness campaign on the strategy covering Bissau and 4 additional regions</t>
  </si>
  <si>
    <t>Supp, equip and commodities</t>
  </si>
  <si>
    <t>National Staff</t>
  </si>
  <si>
    <t>Personnel</t>
  </si>
  <si>
    <t>Training</t>
  </si>
  <si>
    <t xml:space="preserve">Contracts </t>
  </si>
  <si>
    <t>Other costs</t>
  </si>
  <si>
    <t>3.7 Strengthen the capacity of the Ministry of Interior to provide assistance to victims of GBV and  train the police on national and international laws that protect women and children</t>
  </si>
  <si>
    <t xml:space="preserve">UNFPA </t>
  </si>
  <si>
    <t xml:space="preserve">3.8 Train gender focal points of Ministries and NGOS on  gender sensitive budgeting </t>
  </si>
  <si>
    <t xml:space="preserve">3.9 Train PPM in sensitizing decision makers on gender quota in governing bodies and train the ETN in drafting the Gender Equality National Plan </t>
  </si>
  <si>
    <t xml:space="preserve">UNDP    MDG F </t>
  </si>
  <si>
    <t>UNIFEM  MDG F</t>
  </si>
  <si>
    <t>MDG F  UNFPA</t>
  </si>
  <si>
    <t>Equipments</t>
  </si>
  <si>
    <t>National Team</t>
  </si>
  <si>
    <t>MDG F  UNDP</t>
  </si>
  <si>
    <t>MDG F  UNIFEM</t>
  </si>
  <si>
    <t>UNDP  MDG F</t>
  </si>
  <si>
    <t xml:space="preserve">UNDP  MDG </t>
  </si>
  <si>
    <t>Summary of Budget Totals by Agency</t>
  </si>
  <si>
    <t>Amounts</t>
  </si>
  <si>
    <t>International and national Staff</t>
  </si>
  <si>
    <t>Grand Total</t>
  </si>
  <si>
    <r>
      <t>Indicators</t>
    </r>
    <r>
      <rPr>
        <sz val="10"/>
        <color theme="1"/>
        <rFont val="Arial"/>
        <family val="2"/>
      </rPr>
      <t xml:space="preserve">: </t>
    </r>
  </si>
  <si>
    <r>
      <t>§</t>
    </r>
    <r>
      <rPr>
        <sz val="10"/>
        <color theme="1"/>
        <rFont val="Times New Roman"/>
        <family val="1"/>
      </rPr>
      <t xml:space="preserve"> </t>
    </r>
    <r>
      <rPr>
        <sz val="10"/>
        <color theme="1"/>
        <rFont val="Arial"/>
        <family val="2"/>
      </rPr>
      <t>Level of public participation and open discussion on justice and security matters. Baseline data: GVT assessment, and UN interagency mission, led by the DPA of October 2008 assessment on lack of knowledge from the public on SSR Reform process; lack of media coverage.</t>
    </r>
  </si>
  <si>
    <r>
      <t>§</t>
    </r>
    <r>
      <rPr>
        <sz val="10"/>
        <color theme="1"/>
        <rFont val="Times New Roman"/>
        <family val="1"/>
      </rPr>
      <t xml:space="preserve"> </t>
    </r>
    <r>
      <rPr>
        <sz val="10"/>
        <color theme="1"/>
        <rFont val="Arial"/>
        <family val="2"/>
      </rPr>
      <t># of women’s organizations included in consultation. Baseline data: about 20 women organisations active and 6 women organisation/ resources persons available.</t>
    </r>
  </si>
  <si>
    <r>
      <t>1.3</t>
    </r>
    <r>
      <rPr>
        <sz val="10"/>
        <color theme="1"/>
        <rFont val="Times New Roman"/>
        <family val="1"/>
      </rPr>
      <t xml:space="preserve">   </t>
    </r>
    <r>
      <rPr>
        <sz val="10"/>
        <color theme="1"/>
        <rFont val="Calibri"/>
        <family val="2"/>
        <scheme val="minor"/>
      </rPr>
      <t xml:space="preserve">Elaboration and adoption of National Gender Equality Policy based on national Gender Analysis and CEDAW recommendations, and creating partnerships with all major stakeholders and Ministries </t>
    </r>
  </si>
  <si>
    <r>
      <t>§</t>
    </r>
    <r>
      <rPr>
        <sz val="10"/>
        <color theme="1"/>
        <rFont val="Times New Roman"/>
        <family val="1"/>
      </rPr>
      <t xml:space="preserve"> </t>
    </r>
    <r>
      <rPr>
        <sz val="10"/>
        <color theme="1"/>
        <rFont val="Arial"/>
        <family val="2"/>
      </rPr>
      <t>Demonstrated increase in knowledge by parliamentarians trained and gender quota achieved. Baseline data: results of pre-training testing.</t>
    </r>
  </si>
  <si>
    <r>
      <t>Baseline data</t>
    </r>
    <r>
      <rPr>
        <sz val="10"/>
        <color theme="1"/>
        <rFont val="Arial"/>
        <family val="2"/>
      </rPr>
      <t xml:space="preserve">: </t>
    </r>
  </si>
  <si>
    <r>
      <t>§</t>
    </r>
    <r>
      <rPr>
        <sz val="10"/>
        <color theme="1"/>
        <rFont val="Times New Roman"/>
        <family val="1"/>
      </rPr>
      <t xml:space="preserve"> </t>
    </r>
    <r>
      <rPr>
        <sz val="10"/>
        <color theme="1"/>
        <rFont val="Arial"/>
        <family val="2"/>
      </rPr>
      <t>Assessment of pre-programme activities undertaken and adjustments to implementation schedule anticipated through interviews with key stakeholders.</t>
    </r>
  </si>
  <si>
    <r>
      <t>§</t>
    </r>
    <r>
      <rPr>
        <sz val="10"/>
        <color theme="1"/>
        <rFont val="Times New Roman"/>
        <family val="1"/>
      </rPr>
      <t xml:space="preserve"> </t>
    </r>
    <r>
      <rPr>
        <sz val="10"/>
        <color theme="1"/>
        <rFont val="Arial"/>
        <family val="2"/>
      </rPr>
      <t>Broader public awareness regarding the national SSR strategy.  Baseline data: results of pre-programme legal awareness survey.</t>
    </r>
  </si>
  <si>
    <r>
      <t>§</t>
    </r>
    <r>
      <rPr>
        <sz val="10"/>
        <color theme="1"/>
        <rFont val="Times New Roman"/>
        <family val="1"/>
      </rPr>
      <t xml:space="preserve"> </t>
    </r>
    <r>
      <rPr>
        <sz val="10"/>
        <color theme="1"/>
        <rFont val="Arial"/>
        <family val="2"/>
      </rPr>
      <t xml:space="preserve">Increase in # of organizations providing legal services. Baseline data: number of organizations providing legal aid services pre-programme (June 2009-June 2012). </t>
    </r>
  </si>
  <si>
    <r>
      <t>§</t>
    </r>
    <r>
      <rPr>
        <sz val="10"/>
        <color theme="1"/>
        <rFont val="Times New Roman"/>
        <family val="1"/>
      </rPr>
      <t xml:space="preserve"> </t>
    </r>
    <r>
      <rPr>
        <sz val="10"/>
        <color theme="1"/>
        <rFont val="Arial"/>
        <family val="2"/>
      </rPr>
      <t xml:space="preserve"># of persons provided with legal services (disaggregated by service, beneficiary and sex). Baseline data: socio-anthropologic studies </t>
    </r>
  </si>
  <si>
    <r>
      <t>§</t>
    </r>
    <r>
      <rPr>
        <sz val="10"/>
        <color theme="1"/>
        <rFont val="Times New Roman"/>
        <family val="1"/>
      </rPr>
      <t xml:space="preserve"> </t>
    </r>
    <r>
      <rPr>
        <sz val="10"/>
        <color theme="1"/>
        <rFont val="Arial"/>
        <family val="2"/>
      </rPr>
      <t xml:space="preserve"># of women’s legal issues resolved through courts and customary mechanism and quality of case handling. </t>
    </r>
  </si>
  <si>
    <r>
      <t>§</t>
    </r>
    <r>
      <rPr>
        <sz val="10"/>
        <color theme="1"/>
        <rFont val="Times New Roman"/>
        <family val="1"/>
      </rPr>
      <t xml:space="preserve"> </t>
    </r>
    <r>
      <rPr>
        <sz val="10"/>
        <color theme="1"/>
        <rFont val="Arial"/>
        <family val="2"/>
      </rPr>
      <t>Demonstrated increased knowledge on the part of beneficiaries trained and quota for women representation met. Baseline data: results of pre-training testing.</t>
    </r>
  </si>
  <si>
    <r>
      <t>Baseline data</t>
    </r>
    <r>
      <rPr>
        <sz val="10"/>
        <color theme="1"/>
        <rFont val="Calibri"/>
        <family val="2"/>
        <scheme val="minor"/>
      </rPr>
      <t xml:space="preserve">: </t>
    </r>
  </si>
  <si>
    <r>
      <t>§</t>
    </r>
    <r>
      <rPr>
        <sz val="10"/>
        <color theme="1"/>
        <rFont val="Times New Roman"/>
        <family val="1"/>
      </rPr>
      <t xml:space="preserve"> </t>
    </r>
    <r>
      <rPr>
        <sz val="10"/>
        <color theme="1"/>
        <rFont val="Arial"/>
        <family val="2"/>
      </rPr>
      <t>Pre-programme inspection of court registers, interviews with judges, customary leaders, legal aid centre staff and clients. PAOSED programme assessment study on state of regional courts.</t>
    </r>
  </si>
  <si>
    <t>1 YEAR TIMEFRAME - June 2009/June2010</t>
  </si>
  <si>
    <t>3.1 Provide technical support to the government trough the Secretary of the Committee de Pilotagem (SCP) and MoJ, MoD, MoI, for the implementation of the National Strategy for Restructuring and Modernization of SS (NSRMSS)</t>
  </si>
  <si>
    <t>SCP</t>
  </si>
  <si>
    <t>development plan for parliamentary security sector oversight</t>
  </si>
  <si>
    <t>1 international advisor SCP</t>
  </si>
  <si>
    <t>1 national assistant SCP</t>
  </si>
  <si>
    <t xml:space="preserve"> intern. Advisor</t>
  </si>
  <si>
    <t xml:space="preserve">3.3 Support SCP to conduct public awareness activities focusing on SSR and gender in Bissau and 4 regions.                                                                                                                                                                </t>
  </si>
  <si>
    <t>UNODC MDG F</t>
  </si>
  <si>
    <t>GRAND TOTAL 2009/2010</t>
  </si>
  <si>
    <r>
      <t>1.1</t>
    </r>
    <r>
      <rPr>
        <sz val="10"/>
        <color theme="1"/>
        <rFont val="Times New Roman"/>
        <family val="1"/>
      </rPr>
      <t xml:space="preserve">   Consultative </t>
    </r>
    <r>
      <rPr>
        <sz val="10"/>
        <color theme="1"/>
        <rFont val="Arial"/>
        <family val="2"/>
      </rPr>
      <t>Assessment of the adequacy and existing legislation and policies on gender equality issues of relevant justice and security sector : level of public attendance in the debate of new laws and policies</t>
    </r>
  </si>
  <si>
    <t>Secretariat of Committee Pilotage (SCP)</t>
  </si>
  <si>
    <t xml:space="preserve">  Baseline data: few intl. Conventions ratified by the Government. Lack of knowledge, application and reporting mechanisms of existing ratified International Conventions.</t>
  </si>
  <si>
    <r>
      <t>1.2</t>
    </r>
    <r>
      <rPr>
        <sz val="10"/>
        <color theme="1"/>
        <rFont val="Times New Roman"/>
        <family val="1"/>
      </rPr>
      <t>   Support p</t>
    </r>
    <r>
      <rPr>
        <sz val="10"/>
        <color theme="1"/>
        <rFont val="Arial"/>
        <family val="2"/>
      </rPr>
      <t>articipative revision of policy and legislation processes related to JSSR from a gender perspective</t>
    </r>
  </si>
  <si>
    <r>
      <t>§</t>
    </r>
    <r>
      <rPr>
        <sz val="10"/>
        <color theme="1"/>
        <rFont val="Times New Roman"/>
        <family val="1"/>
      </rPr>
      <t xml:space="preserve"> </t>
    </r>
    <r>
      <rPr>
        <sz val="10"/>
        <color theme="1"/>
        <rFont val="Arial"/>
        <family val="2"/>
      </rPr>
      <t>Assessment mission and 2 consultative workshops held: distribution of the findings report until June 2010; level of public attendance ;</t>
    </r>
  </si>
  <si>
    <t>1 gender sensitive law proposal presented until June 2010</t>
  </si>
  <si>
    <t>1 gender policy finalized until june 2010</t>
  </si>
  <si>
    <t>1 public debate held until June 2010</t>
  </si>
  <si>
    <t>mission for oversight capacity held; until june 2010 the defense and justice comission have a strategy document for oversight on the sector</t>
  </si>
  <si>
    <r>
      <t>§</t>
    </r>
    <r>
      <rPr>
        <sz val="10"/>
        <color theme="1"/>
        <rFont val="Arial"/>
        <family val="2"/>
      </rPr>
      <t>baseline:</t>
    </r>
    <r>
      <rPr>
        <sz val="10"/>
        <color theme="1"/>
        <rFont val="Times New Roman"/>
        <family val="1"/>
      </rPr>
      <t xml:space="preserve"> </t>
    </r>
    <r>
      <rPr>
        <sz val="10"/>
        <color theme="1"/>
        <rFont val="Arial"/>
        <family val="2"/>
      </rPr>
      <t>Pre-programme interviews with key stakeholders regarding exercise of current oversight function.</t>
    </r>
  </si>
  <si>
    <r>
      <t>§</t>
    </r>
    <r>
      <rPr>
        <sz val="10"/>
        <color theme="1"/>
        <rFont val="Times New Roman"/>
        <family val="1"/>
      </rPr>
      <t xml:space="preserve"> </t>
    </r>
    <r>
      <rPr>
        <sz val="10"/>
        <color theme="1"/>
        <rFont val="Arial"/>
        <family val="2"/>
      </rPr>
      <t>Progress in implementation of the JSSR strategy as per time schedule; until june 2010 key intervenients have their capacity strengthened for implementing SSR reform, trough technical support and training</t>
    </r>
  </si>
  <si>
    <t>100 judges and ministry staff trained/mentored until june 2010</t>
  </si>
  <si>
    <t>Indicators:</t>
  </si>
  <si>
    <t>information material disseminated in 3000 beneficiaries; 8 radio transmissions, 4 news articles published, until june 2010; 2 workshops on RSS held</t>
  </si>
  <si>
    <t>Assessement report disseminated until June 2010</t>
  </si>
  <si>
    <t>number of trained personnel</t>
  </si>
  <si>
    <t>international and national consultancies and equipment provided to the MoI until June 2010</t>
  </si>
  <si>
    <t>training of prison officers (80) on management of public safety, crime and violence</t>
  </si>
  <si>
    <t>1 newspaper, 2 radio programmes and 5000 panmflets issued on public safety management strategy</t>
  </si>
  <si>
    <t>Indicators</t>
  </si>
  <si>
    <t>Number of trained staff</t>
  </si>
  <si>
    <t>GBV strategy approved until june 2010</t>
  </si>
  <si>
    <t>study on traditional mechanisms and codification proposal disseminated until June 2010</t>
  </si>
  <si>
    <t>50 persosn trained until June 2010 with 30% of women participation</t>
  </si>
  <si>
    <t>information material disseminated through 1000 beneficiaries; 2 radio transmissions; 1 newspaper article published until june 2010</t>
  </si>
  <si>
    <t>financial and equipment support and training delivered to selected CSO</t>
  </si>
  <si>
    <t>Q3</t>
  </si>
  <si>
    <t>MDG F COLOUR CODED  ANNUAL WORKPLAN</t>
  </si>
  <si>
    <r>
      <t xml:space="preserve">Color Legend: </t>
    </r>
    <r>
      <rPr>
        <sz val="12"/>
        <color rgb="FF92D050"/>
        <rFont val="Times New Roman"/>
        <family val="1"/>
      </rPr>
      <t>green (done)</t>
    </r>
    <r>
      <rPr>
        <sz val="12"/>
        <color theme="1"/>
        <rFont val="Times New Roman"/>
        <family val="1"/>
      </rPr>
      <t xml:space="preserve">, </t>
    </r>
    <r>
      <rPr>
        <sz val="12"/>
        <color rgb="FFFFFF00"/>
        <rFont val="Times New Roman"/>
        <family val="1"/>
      </rPr>
      <t>yellow (ongoing)</t>
    </r>
    <r>
      <rPr>
        <sz val="12"/>
        <color theme="1"/>
        <rFont val="Times New Roman"/>
        <family val="1"/>
      </rPr>
      <t xml:space="preserve">, and </t>
    </r>
    <r>
      <rPr>
        <sz val="12"/>
        <color rgb="FFFF0000"/>
        <rFont val="Times New Roman"/>
        <family val="1"/>
      </rPr>
      <t>red (not started)</t>
    </r>
  </si>
  <si>
    <t>personel</t>
  </si>
  <si>
    <t>contracts &amp; training</t>
  </si>
  <si>
    <t>Publications/mIscel</t>
  </si>
  <si>
    <t xml:space="preserve">4.1 Assessment on traditional justice, ADR mechanisms and formal justice regarding legal needs and services for the most vulnerable, in particular women </t>
  </si>
  <si>
    <t>4.2 Study and  support establishment of one legal aid clinic with Faculty of Law targeting legal counselling and representation for vulnerable groups, in particular women</t>
  </si>
  <si>
    <t xml:space="preserve"> 4.3 Provide training to CSOs, media, legal authorities, customary and religious leaders on Women’s Human Rights and CEDAW related issues (GBV, family law, harmful practices, etc.) and on gender sensitive approaches to criminal matters, conflict resolution, mediation and negotiation (Min. 30% women)</t>
  </si>
  <si>
    <t>4.4 Support a community legal awareness campaign covering beneficiaries in Bissau and 4 regions focusing on citizens’ and Women’s Human Rights and access to legal aid services through information material (pamphlets, posters, FAQs, T-Shirts), and media (print and radio)</t>
  </si>
  <si>
    <t>4.5 Strengthen 5 women’s and civil society organizations in Bissau and regions areas in their capacity to provide legal counselling and conflict resolution services and training on SGBV, women’s legal rights, family law, land, criminal matters, trough technical and financial support, namely equipments and training</t>
  </si>
  <si>
    <t>staff</t>
  </si>
  <si>
    <t>misc</t>
  </si>
  <si>
    <r>
      <t>1.4</t>
    </r>
    <r>
      <rPr>
        <sz val="10"/>
        <color theme="1"/>
        <rFont val="Times New Roman"/>
        <family val="1"/>
      </rPr>
      <t xml:space="preserve">   </t>
    </r>
    <r>
      <rPr>
        <sz val="10"/>
        <color theme="1"/>
        <rFont val="Calibri"/>
        <family val="2"/>
        <scheme val="minor"/>
      </rPr>
      <t>Support National Assembly to do  public debates and information on progress on the SSR agenda</t>
    </r>
  </si>
  <si>
    <t xml:space="preserve">X </t>
  </si>
  <si>
    <t xml:space="preserve">x </t>
  </si>
  <si>
    <r>
      <t>x</t>
    </r>
    <r>
      <rPr>
        <sz val="8"/>
        <color theme="1"/>
        <rFont val="Arial"/>
        <family val="2"/>
      </rPr>
      <t xml:space="preserve"> </t>
    </r>
  </si>
  <si>
    <t>X   training to be provided based on the assessement made</t>
  </si>
  <si>
    <t>May 2009/May  2010 - Updated in June 2010</t>
  </si>
</sst>
</file>

<file path=xl/styles.xml><?xml version="1.0" encoding="utf-8"?>
<styleSheet xmlns="http://schemas.openxmlformats.org/spreadsheetml/2006/main">
  <fonts count="26">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0"/>
      <color theme="1"/>
      <name val="Calibri"/>
      <family val="2"/>
      <scheme val="minor"/>
    </font>
    <font>
      <sz val="10"/>
      <color theme="1"/>
      <name val="Calibri"/>
      <family val="2"/>
      <scheme val="minor"/>
    </font>
    <font>
      <b/>
      <sz val="10"/>
      <color theme="1"/>
      <name val="Arial"/>
      <family val="2"/>
    </font>
    <font>
      <sz val="10"/>
      <color theme="1"/>
      <name val="Arial"/>
      <family val="2"/>
    </font>
    <font>
      <i/>
      <sz val="10"/>
      <color theme="1"/>
      <name val="Arial"/>
      <family val="2"/>
    </font>
    <font>
      <sz val="10"/>
      <color theme="1"/>
      <name val="Times New Roman"/>
      <family val="1"/>
    </font>
    <font>
      <u/>
      <sz val="10"/>
      <color theme="1"/>
      <name val="Arial"/>
      <family val="2"/>
    </font>
    <font>
      <sz val="10"/>
      <color theme="1"/>
      <name val="Wingdings"/>
      <charset val="2"/>
    </font>
    <font>
      <sz val="10"/>
      <color rgb="FF0000FF"/>
      <name val="Arial"/>
      <family val="2"/>
    </font>
    <font>
      <b/>
      <sz val="14"/>
      <color theme="1"/>
      <name val="Arial"/>
      <family val="2"/>
    </font>
    <font>
      <sz val="12"/>
      <color theme="1"/>
      <name val="Calibri"/>
      <family val="2"/>
      <scheme val="minor"/>
    </font>
    <font>
      <b/>
      <sz val="12"/>
      <color theme="1"/>
      <name val="Arial"/>
      <family val="2"/>
    </font>
    <font>
      <b/>
      <sz val="12"/>
      <color theme="1"/>
      <name val="Calibri"/>
      <family val="2"/>
      <scheme val="minor"/>
    </font>
    <font>
      <sz val="12"/>
      <color theme="1"/>
      <name val="Arial"/>
      <family val="2"/>
    </font>
    <font>
      <sz val="10"/>
      <name val="Arial"/>
      <family val="2"/>
    </font>
    <font>
      <i/>
      <sz val="10"/>
      <color theme="1"/>
      <name val="Calibri"/>
      <family val="2"/>
      <scheme val="minor"/>
    </font>
    <font>
      <b/>
      <sz val="20"/>
      <color theme="1"/>
      <name val="Calibri"/>
      <family val="2"/>
      <scheme val="minor"/>
    </font>
    <font>
      <sz val="12"/>
      <color theme="1"/>
      <name val="Times New Roman"/>
      <family val="1"/>
    </font>
    <font>
      <sz val="12"/>
      <color rgb="FF92D050"/>
      <name val="Times New Roman"/>
      <family val="1"/>
    </font>
    <font>
      <sz val="12"/>
      <color rgb="FFFFFF00"/>
      <name val="Times New Roman"/>
      <family val="1"/>
    </font>
    <font>
      <sz val="12"/>
      <color rgb="FFFF0000"/>
      <name val="Times New Roman"/>
      <family val="1"/>
    </font>
    <font>
      <sz val="8"/>
      <color theme="1"/>
      <name val="Arial"/>
      <family val="2"/>
    </font>
  </fonts>
  <fills count="11">
    <fill>
      <patternFill patternType="none"/>
    </fill>
    <fill>
      <patternFill patternType="gray125"/>
    </fill>
    <fill>
      <patternFill patternType="solid">
        <fgColor rgb="FFFFFF99"/>
        <bgColor indexed="64"/>
      </patternFill>
    </fill>
    <fill>
      <patternFill patternType="solid">
        <fgColor rgb="FFFFFFFF"/>
        <bgColor indexed="64"/>
      </patternFill>
    </fill>
    <fill>
      <patternFill patternType="solid">
        <fgColor rgb="FF33CCCC"/>
        <bgColor indexed="64"/>
      </patternFill>
    </fill>
    <fill>
      <patternFill patternType="solid">
        <fgColor rgb="FFCCCCCC"/>
        <bgColor indexed="64"/>
      </patternFill>
    </fill>
    <fill>
      <patternFill patternType="lightTrellis">
        <bgColor rgb="FFA1A1A1"/>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auto="1"/>
      </right>
      <top/>
      <bottom/>
      <diagonal/>
    </border>
  </borders>
  <cellStyleXfs count="1">
    <xf numFmtId="0" fontId="0" fillId="0" borderId="0"/>
  </cellStyleXfs>
  <cellXfs count="256">
    <xf numFmtId="0" fontId="0" fillId="0" borderId="0" xfId="0"/>
    <xf numFmtId="3" fontId="1" fillId="0" borderId="0" xfId="0" applyNumberFormat="1" applyFont="1"/>
    <xf numFmtId="0" fontId="3" fillId="2" borderId="5" xfId="0" applyFont="1" applyFill="1" applyBorder="1" applyAlignment="1">
      <alignment horizontal="center" wrapText="1"/>
    </xf>
    <xf numFmtId="0" fontId="0" fillId="0" borderId="0" xfId="0" applyFont="1"/>
    <xf numFmtId="0" fontId="1" fillId="0" borderId="0" xfId="0" applyFont="1"/>
    <xf numFmtId="3" fontId="0" fillId="0" borderId="0" xfId="0" applyNumberFormat="1"/>
    <xf numFmtId="0" fontId="4" fillId="0" borderId="0" xfId="0" applyFont="1"/>
    <xf numFmtId="0" fontId="5" fillId="0" borderId="0" xfId="0" applyFont="1"/>
    <xf numFmtId="0" fontId="8" fillId="0" borderId="7" xfId="0" applyFont="1" applyBorder="1" applyAlignment="1">
      <alignment horizontal="justify" vertical="top" wrapText="1"/>
    </xf>
    <xf numFmtId="0" fontId="7" fillId="0" borderId="8" xfId="0" applyFont="1" applyBorder="1" applyAlignment="1">
      <alignment horizontal="left" vertical="center" wrapText="1"/>
    </xf>
    <xf numFmtId="3" fontId="7" fillId="0" borderId="8" xfId="0" applyNumberFormat="1" applyFont="1" applyBorder="1" applyAlignment="1">
      <alignment horizontal="justify" vertical="center" wrapText="1"/>
    </xf>
    <xf numFmtId="0" fontId="6" fillId="0" borderId="7" xfId="0" applyFont="1" applyBorder="1" applyAlignment="1">
      <alignment horizontal="justify" vertical="top" wrapText="1"/>
    </xf>
    <xf numFmtId="0" fontId="7" fillId="0" borderId="8" xfId="0" applyFont="1" applyBorder="1" applyAlignment="1">
      <alignment horizontal="justify" vertical="center" wrapText="1"/>
    </xf>
    <xf numFmtId="0" fontId="7" fillId="0" borderId="8" xfId="0" applyFont="1" applyBorder="1" applyAlignment="1">
      <alignment horizontal="justify" wrapText="1"/>
    </xf>
    <xf numFmtId="3" fontId="7" fillId="0" borderId="8" xfId="0" applyNumberFormat="1" applyFont="1" applyBorder="1" applyAlignment="1">
      <alignment horizontal="justify" vertical="top" wrapText="1"/>
    </xf>
    <xf numFmtId="0" fontId="7" fillId="0" borderId="8" xfId="0" applyFont="1" applyBorder="1" applyAlignment="1">
      <alignment horizontal="justify" vertical="top" wrapText="1"/>
    </xf>
    <xf numFmtId="0" fontId="5" fillId="0" borderId="28" xfId="0" applyFont="1" applyBorder="1"/>
    <xf numFmtId="0" fontId="7" fillId="0" borderId="7" xfId="0" applyFont="1" applyBorder="1" applyAlignment="1">
      <alignment horizontal="justify" vertical="top" wrapText="1"/>
    </xf>
    <xf numFmtId="0" fontId="7" fillId="0" borderId="8" xfId="0" applyFont="1" applyBorder="1" applyAlignment="1">
      <alignment horizontal="left" wrapText="1"/>
    </xf>
    <xf numFmtId="0" fontId="10" fillId="0" borderId="7" xfId="0" applyFont="1" applyBorder="1" applyAlignment="1">
      <alignment horizontal="justify" vertical="top" wrapText="1"/>
    </xf>
    <xf numFmtId="0" fontId="6" fillId="0" borderId="8" xfId="0" applyFont="1" applyBorder="1" applyAlignment="1">
      <alignment horizontal="justify" vertical="top" wrapText="1"/>
    </xf>
    <xf numFmtId="0" fontId="11" fillId="0" borderId="7" xfId="0" applyFont="1" applyBorder="1" applyAlignment="1">
      <alignment horizontal="left" vertical="top" wrapText="1"/>
    </xf>
    <xf numFmtId="0" fontId="5" fillId="0" borderId="8" xfId="0" applyFont="1" applyBorder="1" applyAlignment="1">
      <alignment wrapText="1"/>
    </xf>
    <xf numFmtId="3" fontId="6" fillId="0" borderId="8" xfId="0" applyNumberFormat="1" applyFont="1" applyBorder="1" applyAlignment="1">
      <alignment horizontal="justify" vertical="top" wrapText="1"/>
    </xf>
    <xf numFmtId="0" fontId="5" fillId="0" borderId="5" xfId="0" applyFont="1" applyBorder="1" applyAlignment="1">
      <alignment wrapText="1"/>
    </xf>
    <xf numFmtId="0" fontId="7" fillId="0" borderId="5" xfId="0" applyFont="1" applyBorder="1" applyAlignment="1">
      <alignment horizontal="justify"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7" fillId="0" borderId="5" xfId="0" applyFont="1" applyBorder="1" applyAlignment="1">
      <alignment horizontal="justify" wrapText="1"/>
    </xf>
    <xf numFmtId="0" fontId="5" fillId="0" borderId="5" xfId="0" applyFont="1" applyBorder="1" applyAlignment="1">
      <alignment vertical="top" wrapText="1"/>
    </xf>
    <xf numFmtId="0" fontId="7" fillId="3" borderId="8" xfId="0" applyFont="1" applyFill="1" applyBorder="1" applyAlignment="1">
      <alignment horizontal="justify" wrapText="1"/>
    </xf>
    <xf numFmtId="0" fontId="7" fillId="3" borderId="8" xfId="0" applyFont="1" applyFill="1" applyBorder="1" applyAlignment="1">
      <alignment horizontal="justify" vertical="center" wrapText="1"/>
    </xf>
    <xf numFmtId="3" fontId="7" fillId="3" borderId="8" xfId="0" applyNumberFormat="1" applyFont="1" applyFill="1" applyBorder="1" applyAlignment="1">
      <alignment horizontal="justify" vertical="center" wrapText="1"/>
    </xf>
    <xf numFmtId="0" fontId="5" fillId="3" borderId="8" xfId="0" applyFont="1" applyFill="1" applyBorder="1" applyAlignment="1">
      <alignment wrapText="1"/>
    </xf>
    <xf numFmtId="3" fontId="7" fillId="3" borderId="8" xfId="0" applyNumberFormat="1" applyFont="1" applyFill="1" applyBorder="1" applyAlignment="1">
      <alignment horizontal="justify" wrapText="1"/>
    </xf>
    <xf numFmtId="3" fontId="7" fillId="3" borderId="8" xfId="0" applyNumberFormat="1" applyFont="1" applyFill="1" applyBorder="1" applyAlignment="1">
      <alignment horizontal="justify" vertical="top" wrapText="1"/>
    </xf>
    <xf numFmtId="0" fontId="6" fillId="3" borderId="8" xfId="0" applyFont="1" applyFill="1" applyBorder="1" applyAlignment="1">
      <alignment horizontal="justify" vertical="top" wrapText="1"/>
    </xf>
    <xf numFmtId="0" fontId="5" fillId="3" borderId="5" xfId="0" applyFont="1" applyFill="1" applyBorder="1" applyAlignment="1">
      <alignment wrapText="1"/>
    </xf>
    <xf numFmtId="3" fontId="6" fillId="3" borderId="5" xfId="0" applyNumberFormat="1" applyFont="1" applyFill="1" applyBorder="1" applyAlignment="1">
      <alignment horizontal="justify" vertical="top" wrapText="1"/>
    </xf>
    <xf numFmtId="3" fontId="7" fillId="0" borderId="8" xfId="0" applyNumberFormat="1" applyFont="1" applyBorder="1" applyAlignment="1">
      <alignment horizontal="justify" wrapText="1"/>
    </xf>
    <xf numFmtId="0" fontId="6" fillId="0" borderId="5" xfId="0" applyFont="1" applyBorder="1" applyAlignment="1">
      <alignment horizontal="justify" vertical="top" wrapText="1"/>
    </xf>
    <xf numFmtId="0" fontId="6" fillId="5" borderId="7" xfId="0" applyFont="1" applyFill="1" applyBorder="1" applyAlignment="1">
      <alignment horizontal="justify" vertical="top" wrapText="1"/>
    </xf>
    <xf numFmtId="0" fontId="10" fillId="5" borderId="7" xfId="0" applyFont="1" applyFill="1" applyBorder="1" applyAlignment="1">
      <alignment horizontal="justify" vertical="top" wrapText="1"/>
    </xf>
    <xf numFmtId="0" fontId="11" fillId="5" borderId="7" xfId="0" applyFont="1" applyFill="1" applyBorder="1" applyAlignment="1">
      <alignment horizontal="left" vertical="top" wrapText="1"/>
    </xf>
    <xf numFmtId="0" fontId="6" fillId="0" borderId="8" xfId="0" applyFont="1" applyBorder="1" applyAlignment="1">
      <alignment horizontal="justify" vertical="center" wrapText="1"/>
    </xf>
    <xf numFmtId="0" fontId="5" fillId="5" borderId="7" xfId="0" applyFont="1" applyFill="1" applyBorder="1" applyAlignment="1">
      <alignment vertical="top" wrapText="1"/>
    </xf>
    <xf numFmtId="0" fontId="6"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6" fillId="0" borderId="8" xfId="0" applyFont="1" applyBorder="1" applyAlignment="1">
      <alignment horizontal="justify" wrapText="1"/>
    </xf>
    <xf numFmtId="0" fontId="10" fillId="0" borderId="7" xfId="0" applyFont="1" applyBorder="1" applyAlignment="1">
      <alignment horizontal="left" vertical="top" wrapText="1"/>
    </xf>
    <xf numFmtId="0" fontId="7" fillId="0" borderId="2" xfId="0" applyFont="1" applyBorder="1" applyAlignment="1">
      <alignment horizontal="left" wrapText="1"/>
    </xf>
    <xf numFmtId="3" fontId="6" fillId="0" borderId="5" xfId="0" applyNumberFormat="1" applyFont="1" applyBorder="1" applyAlignment="1">
      <alignment horizontal="justify" wrapText="1"/>
    </xf>
    <xf numFmtId="3" fontId="6" fillId="0" borderId="8" xfId="0" applyNumberFormat="1" applyFont="1" applyBorder="1" applyAlignment="1">
      <alignment horizontal="justify" wrapText="1"/>
    </xf>
    <xf numFmtId="0" fontId="7" fillId="0" borderId="15" xfId="0" applyFont="1" applyBorder="1" applyAlignment="1">
      <alignment horizontal="justify" vertical="center" wrapText="1"/>
    </xf>
    <xf numFmtId="3" fontId="7" fillId="0" borderId="29" xfId="0" applyNumberFormat="1" applyFont="1" applyBorder="1" applyAlignment="1">
      <alignment horizontal="justify" vertical="center" wrapText="1"/>
    </xf>
    <xf numFmtId="0" fontId="7" fillId="0" borderId="0" xfId="0" applyFont="1" applyBorder="1" applyAlignment="1">
      <alignment horizontal="justify" wrapText="1"/>
    </xf>
    <xf numFmtId="0" fontId="7" fillId="0" borderId="16" xfId="0" applyFont="1" applyBorder="1" applyAlignment="1">
      <alignment horizontal="justify" vertical="center" wrapText="1"/>
    </xf>
    <xf numFmtId="3" fontId="7" fillId="0" borderId="30" xfId="0" applyNumberFormat="1" applyFont="1" applyBorder="1" applyAlignment="1">
      <alignment horizontal="justify" vertical="center" wrapText="1"/>
    </xf>
    <xf numFmtId="0" fontId="5" fillId="0" borderId="23" xfId="0" applyFont="1" applyBorder="1" applyAlignment="1">
      <alignment vertical="top" wrapText="1"/>
    </xf>
    <xf numFmtId="0" fontId="7" fillId="0" borderId="24" xfId="0" applyFont="1" applyBorder="1" applyAlignment="1">
      <alignment horizontal="justify" wrapText="1"/>
    </xf>
    <xf numFmtId="0" fontId="5" fillId="0" borderId="24" xfId="0" applyFont="1" applyBorder="1" applyAlignment="1">
      <alignment wrapText="1"/>
    </xf>
    <xf numFmtId="3" fontId="6" fillId="0" borderId="24" xfId="0" applyNumberFormat="1" applyFont="1" applyBorder="1" applyAlignment="1">
      <alignment horizontal="justify" vertical="top" wrapText="1"/>
    </xf>
    <xf numFmtId="0" fontId="5" fillId="0" borderId="25" xfId="0" applyFont="1" applyBorder="1"/>
    <xf numFmtId="0" fontId="5" fillId="0" borderId="0" xfId="0" applyFont="1" applyBorder="1"/>
    <xf numFmtId="0" fontId="5" fillId="0" borderId="8" xfId="0" applyFont="1" applyBorder="1" applyAlignment="1">
      <alignment horizontal="center" wrapText="1"/>
    </xf>
    <xf numFmtId="0" fontId="5" fillId="0" borderId="26" xfId="0" applyFont="1" applyBorder="1" applyAlignment="1">
      <alignment vertical="top" wrapText="1"/>
    </xf>
    <xf numFmtId="3" fontId="7" fillId="0" borderId="27" xfId="0" applyNumberFormat="1" applyFont="1" applyBorder="1" applyAlignment="1">
      <alignment horizontal="justify" vertical="top" wrapText="1"/>
    </xf>
    <xf numFmtId="0" fontId="7" fillId="0" borderId="7" xfId="0" applyFont="1" applyBorder="1" applyAlignment="1">
      <alignment horizontal="justify" vertical="top"/>
    </xf>
    <xf numFmtId="0" fontId="7" fillId="0" borderId="7" xfId="0" applyFont="1" applyBorder="1" applyAlignment="1">
      <alignment horizontal="justify" vertical="center" wrapText="1"/>
    </xf>
    <xf numFmtId="0" fontId="12" fillId="0" borderId="0" xfId="0" applyFont="1" applyAlignment="1">
      <alignment horizontal="left" vertical="center" wrapText="1"/>
    </xf>
    <xf numFmtId="0" fontId="7" fillId="0" borderId="7" xfId="0" applyFont="1" applyBorder="1" applyAlignment="1">
      <alignment horizontal="justify" vertical="center"/>
    </xf>
    <xf numFmtId="0" fontId="5" fillId="0" borderId="8" xfId="0" applyFont="1" applyBorder="1" applyAlignment="1">
      <alignment vertical="center" wrapText="1"/>
    </xf>
    <xf numFmtId="0" fontId="7" fillId="0" borderId="0" xfId="0" applyFont="1" applyAlignment="1">
      <alignment horizontal="left" vertical="center" wrapText="1"/>
    </xf>
    <xf numFmtId="3" fontId="6" fillId="0" borderId="8" xfId="0" applyNumberFormat="1" applyFont="1" applyBorder="1" applyAlignment="1">
      <alignment horizontal="justify" vertical="center" wrapText="1"/>
    </xf>
    <xf numFmtId="0" fontId="12" fillId="0" borderId="0" xfId="0" applyFont="1" applyAlignment="1">
      <alignment horizontal="left" wrapText="1"/>
    </xf>
    <xf numFmtId="0" fontId="7" fillId="0" borderId="7" xfId="0" applyFont="1" applyBorder="1" applyAlignment="1">
      <alignment horizontal="justify"/>
    </xf>
    <xf numFmtId="0" fontId="7" fillId="0" borderId="7" xfId="0" applyFont="1" applyBorder="1" applyAlignment="1">
      <alignment horizontal="justify" wrapText="1"/>
    </xf>
    <xf numFmtId="0" fontId="7" fillId="0" borderId="2" xfId="0" applyFont="1" applyBorder="1" applyAlignment="1">
      <alignment horizontal="justify" vertical="top" wrapText="1"/>
    </xf>
    <xf numFmtId="0" fontId="7" fillId="0" borderId="2" xfId="0" applyFont="1" applyBorder="1" applyAlignment="1">
      <alignment horizontal="justify" vertical="top"/>
    </xf>
    <xf numFmtId="0" fontId="7" fillId="0" borderId="2" xfId="0" applyFont="1" applyBorder="1" applyAlignment="1">
      <alignment horizontal="justify" vertical="center" wrapText="1"/>
    </xf>
    <xf numFmtId="3" fontId="5" fillId="0" borderId="0" xfId="0" applyNumberFormat="1" applyFont="1"/>
    <xf numFmtId="3" fontId="6" fillId="0" borderId="5" xfId="0" applyNumberFormat="1" applyFont="1" applyBorder="1" applyAlignment="1">
      <alignment horizontal="justify" vertical="top"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7" fillId="0" borderId="7" xfId="0" applyFont="1" applyBorder="1" applyAlignment="1">
      <alignment vertical="center" wrapText="1"/>
    </xf>
    <xf numFmtId="0" fontId="7" fillId="0" borderId="23" xfId="0" applyFont="1" applyBorder="1" applyAlignment="1">
      <alignment vertical="center" wrapText="1"/>
    </xf>
    <xf numFmtId="0" fontId="7" fillId="0" borderId="23" xfId="0" applyFont="1" applyBorder="1" applyAlignment="1">
      <alignment horizontal="justify" vertical="center" wrapText="1"/>
    </xf>
    <xf numFmtId="0" fontId="5" fillId="0" borderId="23" xfId="0" applyFont="1" applyBorder="1" applyAlignment="1">
      <alignment wrapText="1"/>
    </xf>
    <xf numFmtId="0" fontId="6" fillId="0" borderId="24" xfId="0" applyFont="1" applyBorder="1" applyAlignment="1">
      <alignment horizontal="justify" vertical="top" wrapText="1"/>
    </xf>
    <xf numFmtId="0" fontId="5" fillId="0" borderId="8" xfId="0" applyFont="1" applyBorder="1" applyAlignment="1">
      <alignment horizontal="left" vertical="center" wrapText="1"/>
    </xf>
    <xf numFmtId="0" fontId="4" fillId="0" borderId="17" xfId="0" applyFont="1" applyBorder="1"/>
    <xf numFmtId="3" fontId="4" fillId="0" borderId="18" xfId="0" applyNumberFormat="1" applyFont="1" applyBorder="1"/>
    <xf numFmtId="3" fontId="4" fillId="0" borderId="19" xfId="0" applyNumberFormat="1" applyFont="1" applyBorder="1"/>
    <xf numFmtId="3" fontId="4" fillId="0" borderId="20" xfId="0" applyNumberFormat="1" applyFont="1" applyBorder="1"/>
    <xf numFmtId="3" fontId="4" fillId="0" borderId="0" xfId="0" applyNumberFormat="1" applyFont="1"/>
    <xf numFmtId="0" fontId="4" fillId="0" borderId="19" xfId="0" applyFont="1" applyBorder="1"/>
    <xf numFmtId="0" fontId="4" fillId="0" borderId="21" xfId="0" applyFont="1" applyBorder="1"/>
    <xf numFmtId="3" fontId="4" fillId="0" borderId="22" xfId="0" applyNumberFormat="1" applyFont="1" applyBorder="1"/>
    <xf numFmtId="0" fontId="14" fillId="0" borderId="7" xfId="0" applyFont="1" applyBorder="1" applyAlignment="1">
      <alignment vertical="top" wrapText="1"/>
    </xf>
    <xf numFmtId="0" fontId="16" fillId="0" borderId="2" xfId="0" applyFont="1" applyBorder="1" applyAlignment="1">
      <alignment vertical="top" wrapText="1"/>
    </xf>
    <xf numFmtId="0" fontId="16" fillId="5" borderId="7" xfId="0" applyFont="1" applyFill="1" applyBorder="1" applyAlignment="1">
      <alignment vertical="top" wrapText="1"/>
    </xf>
    <xf numFmtId="0" fontId="14" fillId="5" borderId="2" xfId="0" applyFont="1" applyFill="1" applyBorder="1" applyAlignment="1">
      <alignment vertical="top" wrapText="1"/>
    </xf>
    <xf numFmtId="0" fontId="17" fillId="0" borderId="7" xfId="0" applyFont="1" applyBorder="1" applyAlignment="1">
      <alignment vertical="top" wrapText="1"/>
    </xf>
    <xf numFmtId="0" fontId="15" fillId="0" borderId="2" xfId="0" applyFont="1" applyBorder="1" applyAlignment="1">
      <alignment vertical="top" wrapText="1"/>
    </xf>
    <xf numFmtId="0" fontId="18" fillId="0" borderId="0" xfId="0" applyFont="1" applyAlignment="1">
      <alignment horizontal="left" vertical="center" wrapText="1"/>
    </xf>
    <xf numFmtId="0" fontId="18" fillId="0" borderId="0" xfId="0" applyFont="1" applyAlignment="1">
      <alignment horizontal="left" wrapText="1"/>
    </xf>
    <xf numFmtId="0" fontId="14" fillId="0" borderId="0" xfId="0" applyFont="1"/>
    <xf numFmtId="0" fontId="7" fillId="5" borderId="7" xfId="0" applyFont="1" applyFill="1" applyBorder="1" applyAlignment="1">
      <alignment horizontal="left" vertical="top" wrapText="1"/>
    </xf>
    <xf numFmtId="0" fontId="4" fillId="0" borderId="8" xfId="0" applyFont="1" applyBorder="1" applyAlignment="1">
      <alignment horizontal="center" vertical="center"/>
    </xf>
    <xf numFmtId="3" fontId="4" fillId="0" borderId="31" xfId="0" applyNumberFormat="1" applyFont="1" applyBorder="1" applyAlignment="1">
      <alignment horizontal="center" vertical="top"/>
    </xf>
    <xf numFmtId="0" fontId="5" fillId="0" borderId="31" xfId="0" applyFont="1" applyBorder="1"/>
    <xf numFmtId="0" fontId="19" fillId="0" borderId="7" xfId="0" applyFont="1" applyBorder="1" applyAlignment="1">
      <alignment vertical="top" wrapText="1"/>
    </xf>
    <xf numFmtId="0" fontId="20" fillId="0" borderId="0" xfId="0" applyFont="1" applyBorder="1"/>
    <xf numFmtId="0" fontId="7" fillId="3" borderId="8" xfId="0" applyFont="1" applyFill="1" applyBorder="1" applyAlignment="1">
      <alignment horizontal="left" wrapText="1"/>
    </xf>
    <xf numFmtId="0" fontId="7" fillId="0" borderId="27" xfId="0" applyFont="1" applyBorder="1" applyAlignment="1">
      <alignment horizontal="left" vertical="top" wrapText="1"/>
    </xf>
    <xf numFmtId="0" fontId="7" fillId="0" borderId="26" xfId="0" applyFont="1" applyBorder="1" applyAlignment="1">
      <alignment horizontal="justify" wrapText="1"/>
    </xf>
    <xf numFmtId="0" fontId="7" fillId="0" borderId="26" xfId="0" applyFont="1" applyBorder="1" applyAlignment="1">
      <alignment horizontal="justify" vertical="center" wrapText="1"/>
    </xf>
    <xf numFmtId="3" fontId="7" fillId="0" borderId="26" xfId="0" applyNumberFormat="1" applyFont="1" applyBorder="1" applyAlignment="1">
      <alignment horizontal="justify" vertical="center" wrapText="1"/>
    </xf>
    <xf numFmtId="0" fontId="7" fillId="8" borderId="8" xfId="0" applyFont="1" applyFill="1" applyBorder="1" applyAlignment="1">
      <alignment horizontal="justify" wrapText="1"/>
    </xf>
    <xf numFmtId="0" fontId="7" fillId="8" borderId="8" xfId="0" applyFont="1" applyFill="1" applyBorder="1" applyAlignment="1">
      <alignment horizontal="justify" vertical="top" wrapText="1"/>
    </xf>
    <xf numFmtId="0" fontId="5" fillId="8" borderId="8" xfId="0" applyFont="1" applyFill="1" applyBorder="1" applyAlignment="1">
      <alignment vertical="top" wrapText="1"/>
    </xf>
    <xf numFmtId="0" fontId="5" fillId="8" borderId="23" xfId="0" applyFont="1" applyFill="1" applyBorder="1" applyAlignment="1">
      <alignment vertical="top" wrapText="1"/>
    </xf>
    <xf numFmtId="0" fontId="7" fillId="7" borderId="8" xfId="0" applyFont="1" applyFill="1" applyBorder="1" applyAlignment="1">
      <alignment horizontal="justify" vertical="center" wrapText="1"/>
    </xf>
    <xf numFmtId="0" fontId="21" fillId="0" borderId="0" xfId="0" applyFont="1"/>
    <xf numFmtId="0" fontId="7" fillId="10" borderId="8" xfId="0" applyFont="1" applyFill="1" applyBorder="1" applyAlignment="1">
      <alignment horizontal="justify" vertical="center" wrapText="1"/>
    </xf>
    <xf numFmtId="0" fontId="7" fillId="10" borderId="8" xfId="0" applyFont="1" applyFill="1" applyBorder="1" applyAlignment="1">
      <alignment horizontal="justify" wrapText="1"/>
    </xf>
    <xf numFmtId="0" fontId="5" fillId="10" borderId="5" xfId="0" applyFont="1" applyFill="1" applyBorder="1" applyAlignment="1">
      <alignment wrapText="1"/>
    </xf>
    <xf numFmtId="0" fontId="7" fillId="0" borderId="8" xfId="0" applyFont="1" applyBorder="1" applyAlignment="1">
      <alignment horizontal="center" wrapText="1"/>
    </xf>
    <xf numFmtId="0" fontId="7" fillId="7" borderId="1" xfId="0" applyFont="1" applyFill="1" applyBorder="1" applyAlignment="1">
      <alignment horizontal="justify" vertical="center" wrapText="1"/>
    </xf>
    <xf numFmtId="0" fontId="7" fillId="7" borderId="7" xfId="0" applyFont="1" applyFill="1" applyBorder="1" applyAlignment="1">
      <alignment horizontal="justify" vertical="center" wrapText="1"/>
    </xf>
    <xf numFmtId="0" fontId="7" fillId="7" borderId="7" xfId="0" applyFont="1" applyFill="1" applyBorder="1" applyAlignment="1">
      <alignment horizontal="justify" vertical="top" wrapText="1"/>
    </xf>
    <xf numFmtId="0" fontId="7" fillId="7" borderId="7" xfId="0" applyFont="1" applyFill="1" applyBorder="1" applyAlignment="1">
      <alignment horizontal="justify" wrapText="1"/>
    </xf>
    <xf numFmtId="0" fontId="7" fillId="7" borderId="8" xfId="0" applyFont="1" applyFill="1" applyBorder="1" applyAlignment="1">
      <alignment horizontal="justify" wrapText="1"/>
    </xf>
    <xf numFmtId="0" fontId="7" fillId="7" borderId="8" xfId="0" applyFont="1" applyFill="1" applyBorder="1" applyAlignment="1">
      <alignment horizontal="justify" vertical="top" wrapText="1"/>
    </xf>
    <xf numFmtId="0" fontId="5" fillId="7" borderId="5" xfId="0" applyFont="1" applyFill="1" applyBorder="1" applyAlignment="1">
      <alignment wrapText="1"/>
    </xf>
    <xf numFmtId="0" fontId="7" fillId="8" borderId="8" xfId="0" applyFont="1" applyFill="1" applyBorder="1" applyAlignment="1">
      <alignment horizontal="justify" vertical="center" wrapText="1"/>
    </xf>
    <xf numFmtId="0" fontId="5" fillId="8" borderId="5" xfId="0" applyFont="1" applyFill="1" applyBorder="1" applyAlignment="1">
      <alignment wrapText="1"/>
    </xf>
    <xf numFmtId="0" fontId="7" fillId="8" borderId="7" xfId="0" applyFont="1" applyFill="1" applyBorder="1" applyAlignment="1">
      <alignment horizontal="justify" vertical="center" wrapText="1"/>
    </xf>
    <xf numFmtId="0" fontId="7" fillId="8" borderId="7" xfId="0" applyFont="1" applyFill="1" applyBorder="1" applyAlignment="1">
      <alignment horizontal="justify" vertical="center"/>
    </xf>
    <xf numFmtId="0" fontId="7" fillId="0" borderId="1"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2" xfId="0" applyFont="1" applyBorder="1" applyAlignment="1">
      <alignment horizontal="justify" vertical="center" wrapText="1"/>
    </xf>
    <xf numFmtId="0" fontId="7" fillId="7" borderId="1"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23" xfId="0" applyFont="1" applyFill="1" applyBorder="1" applyAlignment="1">
      <alignment horizontal="center" vertical="center" wrapText="1"/>
    </xf>
    <xf numFmtId="3" fontId="15" fillId="4" borderId="11" xfId="0" applyNumberFormat="1" applyFont="1" applyFill="1" applyBorder="1" applyAlignment="1">
      <alignment horizontal="justify" wrapText="1"/>
    </xf>
    <xf numFmtId="0" fontId="15" fillId="4" borderId="12" xfId="0" applyFont="1" applyFill="1" applyBorder="1" applyAlignment="1">
      <alignment horizontal="justify" wrapText="1"/>
    </xf>
    <xf numFmtId="0" fontId="15" fillId="4" borderId="4" xfId="0" applyFont="1" applyFill="1" applyBorder="1" applyAlignment="1">
      <alignment horizontal="justify" wrapText="1"/>
    </xf>
    <xf numFmtId="0" fontId="15" fillId="4" borderId="13" xfId="0" applyFont="1" applyFill="1" applyBorder="1" applyAlignment="1">
      <alignment horizontal="justify" wrapText="1"/>
    </xf>
    <xf numFmtId="0" fontId="15" fillId="4" borderId="0" xfId="0" applyFont="1" applyFill="1" applyAlignment="1">
      <alignment horizontal="justify" wrapText="1"/>
    </xf>
    <xf numFmtId="0" fontId="15" fillId="4" borderId="8" xfId="0" applyFont="1" applyFill="1" applyBorder="1" applyAlignment="1">
      <alignment horizontal="justify" wrapText="1"/>
    </xf>
    <xf numFmtId="0" fontId="15" fillId="4" borderId="14" xfId="0" applyFont="1" applyFill="1" applyBorder="1" applyAlignment="1">
      <alignment horizontal="justify" wrapText="1"/>
    </xf>
    <xf numFmtId="0" fontId="15" fillId="4" borderId="9" xfId="0" applyFont="1" applyFill="1" applyBorder="1" applyAlignment="1">
      <alignment horizontal="justify" wrapText="1"/>
    </xf>
    <xf numFmtId="0" fontId="15" fillId="4" borderId="5" xfId="0" applyFont="1" applyFill="1" applyBorder="1" applyAlignment="1">
      <alignment horizontal="justify" wrapText="1"/>
    </xf>
    <xf numFmtId="0" fontId="13" fillId="5" borderId="1" xfId="0" applyFont="1" applyFill="1" applyBorder="1" applyAlignment="1">
      <alignment horizontal="justify" vertical="top" wrapText="1"/>
    </xf>
    <xf numFmtId="0" fontId="13" fillId="5" borderId="2" xfId="0" applyFont="1" applyFill="1" applyBorder="1" applyAlignment="1">
      <alignment horizontal="justify" vertical="top" wrapText="1"/>
    </xf>
    <xf numFmtId="0" fontId="6" fillId="6" borderId="11" xfId="0" applyFont="1" applyFill="1" applyBorder="1" applyAlignment="1">
      <alignment horizontal="justify" vertical="top" wrapText="1"/>
    </xf>
    <xf numFmtId="0" fontId="6" fillId="6" borderId="12" xfId="0" applyFont="1" applyFill="1" applyBorder="1" applyAlignment="1">
      <alignment horizontal="justify" vertical="top" wrapText="1"/>
    </xf>
    <xf numFmtId="0" fontId="6" fillId="6" borderId="4" xfId="0" applyFont="1" applyFill="1" applyBorder="1" applyAlignment="1">
      <alignment horizontal="justify" vertical="top" wrapText="1"/>
    </xf>
    <xf numFmtId="0" fontId="6" fillId="6" borderId="14" xfId="0" applyFont="1" applyFill="1" applyBorder="1" applyAlignment="1">
      <alignment horizontal="justify" vertical="top" wrapText="1"/>
    </xf>
    <xf numFmtId="0" fontId="6" fillId="6" borderId="9" xfId="0" applyFont="1" applyFill="1" applyBorder="1" applyAlignment="1">
      <alignment horizontal="justify" vertical="top" wrapText="1"/>
    </xf>
    <xf numFmtId="0" fontId="6" fillId="6" borderId="5" xfId="0" applyFont="1" applyFill="1" applyBorder="1" applyAlignment="1">
      <alignment horizontal="justify" vertical="top" wrapText="1"/>
    </xf>
    <xf numFmtId="3" fontId="15" fillId="5" borderId="1" xfId="0" applyNumberFormat="1" applyFont="1" applyFill="1" applyBorder="1" applyAlignment="1">
      <alignment horizontal="justify" vertical="top" wrapText="1"/>
    </xf>
    <xf numFmtId="3" fontId="15" fillId="5" borderId="2" xfId="0" applyNumberFormat="1" applyFont="1" applyFill="1" applyBorder="1" applyAlignment="1">
      <alignment horizontal="justify" vertical="top" wrapText="1"/>
    </xf>
    <xf numFmtId="0" fontId="7" fillId="7" borderId="1" xfId="0" applyFont="1" applyFill="1" applyBorder="1" applyAlignment="1">
      <alignment horizontal="justify" vertical="center" wrapText="1"/>
    </xf>
    <xf numFmtId="0" fontId="7" fillId="7" borderId="7" xfId="0" applyFont="1" applyFill="1" applyBorder="1" applyAlignment="1">
      <alignment horizontal="justify" vertical="center" wrapText="1"/>
    </xf>
    <xf numFmtId="0" fontId="7" fillId="9" borderId="1"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9" borderId="2" xfId="0" applyFont="1" applyFill="1" applyBorder="1" applyAlignment="1">
      <alignment horizontal="justify" vertical="center" wrapText="1"/>
    </xf>
    <xf numFmtId="0" fontId="7" fillId="7" borderId="2" xfId="0" applyFont="1" applyFill="1" applyBorder="1" applyAlignment="1">
      <alignment horizontal="justify" vertical="center" wrapText="1"/>
    </xf>
    <xf numFmtId="0" fontId="7"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23" xfId="0" applyFont="1" applyBorder="1" applyAlignment="1">
      <alignment horizontal="left" vertical="center" wrapText="1"/>
    </xf>
    <xf numFmtId="0" fontId="7" fillId="0" borderId="26" xfId="0" applyFont="1" applyBorder="1" applyAlignment="1">
      <alignment horizontal="left" vertical="center" wrapText="1"/>
    </xf>
    <xf numFmtId="0" fontId="7" fillId="0" borderId="7" xfId="0" applyFont="1" applyBorder="1" applyAlignment="1">
      <alignment horizontal="left" vertical="center" wrapText="1"/>
    </xf>
    <xf numFmtId="0" fontId="7" fillId="0" borderId="23" xfId="0" applyFont="1" applyBorder="1" applyAlignment="1">
      <alignment horizontal="left" vertical="center" wrapText="1"/>
    </xf>
    <xf numFmtId="0" fontId="7" fillId="0" borderId="26" xfId="0" applyFont="1" applyBorder="1" applyAlignment="1">
      <alignment horizontal="center" vertical="top"/>
    </xf>
    <xf numFmtId="0" fontId="7" fillId="0" borderId="7" xfId="0" applyFont="1" applyBorder="1" applyAlignment="1">
      <alignment horizontal="center" vertical="top"/>
    </xf>
    <xf numFmtId="0" fontId="7" fillId="0" borderId="23" xfId="0" applyFont="1" applyBorder="1" applyAlignment="1">
      <alignment horizontal="center" vertical="top"/>
    </xf>
    <xf numFmtId="0" fontId="7" fillId="8" borderId="2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7" xfId="0" applyFont="1" applyBorder="1" applyAlignment="1">
      <alignment horizontal="center" vertical="top" wrapText="1"/>
    </xf>
    <xf numFmtId="0" fontId="5" fillId="0" borderId="23" xfId="0" applyFont="1" applyBorder="1" applyAlignment="1">
      <alignment horizontal="center" vertical="top" wrapText="1"/>
    </xf>
    <xf numFmtId="0" fontId="7" fillId="0" borderId="26" xfId="0" applyFont="1" applyBorder="1" applyAlignment="1">
      <alignment horizontal="center" vertical="top" wrapText="1"/>
    </xf>
    <xf numFmtId="0" fontId="7" fillId="0" borderId="7" xfId="0" applyFont="1" applyBorder="1" applyAlignment="1">
      <alignment horizontal="center" vertical="top" wrapText="1"/>
    </xf>
    <xf numFmtId="0" fontId="7" fillId="0" borderId="23" xfId="0" applyFont="1" applyBorder="1" applyAlignment="1">
      <alignment horizontal="center" vertical="top" wrapText="1"/>
    </xf>
    <xf numFmtId="0" fontId="7" fillId="9" borderId="2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3" xfId="0" applyFont="1" applyBorder="1" applyAlignment="1">
      <alignment horizontal="center" vertical="center" wrapText="1"/>
    </xf>
    <xf numFmtId="0" fontId="7" fillId="4" borderId="11" xfId="0" applyFont="1" applyFill="1" applyBorder="1" applyAlignment="1">
      <alignment horizontal="justify" wrapText="1"/>
    </xf>
    <xf numFmtId="0" fontId="7" fillId="4" borderId="12" xfId="0" applyFont="1" applyFill="1" applyBorder="1" applyAlignment="1">
      <alignment horizontal="justify" wrapText="1"/>
    </xf>
    <xf numFmtId="0" fontId="7" fillId="4" borderId="4" xfId="0" applyFont="1" applyFill="1" applyBorder="1" applyAlignment="1">
      <alignment horizontal="justify" wrapText="1"/>
    </xf>
    <xf numFmtId="3" fontId="15" fillId="4" borderId="13" xfId="0" applyNumberFormat="1" applyFont="1" applyFill="1" applyBorder="1" applyAlignment="1">
      <alignment horizontal="left" wrapText="1"/>
    </xf>
    <xf numFmtId="0" fontId="15" fillId="4" borderId="0" xfId="0" applyFont="1" applyFill="1" applyAlignment="1">
      <alignment horizontal="left" wrapText="1"/>
    </xf>
    <xf numFmtId="0" fontId="15" fillId="4" borderId="8" xfId="0" applyFont="1" applyFill="1" applyBorder="1" applyAlignment="1">
      <alignment horizontal="left" wrapText="1"/>
    </xf>
    <xf numFmtId="0" fontId="17" fillId="4" borderId="14" xfId="0" applyFont="1" applyFill="1" applyBorder="1" applyAlignment="1">
      <alignment horizontal="justify" wrapText="1"/>
    </xf>
    <xf numFmtId="0" fontId="17" fillId="4" borderId="9" xfId="0" applyFont="1" applyFill="1" applyBorder="1" applyAlignment="1">
      <alignment horizontal="justify" wrapText="1"/>
    </xf>
    <xf numFmtId="0" fontId="17" fillId="4" borderId="5" xfId="0" applyFont="1" applyFill="1" applyBorder="1" applyAlignment="1">
      <alignment horizontal="justify" wrapText="1"/>
    </xf>
    <xf numFmtId="0" fontId="7" fillId="0" borderId="1" xfId="0" applyFont="1" applyBorder="1" applyAlignment="1">
      <alignment horizontal="justify" wrapText="1"/>
    </xf>
    <xf numFmtId="0" fontId="7" fillId="0" borderId="7" xfId="0" applyFont="1" applyBorder="1" applyAlignment="1">
      <alignment horizontal="justify" wrapText="1"/>
    </xf>
    <xf numFmtId="0" fontId="7" fillId="0" borderId="2" xfId="0" applyFont="1" applyBorder="1" applyAlignment="1">
      <alignment horizontal="justify" wrapText="1"/>
    </xf>
    <xf numFmtId="0" fontId="7" fillId="10" borderId="1" xfId="0" applyFont="1" applyFill="1" applyBorder="1" applyAlignment="1">
      <alignment horizontal="justify" vertical="center" wrapText="1"/>
    </xf>
    <xf numFmtId="0" fontId="7" fillId="10" borderId="7" xfId="0" applyFont="1" applyFill="1" applyBorder="1" applyAlignment="1">
      <alignment horizontal="justify" vertical="center" wrapText="1"/>
    </xf>
    <xf numFmtId="0" fontId="7" fillId="10" borderId="2" xfId="0" applyFont="1" applyFill="1" applyBorder="1" applyAlignment="1">
      <alignment horizontal="justify" vertical="center" wrapText="1"/>
    </xf>
    <xf numFmtId="0" fontId="7" fillId="3" borderId="1"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top" wrapText="1" indent="2"/>
    </xf>
    <xf numFmtId="0" fontId="7" fillId="0" borderId="7"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1" xfId="0" applyFont="1" applyBorder="1" applyAlignment="1">
      <alignment horizontal="justify" vertical="top" wrapText="1"/>
    </xf>
    <xf numFmtId="0" fontId="7" fillId="0" borderId="7" xfId="0" applyFont="1" applyBorder="1" applyAlignment="1">
      <alignment horizontal="justify" vertical="top" wrapText="1"/>
    </xf>
    <xf numFmtId="0" fontId="7" fillId="0" borderId="2" xfId="0" applyFont="1" applyBorder="1" applyAlignment="1">
      <alignment horizontal="justify" vertical="top" wrapText="1"/>
    </xf>
    <xf numFmtId="0" fontId="7" fillId="7" borderId="1" xfId="0" applyFont="1" applyFill="1" applyBorder="1" applyAlignment="1">
      <alignment horizontal="justify" vertical="top" wrapText="1"/>
    </xf>
    <xf numFmtId="0" fontId="7" fillId="7" borderId="7" xfId="0" applyFont="1" applyFill="1" applyBorder="1" applyAlignment="1">
      <alignment horizontal="justify" vertical="top" wrapText="1"/>
    </xf>
    <xf numFmtId="0" fontId="7" fillId="7" borderId="2" xfId="0" applyFont="1" applyFill="1" applyBorder="1" applyAlignment="1">
      <alignment horizontal="justify"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0" xfId="0" applyFont="1" applyFill="1" applyBorder="1" applyAlignment="1">
      <alignment horizontal="center" wrapText="1"/>
    </xf>
    <xf numFmtId="0" fontId="2" fillId="2" borderId="6" xfId="0" applyFont="1" applyFill="1" applyBorder="1" applyAlignment="1">
      <alignment horizontal="center" wrapText="1"/>
    </xf>
    <xf numFmtId="0" fontId="2" fillId="2" borderId="3" xfId="0" applyFont="1" applyFill="1" applyBorder="1" applyAlignment="1">
      <alignment horizontal="center" wrapText="1"/>
    </xf>
    <xf numFmtId="0" fontId="7" fillId="7" borderId="2"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7" fillId="0" borderId="1" xfId="0" applyFont="1" applyBorder="1" applyAlignment="1">
      <alignment horizontal="left" vertical="center" wrapText="1" indent="2"/>
    </xf>
    <xf numFmtId="0" fontId="7" fillId="0" borderId="7" xfId="0" applyFont="1" applyBorder="1" applyAlignment="1">
      <alignment horizontal="left" vertical="center" wrapText="1" indent="2"/>
    </xf>
    <xf numFmtId="0" fontId="7" fillId="0" borderId="2" xfId="0" applyFont="1" applyBorder="1" applyAlignment="1">
      <alignment horizontal="left" vertical="center" wrapText="1" indent="2"/>
    </xf>
    <xf numFmtId="0" fontId="18" fillId="0" borderId="26" xfId="0" applyFont="1" applyBorder="1" applyAlignment="1">
      <alignment horizontal="left" vertical="center" wrapText="1"/>
    </xf>
    <xf numFmtId="0" fontId="18" fillId="0" borderId="7" xfId="0" applyFont="1" applyBorder="1" applyAlignment="1">
      <alignment horizontal="left" vertical="center" wrapText="1"/>
    </xf>
    <xf numFmtId="0" fontId="18" fillId="0" borderId="2" xfId="0" applyFont="1" applyBorder="1" applyAlignment="1">
      <alignment horizontal="left" vertical="center" wrapText="1"/>
    </xf>
    <xf numFmtId="0" fontId="7" fillId="8" borderId="1" xfId="0" applyFont="1" applyFill="1" applyBorder="1" applyAlignment="1">
      <alignment horizontal="center" vertical="center" wrapText="1"/>
    </xf>
    <xf numFmtId="0" fontId="7" fillId="8" borderId="1" xfId="0" applyFont="1" applyFill="1" applyBorder="1" applyAlignment="1">
      <alignment horizontal="justify" vertical="center" wrapText="1"/>
    </xf>
    <xf numFmtId="0" fontId="7" fillId="8" borderId="7" xfId="0" applyFont="1" applyFill="1" applyBorder="1" applyAlignment="1">
      <alignment horizontal="justify" vertical="center" wrapText="1"/>
    </xf>
    <xf numFmtId="0" fontId="7" fillId="8" borderId="2"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J220"/>
  <sheetViews>
    <sheetView tabSelected="1" zoomScale="85" zoomScaleNormal="85" workbookViewId="0">
      <selection activeCell="G160" sqref="G160"/>
    </sheetView>
  </sheetViews>
  <sheetFormatPr baseColWidth="10" defaultColWidth="9.140625" defaultRowHeight="12.75"/>
  <cols>
    <col min="1" max="1" width="31.85546875" style="7" customWidth="1"/>
    <col min="2" max="2" width="33.28515625" style="7" customWidth="1"/>
    <col min="3" max="3" width="12.28515625" style="7" customWidth="1"/>
    <col min="4" max="6" width="9.140625" style="7"/>
    <col min="7" max="7" width="18.7109375" style="7" bestFit="1" customWidth="1"/>
    <col min="8" max="8" width="9.140625" style="7"/>
    <col min="9" max="9" width="14.28515625" style="7" customWidth="1"/>
    <col min="10" max="10" width="13" style="7" customWidth="1"/>
    <col min="11" max="16384" width="9.140625" style="7"/>
  </cols>
  <sheetData>
    <row r="2" spans="1:10" ht="24" customHeight="1">
      <c r="A2" s="113" t="s">
        <v>171</v>
      </c>
      <c r="B2" s="6"/>
    </row>
    <row r="3" spans="1:10" ht="23.25" customHeight="1">
      <c r="A3" s="113" t="s">
        <v>188</v>
      </c>
      <c r="B3" s="6"/>
    </row>
    <row r="4" spans="1:10" ht="48.75" customHeight="1" thickBot="1">
      <c r="A4" s="124" t="s">
        <v>172</v>
      </c>
    </row>
    <row r="5" spans="1:10" s="3" customFormat="1" ht="27" customHeight="1" thickBot="1">
      <c r="A5" s="232" t="s">
        <v>0</v>
      </c>
      <c r="B5" s="232" t="s">
        <v>1</v>
      </c>
      <c r="C5" s="234" t="s">
        <v>134</v>
      </c>
      <c r="D5" s="235"/>
      <c r="E5" s="235"/>
      <c r="F5" s="236"/>
      <c r="G5" s="244" t="s">
        <v>2</v>
      </c>
      <c r="H5" s="234" t="s">
        <v>3</v>
      </c>
      <c r="I5" s="235"/>
      <c r="J5" s="236"/>
    </row>
    <row r="6" spans="1:10" s="3" customFormat="1" ht="30" thickBot="1">
      <c r="A6" s="233"/>
      <c r="B6" s="233"/>
      <c r="C6" s="2" t="s">
        <v>170</v>
      </c>
      <c r="D6" s="2" t="s">
        <v>4</v>
      </c>
      <c r="E6" s="2" t="s">
        <v>5</v>
      </c>
      <c r="F6" s="2" t="s">
        <v>6</v>
      </c>
      <c r="G6" s="245"/>
      <c r="H6" s="2" t="s">
        <v>7</v>
      </c>
      <c r="I6" s="2" t="s">
        <v>8</v>
      </c>
      <c r="J6" s="2" t="s">
        <v>9</v>
      </c>
    </row>
    <row r="7" spans="1:10" ht="51">
      <c r="A7" s="8"/>
      <c r="B7" s="223" t="s">
        <v>144</v>
      </c>
      <c r="C7" s="226"/>
      <c r="D7" s="226"/>
      <c r="E7" s="229" t="s">
        <v>184</v>
      </c>
      <c r="F7" s="229" t="s">
        <v>23</v>
      </c>
      <c r="G7" s="9" t="s">
        <v>145</v>
      </c>
      <c r="H7" s="140" t="s">
        <v>112</v>
      </c>
      <c r="I7" s="9" t="s">
        <v>20</v>
      </c>
      <c r="J7" s="10">
        <v>25000</v>
      </c>
    </row>
    <row r="8" spans="1:10" ht="76.5">
      <c r="A8" s="11" t="s">
        <v>10</v>
      </c>
      <c r="B8" s="224"/>
      <c r="C8" s="227"/>
      <c r="D8" s="227"/>
      <c r="E8" s="230"/>
      <c r="F8" s="230"/>
      <c r="G8" s="12" t="s">
        <v>16</v>
      </c>
      <c r="H8" s="141"/>
      <c r="I8" s="9" t="s">
        <v>21</v>
      </c>
      <c r="J8" s="10">
        <v>5000</v>
      </c>
    </row>
    <row r="9" spans="1:10">
      <c r="A9" s="11"/>
      <c r="B9" s="224"/>
      <c r="C9" s="227"/>
      <c r="D9" s="227"/>
      <c r="E9" s="230"/>
      <c r="F9" s="230"/>
      <c r="G9" s="13"/>
      <c r="H9" s="141"/>
      <c r="I9" s="13" t="s">
        <v>22</v>
      </c>
      <c r="J9" s="14">
        <v>5000</v>
      </c>
    </row>
    <row r="10" spans="1:10">
      <c r="A10" s="11" t="s">
        <v>11</v>
      </c>
      <c r="B10" s="224"/>
      <c r="C10" s="227"/>
      <c r="D10" s="227"/>
      <c r="E10" s="230"/>
      <c r="F10" s="230"/>
      <c r="G10" s="13"/>
      <c r="H10" s="141"/>
      <c r="I10" s="13"/>
      <c r="J10" s="15"/>
    </row>
    <row r="11" spans="1:10" ht="38.25">
      <c r="A11" s="11" t="s">
        <v>12</v>
      </c>
      <c r="B11" s="224"/>
      <c r="C11" s="227"/>
      <c r="D11" s="227"/>
      <c r="E11" s="230"/>
      <c r="F11" s="230"/>
      <c r="G11" s="13"/>
      <c r="H11" s="141"/>
      <c r="I11" s="13"/>
      <c r="J11" s="16"/>
    </row>
    <row r="12" spans="1:10">
      <c r="A12" s="17"/>
      <c r="B12" s="224"/>
      <c r="C12" s="227"/>
      <c r="D12" s="227"/>
      <c r="E12" s="230"/>
      <c r="F12" s="230"/>
      <c r="G12" s="18"/>
      <c r="H12" s="141"/>
      <c r="I12" s="13"/>
    </row>
    <row r="13" spans="1:10">
      <c r="A13" s="19" t="s">
        <v>120</v>
      </c>
      <c r="B13" s="224"/>
      <c r="C13" s="227"/>
      <c r="D13" s="227"/>
      <c r="E13" s="230"/>
      <c r="F13" s="230"/>
      <c r="G13" s="18"/>
      <c r="H13" s="141"/>
      <c r="I13" s="13"/>
      <c r="J13" s="20" t="s">
        <v>45</v>
      </c>
    </row>
    <row r="14" spans="1:10" ht="65.25" customHeight="1">
      <c r="A14" s="21" t="s">
        <v>148</v>
      </c>
      <c r="B14" s="224"/>
      <c r="C14" s="227"/>
      <c r="D14" s="227"/>
      <c r="E14" s="230"/>
      <c r="F14" s="230"/>
      <c r="G14" s="22"/>
      <c r="H14" s="141"/>
      <c r="I14" s="13"/>
      <c r="J14" s="23">
        <f>J7+J8+J9</f>
        <v>35000</v>
      </c>
    </row>
    <row r="15" spans="1:10" ht="69.75" customHeight="1" thickBot="1">
      <c r="A15" s="17" t="s">
        <v>146</v>
      </c>
      <c r="B15" s="225"/>
      <c r="C15" s="228"/>
      <c r="D15" s="228"/>
      <c r="E15" s="231"/>
      <c r="F15" s="231"/>
      <c r="G15" s="24"/>
      <c r="H15" s="142"/>
      <c r="I15" s="24"/>
      <c r="J15" s="25"/>
    </row>
    <row r="16" spans="1:10" ht="114.75">
      <c r="A16" s="21" t="s">
        <v>121</v>
      </c>
      <c r="B16" s="246" t="s">
        <v>147</v>
      </c>
      <c r="C16" s="210"/>
      <c r="D16" s="140"/>
      <c r="E16" s="165" t="s">
        <v>185</v>
      </c>
      <c r="F16" s="165" t="s">
        <v>14</v>
      </c>
      <c r="G16" s="18" t="s">
        <v>15</v>
      </c>
      <c r="H16" s="140" t="s">
        <v>112</v>
      </c>
      <c r="I16" s="12" t="s">
        <v>24</v>
      </c>
      <c r="J16" s="10">
        <v>15000</v>
      </c>
    </row>
    <row r="17" spans="1:10" ht="76.5">
      <c r="A17" s="21" t="s">
        <v>122</v>
      </c>
      <c r="B17" s="247"/>
      <c r="C17" s="211"/>
      <c r="D17" s="141"/>
      <c r="E17" s="166"/>
      <c r="F17" s="166"/>
      <c r="G17" s="13" t="s">
        <v>16</v>
      </c>
      <c r="H17" s="141"/>
      <c r="I17" s="12" t="s">
        <v>25</v>
      </c>
      <c r="J17" s="10">
        <v>2000</v>
      </c>
    </row>
    <row r="18" spans="1:10" ht="51">
      <c r="A18" s="17" t="s">
        <v>13</v>
      </c>
      <c r="B18" s="247"/>
      <c r="C18" s="211"/>
      <c r="D18" s="141"/>
      <c r="E18" s="166"/>
      <c r="F18" s="166"/>
      <c r="G18" s="13"/>
      <c r="H18" s="141"/>
      <c r="I18" s="12" t="s">
        <v>26</v>
      </c>
      <c r="J18" s="10">
        <v>2000</v>
      </c>
    </row>
    <row r="19" spans="1:10">
      <c r="A19" s="26"/>
      <c r="B19" s="247"/>
      <c r="C19" s="211"/>
      <c r="D19" s="141"/>
      <c r="E19" s="166"/>
      <c r="F19" s="166"/>
      <c r="G19" s="13"/>
      <c r="H19" s="141"/>
      <c r="I19" s="12" t="s">
        <v>22</v>
      </c>
      <c r="J19" s="10">
        <v>4000</v>
      </c>
    </row>
    <row r="20" spans="1:10">
      <c r="A20" s="26"/>
      <c r="B20" s="247"/>
      <c r="C20" s="211"/>
      <c r="D20" s="141"/>
      <c r="E20" s="166"/>
      <c r="F20" s="166"/>
      <c r="G20" s="13"/>
      <c r="H20" s="141"/>
      <c r="I20" s="13"/>
      <c r="J20" s="20" t="s">
        <v>45</v>
      </c>
    </row>
    <row r="21" spans="1:10">
      <c r="A21" s="26"/>
      <c r="B21" s="247"/>
      <c r="C21" s="211"/>
      <c r="D21" s="141"/>
      <c r="E21" s="166"/>
      <c r="F21" s="166"/>
      <c r="G21" s="18"/>
      <c r="H21" s="141"/>
      <c r="I21" s="13"/>
      <c r="J21" s="23">
        <f>J16+J17+J18+J19</f>
        <v>23000</v>
      </c>
    </row>
    <row r="22" spans="1:10" ht="3" customHeight="1">
      <c r="A22" s="26"/>
      <c r="B22" s="247"/>
      <c r="C22" s="211"/>
      <c r="D22" s="141"/>
      <c r="E22" s="166"/>
      <c r="F22" s="166"/>
      <c r="G22" s="13"/>
      <c r="H22" s="141"/>
      <c r="I22" s="13"/>
      <c r="J22" s="27"/>
    </row>
    <row r="23" spans="1:10" ht="13.5" thickBot="1">
      <c r="A23" s="26"/>
      <c r="B23" s="248"/>
      <c r="C23" s="212"/>
      <c r="D23" s="142"/>
      <c r="E23" s="170"/>
      <c r="F23" s="170"/>
      <c r="G23" s="24"/>
      <c r="H23" s="142"/>
      <c r="I23" s="28"/>
      <c r="J23" s="29"/>
    </row>
    <row r="24" spans="1:10" ht="81" customHeight="1">
      <c r="A24" s="26"/>
      <c r="B24" s="216" t="s">
        <v>123</v>
      </c>
      <c r="C24" s="165" t="s">
        <v>14</v>
      </c>
      <c r="D24" s="165" t="s">
        <v>14</v>
      </c>
      <c r="E24" s="165" t="s">
        <v>14</v>
      </c>
      <c r="F24" s="165" t="s">
        <v>14</v>
      </c>
      <c r="G24" s="30" t="s">
        <v>17</v>
      </c>
      <c r="H24" s="219" t="s">
        <v>113</v>
      </c>
      <c r="I24" s="31" t="s">
        <v>28</v>
      </c>
      <c r="J24" s="32">
        <v>2500</v>
      </c>
    </row>
    <row r="25" spans="1:10" ht="38.25">
      <c r="A25" s="26" t="s">
        <v>39</v>
      </c>
      <c r="B25" s="217"/>
      <c r="C25" s="166"/>
      <c r="D25" s="166"/>
      <c r="E25" s="166"/>
      <c r="F25" s="166"/>
      <c r="G25" s="30" t="s">
        <v>27</v>
      </c>
      <c r="H25" s="220"/>
      <c r="I25" s="31" t="s">
        <v>29</v>
      </c>
      <c r="J25" s="32">
        <v>30000</v>
      </c>
    </row>
    <row r="26" spans="1:10" ht="25.5">
      <c r="A26" s="26" t="s">
        <v>149</v>
      </c>
      <c r="B26" s="217"/>
      <c r="C26" s="166"/>
      <c r="D26" s="166"/>
      <c r="E26" s="166"/>
      <c r="F26" s="166"/>
      <c r="G26" s="30"/>
      <c r="H26" s="220"/>
      <c r="I26" s="31" t="s">
        <v>26</v>
      </c>
      <c r="J26" s="32">
        <v>5000</v>
      </c>
    </row>
    <row r="27" spans="1:10">
      <c r="A27" s="26"/>
      <c r="B27" s="217"/>
      <c r="C27" s="166"/>
      <c r="D27" s="166"/>
      <c r="E27" s="166"/>
      <c r="F27" s="166"/>
      <c r="G27" s="33"/>
      <c r="H27" s="220"/>
      <c r="I27" s="30" t="s">
        <v>30</v>
      </c>
      <c r="J27" s="34">
        <v>2500</v>
      </c>
    </row>
    <row r="28" spans="1:10" ht="25.5">
      <c r="A28" s="26" t="s">
        <v>150</v>
      </c>
      <c r="B28" s="217"/>
      <c r="C28" s="166"/>
      <c r="D28" s="166"/>
      <c r="E28" s="166"/>
      <c r="F28" s="166"/>
      <c r="G28" s="33"/>
      <c r="H28" s="220"/>
      <c r="I28" s="114" t="s">
        <v>31</v>
      </c>
      <c r="J28" s="34">
        <v>6000</v>
      </c>
    </row>
    <row r="29" spans="1:10">
      <c r="A29" s="26"/>
      <c r="B29" s="217"/>
      <c r="C29" s="166"/>
      <c r="D29" s="166"/>
      <c r="E29" s="166"/>
      <c r="F29" s="166"/>
      <c r="G29" s="33"/>
      <c r="H29" s="220"/>
      <c r="I29" s="33"/>
      <c r="J29" s="35"/>
    </row>
    <row r="30" spans="1:10">
      <c r="A30" s="26"/>
      <c r="B30" s="217"/>
      <c r="C30" s="166"/>
      <c r="D30" s="166"/>
      <c r="E30" s="166"/>
      <c r="F30" s="166"/>
      <c r="G30" s="33"/>
      <c r="H30" s="220"/>
      <c r="I30" s="33"/>
      <c r="J30" s="36" t="s">
        <v>45</v>
      </c>
    </row>
    <row r="31" spans="1:10" ht="13.5" thickBot="1">
      <c r="A31" s="26"/>
      <c r="B31" s="218"/>
      <c r="C31" s="170"/>
      <c r="D31" s="170"/>
      <c r="E31" s="170"/>
      <c r="F31" s="170"/>
      <c r="G31" s="37"/>
      <c r="H31" s="221"/>
      <c r="I31" s="37"/>
      <c r="J31" s="38">
        <f>J24+J25+J26+J27+J28</f>
        <v>46000</v>
      </c>
    </row>
    <row r="32" spans="1:10">
      <c r="A32" s="26"/>
      <c r="B32" s="171" t="s">
        <v>183</v>
      </c>
      <c r="C32" s="140"/>
      <c r="D32" s="140"/>
      <c r="E32" s="167" t="s">
        <v>186</v>
      </c>
      <c r="F32" s="140"/>
      <c r="H32" s="140" t="s">
        <v>114</v>
      </c>
      <c r="I32" s="15" t="s">
        <v>33</v>
      </c>
      <c r="J32" s="14">
        <v>21500</v>
      </c>
    </row>
    <row r="33" spans="1:10">
      <c r="A33" s="26"/>
      <c r="B33" s="175"/>
      <c r="C33" s="141"/>
      <c r="D33" s="141"/>
      <c r="E33" s="168"/>
      <c r="F33" s="141"/>
      <c r="H33" s="141"/>
      <c r="I33" s="13" t="s">
        <v>34</v>
      </c>
      <c r="J33" s="39">
        <v>5000</v>
      </c>
    </row>
    <row r="34" spans="1:10">
      <c r="A34" s="26"/>
      <c r="B34" s="175"/>
      <c r="C34" s="141"/>
      <c r="D34" s="141"/>
      <c r="E34" s="168"/>
      <c r="F34" s="141"/>
      <c r="H34" s="141"/>
      <c r="I34" s="13" t="s">
        <v>35</v>
      </c>
      <c r="J34" s="39">
        <v>2500</v>
      </c>
    </row>
    <row r="35" spans="1:10">
      <c r="A35" s="26" t="s">
        <v>39</v>
      </c>
      <c r="B35" s="175"/>
      <c r="C35" s="141"/>
      <c r="D35" s="141"/>
      <c r="E35" s="168"/>
      <c r="F35" s="141"/>
      <c r="G35" s="13" t="s">
        <v>16</v>
      </c>
      <c r="H35" s="141"/>
      <c r="I35" s="13" t="s">
        <v>30</v>
      </c>
      <c r="J35" s="39">
        <v>5000</v>
      </c>
    </row>
    <row r="36" spans="1:10">
      <c r="A36" s="26"/>
      <c r="B36" s="175"/>
      <c r="C36" s="141"/>
      <c r="D36" s="141"/>
      <c r="E36" s="168"/>
      <c r="F36" s="141"/>
      <c r="G36" s="13" t="s">
        <v>18</v>
      </c>
      <c r="H36" s="141"/>
      <c r="I36" s="13" t="s">
        <v>36</v>
      </c>
      <c r="J36" s="39">
        <v>8000</v>
      </c>
    </row>
    <row r="37" spans="1:10">
      <c r="A37" s="26" t="s">
        <v>151</v>
      </c>
      <c r="B37" s="175"/>
      <c r="C37" s="141"/>
      <c r="D37" s="141"/>
      <c r="E37" s="168"/>
      <c r="F37" s="141"/>
      <c r="G37" s="13"/>
      <c r="H37" s="141"/>
      <c r="I37" s="13"/>
      <c r="J37" s="23" t="s">
        <v>45</v>
      </c>
    </row>
    <row r="38" spans="1:10">
      <c r="A38" s="26"/>
      <c r="B38" s="175"/>
      <c r="C38" s="141"/>
      <c r="D38" s="141"/>
      <c r="E38" s="168"/>
      <c r="F38" s="141"/>
      <c r="G38" s="13"/>
      <c r="H38" s="141"/>
      <c r="I38" s="13"/>
      <c r="J38" s="23">
        <f>J32+J33+J34+J35+J36</f>
        <v>42000</v>
      </c>
    </row>
    <row r="39" spans="1:10">
      <c r="A39" s="26"/>
      <c r="B39" s="175"/>
      <c r="C39" s="141"/>
      <c r="D39" s="141"/>
      <c r="E39" s="168"/>
      <c r="F39" s="141"/>
      <c r="G39" s="13"/>
      <c r="H39" s="141"/>
      <c r="I39" s="13"/>
      <c r="J39" s="20"/>
    </row>
    <row r="40" spans="1:10" ht="43.5" customHeight="1" thickBot="1">
      <c r="A40" s="26"/>
      <c r="B40" s="175"/>
      <c r="C40" s="141"/>
      <c r="D40" s="141"/>
      <c r="E40" s="168"/>
      <c r="F40" s="141"/>
      <c r="H40" s="141"/>
      <c r="I40" s="13"/>
      <c r="J40" s="20"/>
    </row>
    <row r="41" spans="1:10" ht="13.5" hidden="1" thickBot="1">
      <c r="A41" s="26"/>
      <c r="B41" s="175"/>
      <c r="C41" s="141"/>
      <c r="D41" s="141"/>
      <c r="E41" s="168"/>
      <c r="F41" s="141"/>
      <c r="H41" s="141"/>
      <c r="I41" s="13"/>
      <c r="J41" s="20"/>
    </row>
    <row r="42" spans="1:10" ht="13.5" hidden="1" thickBot="1">
      <c r="A42" s="26"/>
      <c r="B42" s="175"/>
      <c r="C42" s="141"/>
      <c r="D42" s="141"/>
      <c r="E42" s="168"/>
      <c r="F42" s="141"/>
      <c r="H42" s="141"/>
      <c r="I42" s="13"/>
      <c r="J42" s="20"/>
    </row>
    <row r="43" spans="1:10" ht="13.5" hidden="1" thickBot="1">
      <c r="A43" s="26"/>
      <c r="B43" s="222"/>
      <c r="C43" s="142"/>
      <c r="D43" s="142"/>
      <c r="E43" s="169"/>
      <c r="F43" s="142"/>
      <c r="G43" s="24"/>
      <c r="H43" s="142"/>
      <c r="I43" s="28"/>
      <c r="J43" s="40"/>
    </row>
    <row r="44" spans="1:10" ht="15">
      <c r="A44" s="103"/>
      <c r="B44" s="146">
        <f>J14+J21+J31+J38</f>
        <v>146000</v>
      </c>
      <c r="C44" s="147"/>
      <c r="D44" s="147"/>
      <c r="E44" s="147"/>
      <c r="F44" s="147"/>
      <c r="G44" s="147"/>
      <c r="H44" s="147"/>
      <c r="I44" s="147"/>
      <c r="J44" s="148"/>
    </row>
    <row r="45" spans="1:10" ht="15">
      <c r="A45" s="103"/>
      <c r="B45" s="149"/>
      <c r="C45" s="150"/>
      <c r="D45" s="150"/>
      <c r="E45" s="150"/>
      <c r="F45" s="150"/>
      <c r="G45" s="150"/>
      <c r="H45" s="150"/>
      <c r="I45" s="150"/>
      <c r="J45" s="151"/>
    </row>
    <row r="46" spans="1:10" ht="15">
      <c r="A46" s="103"/>
      <c r="B46" s="149"/>
      <c r="C46" s="150"/>
      <c r="D46" s="150"/>
      <c r="E46" s="150"/>
      <c r="F46" s="150"/>
      <c r="G46" s="150"/>
      <c r="H46" s="150"/>
      <c r="I46" s="150"/>
      <c r="J46" s="151"/>
    </row>
    <row r="47" spans="1:10" ht="12" customHeight="1" thickBot="1">
      <c r="A47" s="103"/>
      <c r="B47" s="149"/>
      <c r="C47" s="150"/>
      <c r="D47" s="150"/>
      <c r="E47" s="150"/>
      <c r="F47" s="150"/>
      <c r="G47" s="150"/>
      <c r="H47" s="150"/>
      <c r="I47" s="150"/>
      <c r="J47" s="151"/>
    </row>
    <row r="48" spans="1:10" ht="16.5" hidden="1" thickBot="1">
      <c r="A48" s="104" t="s">
        <v>85</v>
      </c>
      <c r="B48" s="152"/>
      <c r="C48" s="153"/>
      <c r="D48" s="153"/>
      <c r="E48" s="153"/>
      <c r="F48" s="153"/>
      <c r="G48" s="153"/>
      <c r="H48" s="153"/>
      <c r="I48" s="153"/>
      <c r="J48" s="154"/>
    </row>
    <row r="49" spans="1:10">
      <c r="A49" s="41" t="s">
        <v>37</v>
      </c>
      <c r="C49" s="165" t="s">
        <v>14</v>
      </c>
      <c r="D49" s="238" t="s">
        <v>23</v>
      </c>
      <c r="E49" s="241" t="s">
        <v>23</v>
      </c>
      <c r="F49" s="241" t="s">
        <v>23</v>
      </c>
      <c r="G49" s="13" t="s">
        <v>16</v>
      </c>
      <c r="H49" s="13"/>
      <c r="I49" s="12" t="s">
        <v>41</v>
      </c>
      <c r="J49" s="10">
        <v>40000</v>
      </c>
    </row>
    <row r="50" spans="1:10">
      <c r="A50" s="41"/>
      <c r="C50" s="166"/>
      <c r="D50" s="239"/>
      <c r="E50" s="242"/>
      <c r="F50" s="242"/>
      <c r="G50" s="13" t="s">
        <v>18</v>
      </c>
      <c r="H50" s="13" t="s">
        <v>19</v>
      </c>
      <c r="I50" s="18" t="s">
        <v>42</v>
      </c>
      <c r="J50" s="10">
        <v>5000</v>
      </c>
    </row>
    <row r="51" spans="1:10" ht="63.75">
      <c r="A51" s="41" t="s">
        <v>38</v>
      </c>
      <c r="B51" s="13" t="s">
        <v>40</v>
      </c>
      <c r="C51" s="166"/>
      <c r="D51" s="239"/>
      <c r="E51" s="242"/>
      <c r="F51" s="242"/>
      <c r="G51" s="13"/>
      <c r="H51" s="13"/>
      <c r="I51" s="9" t="s">
        <v>21</v>
      </c>
      <c r="J51" s="10">
        <v>5500</v>
      </c>
    </row>
    <row r="52" spans="1:10" ht="25.5">
      <c r="A52" s="42" t="s">
        <v>39</v>
      </c>
      <c r="B52" s="13" t="s">
        <v>137</v>
      </c>
      <c r="C52" s="166"/>
      <c r="D52" s="239"/>
      <c r="E52" s="242"/>
      <c r="F52" s="242"/>
      <c r="G52" s="13"/>
      <c r="H52" s="13"/>
      <c r="I52" s="13" t="s">
        <v>43</v>
      </c>
      <c r="J52" s="39">
        <v>5000</v>
      </c>
    </row>
    <row r="53" spans="1:10" ht="51">
      <c r="A53" s="108" t="s">
        <v>152</v>
      </c>
      <c r="B53" s="13"/>
      <c r="C53" s="166"/>
      <c r="D53" s="239"/>
      <c r="E53" s="242"/>
      <c r="F53" s="242"/>
      <c r="G53" s="13"/>
      <c r="H53" s="13"/>
      <c r="I53" s="12" t="s">
        <v>44</v>
      </c>
      <c r="J53" s="44" t="s">
        <v>45</v>
      </c>
    </row>
    <row r="54" spans="1:10" ht="51">
      <c r="A54" s="43" t="s">
        <v>153</v>
      </c>
      <c r="B54" s="13"/>
      <c r="C54" s="166"/>
      <c r="D54" s="239"/>
      <c r="E54" s="242"/>
      <c r="F54" s="242"/>
      <c r="G54" s="13"/>
      <c r="H54" s="13"/>
      <c r="I54" s="13"/>
      <c r="J54" s="23">
        <f>J49+J50+J51+J52</f>
        <v>55500</v>
      </c>
    </row>
    <row r="55" spans="1:10" ht="63.75">
      <c r="A55" s="43" t="s">
        <v>124</v>
      </c>
      <c r="B55" s="13"/>
      <c r="C55" s="166"/>
      <c r="D55" s="239"/>
      <c r="E55" s="242"/>
      <c r="F55" s="242"/>
      <c r="G55" s="13"/>
      <c r="H55" s="13"/>
      <c r="I55" s="13"/>
      <c r="J55" s="23"/>
    </row>
    <row r="56" spans="1:10" ht="13.5" thickBot="1">
      <c r="A56" s="45"/>
      <c r="B56" s="24"/>
      <c r="C56" s="170"/>
      <c r="D56" s="240"/>
      <c r="E56" s="243"/>
      <c r="F56" s="243"/>
      <c r="G56" s="24"/>
      <c r="H56" s="24"/>
      <c r="I56" s="28"/>
      <c r="J56" s="29"/>
    </row>
    <row r="57" spans="1:10" ht="38.25">
      <c r="A57" s="45"/>
      <c r="B57" s="140" t="s">
        <v>46</v>
      </c>
      <c r="C57" s="210"/>
      <c r="D57" s="140"/>
      <c r="E57" s="213" t="s">
        <v>14</v>
      </c>
      <c r="F57" s="143" t="s">
        <v>187</v>
      </c>
      <c r="G57" s="13" t="s">
        <v>16</v>
      </c>
      <c r="H57" s="140" t="s">
        <v>114</v>
      </c>
      <c r="I57" s="12" t="s">
        <v>47</v>
      </c>
      <c r="J57" s="10">
        <v>30000</v>
      </c>
    </row>
    <row r="58" spans="1:10">
      <c r="A58" s="45"/>
      <c r="B58" s="141"/>
      <c r="C58" s="211"/>
      <c r="D58" s="141"/>
      <c r="E58" s="214"/>
      <c r="F58" s="144"/>
      <c r="G58" s="13" t="s">
        <v>18</v>
      </c>
      <c r="H58" s="141"/>
      <c r="I58" s="13" t="s">
        <v>22</v>
      </c>
      <c r="J58" s="10">
        <v>5000</v>
      </c>
    </row>
    <row r="59" spans="1:10" ht="25.5">
      <c r="A59" s="45"/>
      <c r="B59" s="141"/>
      <c r="C59" s="211"/>
      <c r="D59" s="141"/>
      <c r="E59" s="214"/>
      <c r="F59" s="144"/>
      <c r="G59" s="13"/>
      <c r="H59" s="141"/>
      <c r="I59" s="13" t="s">
        <v>48</v>
      </c>
      <c r="J59" s="10">
        <v>15000</v>
      </c>
    </row>
    <row r="60" spans="1:10">
      <c r="A60" s="45"/>
      <c r="B60" s="141"/>
      <c r="C60" s="211"/>
      <c r="D60" s="141"/>
      <c r="E60" s="214"/>
      <c r="F60" s="144"/>
      <c r="G60" s="13"/>
      <c r="H60" s="141"/>
      <c r="I60" s="13"/>
      <c r="J60" s="14"/>
    </row>
    <row r="61" spans="1:10">
      <c r="A61" s="45"/>
      <c r="B61" s="141"/>
      <c r="C61" s="211"/>
      <c r="D61" s="141"/>
      <c r="E61" s="214"/>
      <c r="F61" s="144"/>
      <c r="G61" s="13"/>
      <c r="H61" s="141"/>
      <c r="I61" s="13" t="s">
        <v>49</v>
      </c>
      <c r="J61" s="10">
        <v>11000</v>
      </c>
    </row>
    <row r="62" spans="1:10">
      <c r="A62" s="45"/>
      <c r="B62" s="141"/>
      <c r="C62" s="211"/>
      <c r="D62" s="141"/>
      <c r="E62" s="214"/>
      <c r="F62" s="144"/>
      <c r="G62" s="128"/>
      <c r="H62" s="141"/>
      <c r="I62" s="13"/>
      <c r="J62" s="15"/>
    </row>
    <row r="63" spans="1:10">
      <c r="A63" s="45"/>
      <c r="B63" s="141"/>
      <c r="C63" s="211"/>
      <c r="D63" s="141"/>
      <c r="E63" s="214"/>
      <c r="F63" s="144"/>
      <c r="G63" s="13"/>
      <c r="H63" s="141"/>
      <c r="I63" s="13"/>
      <c r="J63" s="20" t="s">
        <v>50</v>
      </c>
    </row>
    <row r="64" spans="1:10">
      <c r="A64" s="45"/>
      <c r="B64" s="141"/>
      <c r="C64" s="211"/>
      <c r="D64" s="141"/>
      <c r="E64" s="214"/>
      <c r="F64" s="144"/>
      <c r="G64" s="13"/>
      <c r="H64" s="141"/>
      <c r="I64" s="13"/>
      <c r="J64" s="23">
        <f>J57+J58+J59+J61</f>
        <v>61000</v>
      </c>
    </row>
    <row r="65" spans="1:10">
      <c r="A65" s="45"/>
      <c r="B65" s="141"/>
      <c r="C65" s="211"/>
      <c r="D65" s="141"/>
      <c r="E65" s="214"/>
      <c r="F65" s="144"/>
      <c r="G65" s="22"/>
      <c r="H65" s="141"/>
      <c r="I65" s="22"/>
      <c r="J65" s="15"/>
    </row>
    <row r="66" spans="1:10" ht="13.5" thickBot="1">
      <c r="A66" s="45"/>
      <c r="B66" s="142"/>
      <c r="C66" s="212"/>
      <c r="D66" s="142"/>
      <c r="E66" s="215"/>
      <c r="F66" s="237"/>
      <c r="G66" s="24"/>
      <c r="H66" s="142"/>
      <c r="I66" s="24"/>
      <c r="J66" s="25"/>
    </row>
    <row r="67" spans="1:10">
      <c r="A67" s="45"/>
      <c r="B67" s="201"/>
      <c r="C67" s="202"/>
      <c r="D67" s="202"/>
      <c r="E67" s="202"/>
      <c r="F67" s="202"/>
      <c r="G67" s="202"/>
      <c r="H67" s="202"/>
      <c r="I67" s="202"/>
      <c r="J67" s="203"/>
    </row>
    <row r="68" spans="1:10" ht="15.75">
      <c r="A68" s="101" t="s">
        <v>86</v>
      </c>
      <c r="B68" s="204">
        <f>J54+J64</f>
        <v>116500</v>
      </c>
      <c r="C68" s="205"/>
      <c r="D68" s="205"/>
      <c r="E68" s="205"/>
      <c r="F68" s="205"/>
      <c r="G68" s="205"/>
      <c r="H68" s="205"/>
      <c r="I68" s="205"/>
      <c r="J68" s="206"/>
    </row>
    <row r="69" spans="1:10" ht="16.5" thickBot="1">
      <c r="A69" s="102"/>
      <c r="B69" s="207"/>
      <c r="C69" s="208"/>
      <c r="D69" s="208"/>
      <c r="E69" s="208"/>
      <c r="F69" s="208"/>
      <c r="G69" s="208"/>
      <c r="H69" s="208"/>
      <c r="I69" s="208"/>
      <c r="J69" s="209"/>
    </row>
    <row r="70" spans="1:10" ht="25.5">
      <c r="A70" s="11" t="s">
        <v>51</v>
      </c>
      <c r="C70" s="12"/>
      <c r="D70" s="12"/>
      <c r="E70" s="12"/>
      <c r="F70" s="12"/>
      <c r="G70" s="13" t="s">
        <v>16</v>
      </c>
      <c r="H70" s="13" t="s">
        <v>16</v>
      </c>
      <c r="I70" s="12" t="s">
        <v>138</v>
      </c>
      <c r="J70" s="10">
        <v>40000</v>
      </c>
    </row>
    <row r="71" spans="1:10" ht="89.25">
      <c r="A71" s="46" t="s">
        <v>52</v>
      </c>
      <c r="B71" s="47" t="s">
        <v>135</v>
      </c>
      <c r="C71" s="12"/>
      <c r="D71" s="123" t="s">
        <v>14</v>
      </c>
      <c r="E71" s="125" t="s">
        <v>14</v>
      </c>
      <c r="F71" s="125" t="s">
        <v>14</v>
      </c>
      <c r="G71" s="12" t="s">
        <v>136</v>
      </c>
      <c r="H71" s="13" t="s">
        <v>19</v>
      </c>
      <c r="I71" s="9" t="s">
        <v>58</v>
      </c>
      <c r="J71" s="10">
        <v>20000</v>
      </c>
    </row>
    <row r="72" spans="1:10" ht="25.5">
      <c r="A72" s="17"/>
      <c r="B72" s="18"/>
      <c r="C72" s="13"/>
      <c r="D72" s="13"/>
      <c r="E72" s="13"/>
      <c r="F72" s="13"/>
      <c r="G72" s="13"/>
      <c r="H72" s="13"/>
      <c r="I72" s="9" t="s">
        <v>139</v>
      </c>
      <c r="J72" s="10">
        <v>6000</v>
      </c>
    </row>
    <row r="73" spans="1:10">
      <c r="A73" s="19" t="s">
        <v>120</v>
      </c>
      <c r="B73" s="18"/>
      <c r="C73" s="13"/>
      <c r="D73" s="13"/>
      <c r="E73" s="13"/>
      <c r="F73" s="13"/>
      <c r="G73" s="13" t="s">
        <v>53</v>
      </c>
      <c r="H73" s="13"/>
      <c r="I73" s="13"/>
      <c r="J73" s="13"/>
    </row>
    <row r="74" spans="1:10" ht="89.25">
      <c r="A74" s="21" t="s">
        <v>154</v>
      </c>
      <c r="B74" s="18"/>
      <c r="C74" s="13"/>
      <c r="D74" s="13"/>
      <c r="E74" s="13"/>
      <c r="F74" s="13"/>
      <c r="G74" s="13" t="s">
        <v>54</v>
      </c>
      <c r="H74" s="13"/>
      <c r="I74" s="12" t="s">
        <v>59</v>
      </c>
      <c r="J74" s="10">
        <v>9500</v>
      </c>
    </row>
    <row r="75" spans="1:10">
      <c r="A75" s="48"/>
      <c r="B75" s="18"/>
      <c r="C75" s="13"/>
      <c r="D75" s="13"/>
      <c r="E75" s="13"/>
      <c r="F75" s="13"/>
      <c r="G75" s="13"/>
      <c r="H75" s="13"/>
      <c r="I75" s="13"/>
      <c r="J75" s="49" t="s">
        <v>45</v>
      </c>
    </row>
    <row r="76" spans="1:10" ht="13.5" thickBot="1">
      <c r="A76" s="50" t="s">
        <v>125</v>
      </c>
      <c r="B76" s="51"/>
      <c r="C76" s="28"/>
      <c r="D76" s="28"/>
      <c r="E76" s="28"/>
      <c r="F76" s="28"/>
      <c r="G76" s="28"/>
      <c r="H76" s="28"/>
      <c r="I76" s="28"/>
      <c r="J76" s="52">
        <f>J70+J71+J72+J74</f>
        <v>75500</v>
      </c>
    </row>
    <row r="77" spans="1:10" ht="63.75">
      <c r="A77" s="21" t="s">
        <v>126</v>
      </c>
      <c r="B77" s="12" t="s">
        <v>93</v>
      </c>
      <c r="C77" s="12"/>
      <c r="D77" s="136"/>
      <c r="E77" s="125" t="s">
        <v>14</v>
      </c>
      <c r="F77" s="125" t="s">
        <v>14</v>
      </c>
      <c r="G77" s="12" t="s">
        <v>16</v>
      </c>
      <c r="H77" s="12" t="s">
        <v>16</v>
      </c>
      <c r="I77" s="9" t="s">
        <v>140</v>
      </c>
      <c r="J77" s="10">
        <v>30000</v>
      </c>
    </row>
    <row r="78" spans="1:10">
      <c r="A78" s="21"/>
      <c r="B78" s="13"/>
      <c r="C78" s="13"/>
      <c r="D78" s="119"/>
      <c r="E78" s="126"/>
      <c r="F78" s="126"/>
      <c r="G78" s="12" t="s">
        <v>55</v>
      </c>
      <c r="H78" s="12" t="s">
        <v>19</v>
      </c>
      <c r="I78" s="12" t="s">
        <v>89</v>
      </c>
      <c r="J78" s="10">
        <v>10000</v>
      </c>
    </row>
    <row r="79" spans="1:10" ht="25.5">
      <c r="A79" s="48" t="s">
        <v>155</v>
      </c>
      <c r="B79" s="12"/>
      <c r="C79" s="13"/>
      <c r="D79" s="119"/>
      <c r="E79" s="126"/>
      <c r="F79" s="126"/>
      <c r="G79" s="12" t="s">
        <v>56</v>
      </c>
      <c r="H79" s="12"/>
      <c r="I79" s="12" t="s">
        <v>43</v>
      </c>
      <c r="J79" s="10">
        <v>6000</v>
      </c>
    </row>
    <row r="80" spans="1:10">
      <c r="B80" s="13"/>
      <c r="C80" s="13"/>
      <c r="D80" s="119"/>
      <c r="E80" s="126"/>
      <c r="F80" s="126"/>
      <c r="G80" s="12"/>
      <c r="H80" s="12"/>
      <c r="I80" s="12" t="s">
        <v>60</v>
      </c>
      <c r="J80" s="10">
        <v>10000</v>
      </c>
    </row>
    <row r="81" spans="1:10">
      <c r="A81" s="26"/>
      <c r="B81" s="13"/>
      <c r="C81" s="13"/>
      <c r="D81" s="119"/>
      <c r="E81" s="126"/>
      <c r="F81" s="126"/>
      <c r="G81" s="13"/>
      <c r="H81" s="13"/>
      <c r="I81" s="13"/>
      <c r="J81" s="49" t="s">
        <v>45</v>
      </c>
    </row>
    <row r="82" spans="1:10">
      <c r="A82" s="26"/>
      <c r="B82" s="13"/>
      <c r="C82" s="13"/>
      <c r="D82" s="119"/>
      <c r="E82" s="126"/>
      <c r="F82" s="126"/>
      <c r="G82" s="13"/>
      <c r="H82" s="13"/>
      <c r="I82" s="13"/>
      <c r="J82" s="53">
        <f>J77+J78+J79+J80</f>
        <v>56000</v>
      </c>
    </row>
    <row r="83" spans="1:10" ht="13.5" thickBot="1">
      <c r="A83" s="26"/>
      <c r="B83" s="24"/>
      <c r="C83" s="24"/>
      <c r="D83" s="137"/>
      <c r="E83" s="127"/>
      <c r="F83" s="127"/>
      <c r="G83" s="24"/>
      <c r="H83" s="24"/>
      <c r="I83" s="22"/>
      <c r="J83" s="13"/>
    </row>
    <row r="84" spans="1:10" ht="28.5" customHeight="1">
      <c r="A84" s="26" t="s">
        <v>156</v>
      </c>
      <c r="B84" s="171" t="s">
        <v>141</v>
      </c>
      <c r="C84" s="183"/>
      <c r="D84" s="252"/>
      <c r="E84" s="143" t="s">
        <v>14</v>
      </c>
      <c r="F84" s="143" t="s">
        <v>23</v>
      </c>
      <c r="I84" s="54" t="s">
        <v>62</v>
      </c>
      <c r="J84" s="55">
        <v>25000</v>
      </c>
    </row>
    <row r="85" spans="1:10" ht="70.5" customHeight="1">
      <c r="A85" s="26" t="s">
        <v>157</v>
      </c>
      <c r="B85" s="172"/>
      <c r="C85" s="184"/>
      <c r="D85" s="181"/>
      <c r="E85" s="144"/>
      <c r="F85" s="144"/>
      <c r="G85" s="13" t="s">
        <v>16</v>
      </c>
      <c r="H85" s="56" t="s">
        <v>16</v>
      </c>
      <c r="I85" s="57" t="s">
        <v>34</v>
      </c>
      <c r="J85" s="58">
        <v>10000</v>
      </c>
    </row>
    <row r="86" spans="1:10" ht="15.75" customHeight="1">
      <c r="A86" s="26"/>
      <c r="B86" s="172"/>
      <c r="C86" s="184"/>
      <c r="D86" s="181"/>
      <c r="E86" s="144"/>
      <c r="F86" s="144"/>
      <c r="G86" s="13" t="s">
        <v>136</v>
      </c>
      <c r="H86" s="56" t="s">
        <v>57</v>
      </c>
      <c r="I86" s="57" t="s">
        <v>22</v>
      </c>
      <c r="J86" s="58">
        <v>6000</v>
      </c>
    </row>
    <row r="87" spans="1:10" ht="63.75">
      <c r="A87" s="21" t="s">
        <v>127</v>
      </c>
      <c r="B87" s="172"/>
      <c r="C87" s="184"/>
      <c r="D87" s="181"/>
      <c r="E87" s="144"/>
      <c r="F87" s="144"/>
      <c r="G87" s="13" t="s">
        <v>61</v>
      </c>
      <c r="H87" s="56"/>
      <c r="I87" s="57" t="s">
        <v>63</v>
      </c>
      <c r="J87" s="58">
        <v>10000</v>
      </c>
    </row>
    <row r="88" spans="1:10">
      <c r="A88" s="26"/>
      <c r="B88" s="172"/>
      <c r="C88" s="184"/>
      <c r="D88" s="181"/>
      <c r="E88" s="144"/>
      <c r="F88" s="144"/>
      <c r="G88" s="13"/>
      <c r="H88" s="56"/>
      <c r="I88" s="57" t="s">
        <v>29</v>
      </c>
      <c r="J88" s="58">
        <v>20000</v>
      </c>
    </row>
    <row r="89" spans="1:10">
      <c r="A89" s="26"/>
      <c r="B89" s="172"/>
      <c r="C89" s="184"/>
      <c r="D89" s="181"/>
      <c r="E89" s="144"/>
      <c r="F89" s="144"/>
      <c r="G89" s="13"/>
      <c r="H89" s="13"/>
      <c r="I89" s="13"/>
      <c r="J89" s="15"/>
    </row>
    <row r="90" spans="1:10">
      <c r="A90" s="26"/>
      <c r="B90" s="172"/>
      <c r="C90" s="184"/>
      <c r="D90" s="181"/>
      <c r="E90" s="144"/>
      <c r="F90" s="144"/>
      <c r="G90" s="13"/>
      <c r="H90" s="13"/>
      <c r="I90" s="13"/>
      <c r="J90" s="20" t="s">
        <v>45</v>
      </c>
    </row>
    <row r="91" spans="1:10">
      <c r="A91" s="26"/>
      <c r="B91" s="172"/>
      <c r="C91" s="184"/>
      <c r="D91" s="181"/>
      <c r="E91" s="144"/>
      <c r="F91" s="144"/>
      <c r="G91" s="13"/>
      <c r="H91" s="22"/>
      <c r="I91" s="13"/>
      <c r="J91" s="23">
        <f>J84+J85+J86+J87+J88</f>
        <v>71000</v>
      </c>
    </row>
    <row r="92" spans="1:10" ht="12" customHeight="1">
      <c r="A92" s="26"/>
      <c r="B92" s="172"/>
      <c r="C92" s="184"/>
      <c r="D92" s="181"/>
      <c r="E92" s="144"/>
      <c r="F92" s="144"/>
      <c r="G92" s="13"/>
      <c r="H92" s="88"/>
      <c r="I92" s="60"/>
      <c r="J92" s="62"/>
    </row>
    <row r="93" spans="1:10" s="63" customFormat="1" hidden="1">
      <c r="A93" s="59"/>
      <c r="B93" s="173"/>
      <c r="C93" s="185"/>
      <c r="D93" s="182"/>
      <c r="E93" s="145"/>
      <c r="F93" s="145"/>
      <c r="G93" s="60"/>
      <c r="H93" s="61"/>
      <c r="I93" s="60"/>
      <c r="J93" s="62"/>
    </row>
    <row r="94" spans="1:10" s="64" customFormat="1" ht="38.25">
      <c r="A94" s="26" t="s">
        <v>156</v>
      </c>
      <c r="B94" s="174" t="s">
        <v>94</v>
      </c>
      <c r="C94" s="177"/>
      <c r="D94" s="180"/>
      <c r="E94" s="197" t="s">
        <v>14</v>
      </c>
      <c r="F94" s="197" t="s">
        <v>14</v>
      </c>
      <c r="G94" s="186" t="s">
        <v>91</v>
      </c>
      <c r="H94" s="22"/>
      <c r="I94" s="47" t="s">
        <v>97</v>
      </c>
      <c r="J94" s="14">
        <v>14000</v>
      </c>
    </row>
    <row r="95" spans="1:10" s="64" customFormat="1" ht="38.25">
      <c r="A95" s="26" t="s">
        <v>158</v>
      </c>
      <c r="B95" s="175"/>
      <c r="C95" s="178"/>
      <c r="D95" s="181"/>
      <c r="E95" s="144"/>
      <c r="F95" s="144"/>
      <c r="G95" s="187"/>
      <c r="H95" s="65" t="s">
        <v>91</v>
      </c>
      <c r="I95" s="15" t="s">
        <v>118</v>
      </c>
      <c r="J95" s="14">
        <v>19000</v>
      </c>
    </row>
    <row r="96" spans="1:10" s="64" customFormat="1">
      <c r="A96" s="26"/>
      <c r="B96" s="175"/>
      <c r="C96" s="178"/>
      <c r="D96" s="181"/>
      <c r="E96" s="144"/>
      <c r="F96" s="144"/>
      <c r="G96" s="187"/>
      <c r="H96" s="189" t="s">
        <v>19</v>
      </c>
      <c r="I96" s="13"/>
      <c r="J96" s="10"/>
    </row>
    <row r="97" spans="1:10" s="64" customFormat="1">
      <c r="A97" s="26"/>
      <c r="B97" s="175"/>
      <c r="C97" s="178"/>
      <c r="D97" s="181"/>
      <c r="E97" s="144"/>
      <c r="F97" s="144"/>
      <c r="G97" s="187"/>
      <c r="H97" s="189"/>
      <c r="I97" s="13"/>
      <c r="J97" s="14"/>
    </row>
    <row r="98" spans="1:10" s="64" customFormat="1">
      <c r="A98" s="26"/>
      <c r="B98" s="175"/>
      <c r="C98" s="178"/>
      <c r="D98" s="181"/>
      <c r="E98" s="144"/>
      <c r="F98" s="144"/>
      <c r="G98" s="187"/>
      <c r="H98" s="189"/>
      <c r="I98" s="13"/>
      <c r="J98" s="14"/>
    </row>
    <row r="99" spans="1:10" s="64" customFormat="1">
      <c r="A99" s="26"/>
      <c r="B99" s="175"/>
      <c r="C99" s="178"/>
      <c r="D99" s="181"/>
      <c r="E99" s="144"/>
      <c r="F99" s="144"/>
      <c r="G99" s="187"/>
      <c r="H99" s="189"/>
      <c r="I99" s="13" t="s">
        <v>100</v>
      </c>
      <c r="J99" s="14">
        <v>10000</v>
      </c>
    </row>
    <row r="100" spans="1:10" s="64" customFormat="1">
      <c r="A100" s="26"/>
      <c r="B100" s="175"/>
      <c r="C100" s="178"/>
      <c r="D100" s="181"/>
      <c r="E100" s="144"/>
      <c r="F100" s="144"/>
      <c r="G100" s="187"/>
      <c r="H100" s="189"/>
      <c r="I100" s="13" t="s">
        <v>101</v>
      </c>
      <c r="J100" s="14">
        <v>15000</v>
      </c>
    </row>
    <row r="101" spans="1:10">
      <c r="A101" s="26"/>
      <c r="B101" s="175"/>
      <c r="C101" s="178"/>
      <c r="D101" s="181"/>
      <c r="E101" s="144"/>
      <c r="F101" s="144"/>
      <c r="G101" s="187"/>
      <c r="H101" s="189"/>
      <c r="I101" s="12" t="s">
        <v>102</v>
      </c>
      <c r="J101" s="10">
        <v>1500</v>
      </c>
    </row>
    <row r="102" spans="1:10">
      <c r="A102" s="26"/>
      <c r="B102" s="175"/>
      <c r="C102" s="178"/>
      <c r="D102" s="181"/>
      <c r="E102" s="144"/>
      <c r="F102" s="144"/>
      <c r="G102" s="187"/>
      <c r="H102" s="189"/>
      <c r="I102" s="13"/>
      <c r="J102" s="23" t="s">
        <v>45</v>
      </c>
    </row>
    <row r="103" spans="1:10">
      <c r="A103" s="26"/>
      <c r="B103" s="175"/>
      <c r="C103" s="178"/>
      <c r="D103" s="181"/>
      <c r="E103" s="144"/>
      <c r="F103" s="144"/>
      <c r="G103" s="187"/>
      <c r="H103" s="189"/>
      <c r="I103" s="13"/>
      <c r="J103" s="23">
        <f>J94+J95+J96+J97+J98+J99+J100+J101</f>
        <v>59500</v>
      </c>
    </row>
    <row r="104" spans="1:10">
      <c r="A104" s="59"/>
      <c r="B104" s="176"/>
      <c r="C104" s="179"/>
      <c r="D104" s="182"/>
      <c r="E104" s="145"/>
      <c r="F104" s="145"/>
      <c r="G104" s="188"/>
      <c r="H104" s="190"/>
      <c r="I104" s="60"/>
      <c r="J104" s="62"/>
    </row>
    <row r="105" spans="1:10" ht="38.25">
      <c r="A105" s="26"/>
      <c r="B105" s="174" t="s">
        <v>95</v>
      </c>
      <c r="C105" s="177"/>
      <c r="D105" s="191"/>
      <c r="E105" s="194" t="s">
        <v>14</v>
      </c>
      <c r="F105" s="197" t="s">
        <v>14</v>
      </c>
      <c r="G105" s="186" t="s">
        <v>91</v>
      </c>
      <c r="H105" s="198" t="s">
        <v>142</v>
      </c>
      <c r="I105" s="47" t="s">
        <v>97</v>
      </c>
      <c r="J105" s="14">
        <v>14000</v>
      </c>
    </row>
    <row r="106" spans="1:10" ht="38.25">
      <c r="A106" s="26" t="s">
        <v>159</v>
      </c>
      <c r="B106" s="175"/>
      <c r="C106" s="178"/>
      <c r="D106" s="192"/>
      <c r="E106" s="195"/>
      <c r="F106" s="144"/>
      <c r="G106" s="187"/>
      <c r="H106" s="199"/>
      <c r="I106" s="15" t="s">
        <v>118</v>
      </c>
      <c r="J106" s="14">
        <v>29000</v>
      </c>
    </row>
    <row r="107" spans="1:10">
      <c r="A107" s="26"/>
      <c r="B107" s="175"/>
      <c r="C107" s="178"/>
      <c r="D107" s="192"/>
      <c r="E107" s="195"/>
      <c r="F107" s="144"/>
      <c r="G107" s="187"/>
      <c r="H107" s="199"/>
      <c r="I107" s="13" t="s">
        <v>98</v>
      </c>
      <c r="J107" s="14">
        <v>0</v>
      </c>
    </row>
    <row r="108" spans="1:10">
      <c r="A108" s="26"/>
      <c r="B108" s="175"/>
      <c r="C108" s="178"/>
      <c r="D108" s="192"/>
      <c r="E108" s="195"/>
      <c r="F108" s="144"/>
      <c r="G108" s="187"/>
      <c r="H108" s="199"/>
      <c r="I108" s="13" t="s">
        <v>30</v>
      </c>
      <c r="J108" s="14">
        <v>0</v>
      </c>
    </row>
    <row r="109" spans="1:10">
      <c r="A109" s="26"/>
      <c r="B109" s="175"/>
      <c r="C109" s="178"/>
      <c r="D109" s="192"/>
      <c r="E109" s="195"/>
      <c r="F109" s="144"/>
      <c r="G109" s="187"/>
      <c r="H109" s="199"/>
      <c r="I109" s="13" t="s">
        <v>99</v>
      </c>
      <c r="J109" s="14">
        <v>0</v>
      </c>
    </row>
    <row r="110" spans="1:10">
      <c r="A110" s="26"/>
      <c r="B110" s="175"/>
      <c r="C110" s="178"/>
      <c r="D110" s="192"/>
      <c r="E110" s="195"/>
      <c r="F110" s="144"/>
      <c r="G110" s="187"/>
      <c r="H110" s="199"/>
      <c r="I110" s="13" t="s">
        <v>100</v>
      </c>
      <c r="J110" s="14">
        <v>12000</v>
      </c>
    </row>
    <row r="111" spans="1:10">
      <c r="A111" s="26"/>
      <c r="B111" s="175"/>
      <c r="C111" s="178"/>
      <c r="D111" s="192"/>
      <c r="E111" s="195"/>
      <c r="F111" s="144"/>
      <c r="G111" s="187"/>
      <c r="H111" s="199"/>
      <c r="I111" s="13" t="s">
        <v>29</v>
      </c>
      <c r="J111" s="14">
        <v>3750</v>
      </c>
    </row>
    <row r="112" spans="1:10">
      <c r="A112" s="26"/>
      <c r="B112" s="175"/>
      <c r="C112" s="178"/>
      <c r="D112" s="192"/>
      <c r="E112" s="195"/>
      <c r="F112" s="144"/>
      <c r="G112" s="187"/>
      <c r="H112" s="199"/>
      <c r="I112" s="13" t="s">
        <v>102</v>
      </c>
      <c r="J112" s="14">
        <v>2000</v>
      </c>
    </row>
    <row r="113" spans="1:10">
      <c r="A113" s="26"/>
      <c r="B113" s="175"/>
      <c r="C113" s="178"/>
      <c r="D113" s="192"/>
      <c r="E113" s="195"/>
      <c r="F113" s="144"/>
      <c r="G113" s="187"/>
      <c r="H113" s="199"/>
      <c r="I113" s="13"/>
      <c r="J113" s="23" t="s">
        <v>45</v>
      </c>
    </row>
    <row r="114" spans="1:10" s="63" customFormat="1">
      <c r="A114" s="59"/>
      <c r="B114" s="176"/>
      <c r="C114" s="179"/>
      <c r="D114" s="193"/>
      <c r="E114" s="196"/>
      <c r="F114" s="145"/>
      <c r="G114" s="188"/>
      <c r="H114" s="200"/>
      <c r="I114" s="60"/>
      <c r="J114" s="62">
        <f>J105+J106+J107+J108+J109+J110+J111+J112</f>
        <v>60750</v>
      </c>
    </row>
    <row r="115" spans="1:10" ht="38.25">
      <c r="A115" s="66"/>
      <c r="B115" s="174" t="s">
        <v>96</v>
      </c>
      <c r="C115" s="177"/>
      <c r="D115" s="191"/>
      <c r="E115" s="194" t="s">
        <v>14</v>
      </c>
      <c r="F115" s="194" t="s">
        <v>14</v>
      </c>
      <c r="G115" s="186" t="s">
        <v>91</v>
      </c>
      <c r="H115" s="198" t="s">
        <v>142</v>
      </c>
      <c r="I115" s="115" t="s">
        <v>97</v>
      </c>
      <c r="J115" s="67">
        <v>14000</v>
      </c>
    </row>
    <row r="116" spans="1:10" ht="38.25">
      <c r="A116" s="26" t="s">
        <v>156</v>
      </c>
      <c r="B116" s="175"/>
      <c r="C116" s="178"/>
      <c r="D116" s="192"/>
      <c r="E116" s="195"/>
      <c r="F116" s="195"/>
      <c r="G116" s="187"/>
      <c r="H116" s="199"/>
      <c r="I116" s="15" t="s">
        <v>118</v>
      </c>
      <c r="J116" s="14">
        <v>15000</v>
      </c>
    </row>
    <row r="117" spans="1:10" ht="38.25">
      <c r="A117" s="26" t="s">
        <v>160</v>
      </c>
      <c r="B117" s="175"/>
      <c r="C117" s="178"/>
      <c r="D117" s="192"/>
      <c r="E117" s="195"/>
      <c r="F117" s="195"/>
      <c r="G117" s="187"/>
      <c r="H117" s="199"/>
      <c r="I117" s="13"/>
      <c r="J117" s="14"/>
    </row>
    <row r="118" spans="1:10" ht="38.25">
      <c r="A118" s="26" t="s">
        <v>161</v>
      </c>
      <c r="B118" s="175"/>
      <c r="C118" s="178"/>
      <c r="D118" s="192"/>
      <c r="E118" s="195"/>
      <c r="F118" s="195"/>
      <c r="G118" s="187"/>
      <c r="H118" s="199"/>
      <c r="I118" s="13"/>
      <c r="J118" s="14"/>
    </row>
    <row r="119" spans="1:10" ht="38.25">
      <c r="A119" s="26" t="s">
        <v>162</v>
      </c>
      <c r="B119" s="175"/>
      <c r="C119" s="178"/>
      <c r="D119" s="192"/>
      <c r="E119" s="195"/>
      <c r="F119" s="195"/>
      <c r="G119" s="187"/>
      <c r="H119" s="199"/>
      <c r="I119" s="13"/>
      <c r="J119" s="14"/>
    </row>
    <row r="120" spans="1:10">
      <c r="A120" s="26"/>
      <c r="B120" s="175"/>
      <c r="C120" s="178"/>
      <c r="D120" s="192"/>
      <c r="E120" s="195"/>
      <c r="F120" s="195"/>
      <c r="G120" s="187"/>
      <c r="H120" s="199"/>
      <c r="I120" s="13" t="s">
        <v>100</v>
      </c>
      <c r="J120" s="14">
        <v>19000</v>
      </c>
    </row>
    <row r="121" spans="1:10">
      <c r="A121" s="26"/>
      <c r="B121" s="175"/>
      <c r="C121" s="178"/>
      <c r="D121" s="192"/>
      <c r="E121" s="195"/>
      <c r="F121" s="195"/>
      <c r="G121" s="187"/>
      <c r="H121" s="199"/>
      <c r="I121" s="13" t="s">
        <v>29</v>
      </c>
      <c r="J121" s="14">
        <v>10000</v>
      </c>
    </row>
    <row r="122" spans="1:10">
      <c r="A122" s="26"/>
      <c r="B122" s="175"/>
      <c r="C122" s="178"/>
      <c r="D122" s="192"/>
      <c r="E122" s="195"/>
      <c r="F122" s="195"/>
      <c r="G122" s="187"/>
      <c r="H122" s="199"/>
      <c r="I122" s="13" t="s">
        <v>102</v>
      </c>
      <c r="J122" s="14">
        <v>3000</v>
      </c>
    </row>
    <row r="123" spans="1:10">
      <c r="A123" s="26"/>
      <c r="B123" s="175"/>
      <c r="C123" s="178"/>
      <c r="D123" s="192"/>
      <c r="E123" s="195"/>
      <c r="F123" s="195"/>
      <c r="G123" s="187"/>
      <c r="H123" s="199"/>
      <c r="I123" s="13"/>
      <c r="J123" s="23" t="s">
        <v>45</v>
      </c>
    </row>
    <row r="124" spans="1:10">
      <c r="A124" s="59"/>
      <c r="B124" s="176"/>
      <c r="C124" s="179"/>
      <c r="D124" s="193"/>
      <c r="E124" s="196"/>
      <c r="F124" s="196"/>
      <c r="G124" s="188"/>
      <c r="H124" s="200"/>
      <c r="I124" s="60"/>
      <c r="J124" s="62">
        <f>J115+J116+J117+J118+J119+J120+J121+J122</f>
        <v>61000</v>
      </c>
    </row>
    <row r="125" spans="1:10">
      <c r="A125" s="26"/>
      <c r="B125" s="17"/>
      <c r="C125" s="68"/>
      <c r="D125" s="17"/>
      <c r="E125" s="17"/>
      <c r="F125" s="69"/>
      <c r="G125" s="13"/>
      <c r="H125" s="22"/>
      <c r="I125" s="13"/>
      <c r="J125" s="23"/>
    </row>
    <row r="126" spans="1:10" ht="76.5">
      <c r="A126" s="26" t="s">
        <v>163</v>
      </c>
      <c r="B126" s="105" t="s">
        <v>103</v>
      </c>
      <c r="C126" s="139"/>
      <c r="D126" s="138"/>
      <c r="E126" s="130" t="s">
        <v>14</v>
      </c>
      <c r="F126" s="130" t="s">
        <v>14</v>
      </c>
      <c r="G126" s="12" t="s">
        <v>90</v>
      </c>
      <c r="H126" s="72" t="s">
        <v>104</v>
      </c>
      <c r="I126" s="12" t="s">
        <v>173</v>
      </c>
      <c r="J126" s="10">
        <v>25000</v>
      </c>
    </row>
    <row r="127" spans="1:10">
      <c r="A127" s="26" t="s">
        <v>164</v>
      </c>
      <c r="B127" s="17"/>
      <c r="C127" s="68"/>
      <c r="D127" s="17"/>
      <c r="E127" s="131"/>
      <c r="F127" s="130"/>
      <c r="G127" s="13"/>
      <c r="H127" s="22" t="s">
        <v>19</v>
      </c>
      <c r="I127" s="13"/>
      <c r="J127" s="14"/>
    </row>
    <row r="128" spans="1:10" ht="38.25">
      <c r="A128" s="26" t="s">
        <v>165</v>
      </c>
      <c r="B128" s="73" t="s">
        <v>105</v>
      </c>
      <c r="C128" s="71"/>
      <c r="D128" s="69"/>
      <c r="E128" s="130"/>
      <c r="F128" s="130"/>
      <c r="G128" s="12" t="s">
        <v>90</v>
      </c>
      <c r="H128" s="72" t="s">
        <v>104</v>
      </c>
      <c r="I128" s="12" t="s">
        <v>43</v>
      </c>
      <c r="J128" s="10">
        <v>5000</v>
      </c>
    </row>
    <row r="129" spans="1:10">
      <c r="A129" s="26"/>
      <c r="B129" s="69"/>
      <c r="C129" s="71"/>
      <c r="D129" s="69"/>
      <c r="E129" s="130"/>
      <c r="F129" s="130"/>
      <c r="G129" s="12"/>
      <c r="H129" s="72" t="s">
        <v>19</v>
      </c>
      <c r="I129" s="12"/>
      <c r="J129" s="74"/>
    </row>
    <row r="130" spans="1:10" ht="51">
      <c r="A130" s="26"/>
      <c r="B130" s="106" t="s">
        <v>106</v>
      </c>
      <c r="C130" s="76"/>
      <c r="D130" s="77"/>
      <c r="E130" s="132"/>
      <c r="F130" s="132"/>
      <c r="G130" s="12" t="s">
        <v>90</v>
      </c>
      <c r="H130" s="72" t="s">
        <v>104</v>
      </c>
      <c r="I130" s="13" t="s">
        <v>174</v>
      </c>
      <c r="J130" s="10">
        <v>18000</v>
      </c>
    </row>
    <row r="131" spans="1:10">
      <c r="A131" s="26"/>
      <c r="B131" s="75"/>
      <c r="C131" s="76"/>
      <c r="D131" s="77"/>
      <c r="E131" s="132"/>
      <c r="F131" s="132"/>
      <c r="G131" s="13"/>
      <c r="H131" s="22" t="s">
        <v>19</v>
      </c>
      <c r="I131" s="13"/>
      <c r="J131" s="39"/>
    </row>
    <row r="132" spans="1:10">
      <c r="A132" s="26"/>
      <c r="B132" s="75"/>
      <c r="C132" s="76"/>
      <c r="D132" s="77"/>
      <c r="E132" s="132"/>
      <c r="F132" s="132"/>
      <c r="G132" s="13"/>
      <c r="H132" s="22"/>
      <c r="I132" s="13"/>
      <c r="J132" s="53" t="s">
        <v>45</v>
      </c>
    </row>
    <row r="133" spans="1:10">
      <c r="A133" s="26"/>
      <c r="B133" s="75"/>
      <c r="C133" s="76"/>
      <c r="D133" s="77"/>
      <c r="E133" s="132"/>
      <c r="F133" s="132"/>
      <c r="G133" s="13"/>
      <c r="H133" s="22"/>
      <c r="I133" s="13"/>
      <c r="J133" s="53">
        <f>J126+J128+J130</f>
        <v>48000</v>
      </c>
    </row>
    <row r="134" spans="1:10" ht="6" customHeight="1" thickBot="1">
      <c r="A134" s="26"/>
      <c r="B134" s="70"/>
      <c r="C134" s="68"/>
      <c r="D134" s="17"/>
      <c r="E134" s="131"/>
      <c r="F134" s="130"/>
      <c r="G134" s="13"/>
      <c r="H134" s="22"/>
      <c r="I134" s="13"/>
      <c r="J134" s="23"/>
    </row>
    <row r="135" spans="1:10" ht="13.5" hidden="1" thickBot="1">
      <c r="A135" s="26"/>
      <c r="B135" s="17"/>
      <c r="C135" s="68"/>
      <c r="D135" s="17"/>
      <c r="E135" s="17"/>
      <c r="F135" s="69"/>
      <c r="G135" s="13"/>
      <c r="H135" s="22"/>
      <c r="I135" s="13"/>
      <c r="J135" s="23"/>
    </row>
    <row r="136" spans="1:10" ht="13.5" hidden="1" thickBot="1">
      <c r="A136" s="26"/>
      <c r="B136" s="78"/>
      <c r="C136" s="79"/>
      <c r="D136" s="78"/>
      <c r="E136" s="78"/>
      <c r="F136" s="80"/>
      <c r="G136" s="24"/>
      <c r="H136" s="24"/>
      <c r="I136" s="28"/>
      <c r="J136" s="29"/>
    </row>
    <row r="137" spans="1:10" ht="15.75">
      <c r="A137" s="99"/>
      <c r="B137" s="146">
        <f>J76+J82+J91+J103+J114+J124+J133</f>
        <v>431750</v>
      </c>
      <c r="C137" s="147"/>
      <c r="D137" s="147"/>
      <c r="E137" s="147"/>
      <c r="F137" s="147"/>
      <c r="G137" s="147"/>
      <c r="H137" s="147"/>
      <c r="I137" s="147"/>
      <c r="J137" s="148"/>
    </row>
    <row r="138" spans="1:10" ht="16.5" thickBot="1">
      <c r="A138" s="100" t="s">
        <v>87</v>
      </c>
      <c r="B138" s="152"/>
      <c r="C138" s="153"/>
      <c r="D138" s="153"/>
      <c r="E138" s="153"/>
      <c r="F138" s="153"/>
      <c r="G138" s="153"/>
      <c r="H138" s="153"/>
      <c r="I138" s="153"/>
      <c r="J138" s="154"/>
    </row>
    <row r="139" spans="1:10">
      <c r="A139" s="11" t="s">
        <v>64</v>
      </c>
      <c r="B139" s="226" t="s">
        <v>176</v>
      </c>
      <c r="C139" s="226"/>
      <c r="D139" s="229" t="s">
        <v>14</v>
      </c>
      <c r="E139" s="133" t="s">
        <v>14</v>
      </c>
      <c r="F139" s="229" t="s">
        <v>23</v>
      </c>
      <c r="G139" s="13" t="s">
        <v>68</v>
      </c>
      <c r="H139" s="13" t="s">
        <v>16</v>
      </c>
      <c r="I139" s="12" t="s">
        <v>70</v>
      </c>
      <c r="J139" s="10">
        <v>25000</v>
      </c>
    </row>
    <row r="140" spans="1:10" ht="38.25">
      <c r="A140" s="11" t="s">
        <v>65</v>
      </c>
      <c r="B140" s="227"/>
      <c r="C140" s="227"/>
      <c r="D140" s="230"/>
      <c r="E140" s="133"/>
      <c r="F140" s="230"/>
      <c r="G140" s="13" t="s">
        <v>69</v>
      </c>
      <c r="H140" s="13" t="s">
        <v>19</v>
      </c>
      <c r="I140" s="12" t="s">
        <v>71</v>
      </c>
      <c r="J140" s="10">
        <v>10000</v>
      </c>
    </row>
    <row r="141" spans="1:10" ht="25.5">
      <c r="A141" s="11"/>
      <c r="B141" s="227"/>
      <c r="C141" s="227"/>
      <c r="D141" s="230"/>
      <c r="E141" s="133"/>
      <c r="F141" s="230"/>
      <c r="G141" s="13"/>
      <c r="H141" s="13"/>
      <c r="I141" s="12" t="s">
        <v>72</v>
      </c>
      <c r="J141" s="10">
        <v>20000</v>
      </c>
    </row>
    <row r="142" spans="1:10">
      <c r="A142" s="11" t="s">
        <v>66</v>
      </c>
      <c r="B142" s="227"/>
      <c r="C142" s="227"/>
      <c r="D142" s="230"/>
      <c r="E142" s="133"/>
      <c r="F142" s="230"/>
      <c r="G142" s="13"/>
      <c r="H142" s="13"/>
      <c r="I142" s="12" t="s">
        <v>22</v>
      </c>
      <c r="J142" s="10">
        <v>6000</v>
      </c>
    </row>
    <row r="143" spans="1:10" ht="51">
      <c r="A143" s="11" t="s">
        <v>67</v>
      </c>
      <c r="B143" s="227"/>
      <c r="C143" s="227"/>
      <c r="D143" s="230"/>
      <c r="E143" s="134"/>
      <c r="F143" s="230"/>
      <c r="G143" s="13"/>
      <c r="H143" s="13"/>
      <c r="I143" s="12" t="s">
        <v>175</v>
      </c>
      <c r="J143" s="10">
        <v>10000</v>
      </c>
    </row>
    <row r="144" spans="1:10" ht="18" customHeight="1">
      <c r="A144" s="19" t="s">
        <v>39</v>
      </c>
      <c r="B144" s="227"/>
      <c r="C144" s="227"/>
      <c r="D144" s="230"/>
      <c r="E144" s="133"/>
      <c r="F144" s="230"/>
      <c r="G144" s="13"/>
      <c r="H144" s="13"/>
      <c r="J144" s="109" t="s">
        <v>45</v>
      </c>
    </row>
    <row r="145" spans="1:10" ht="15.75" customHeight="1">
      <c r="B145" s="227"/>
      <c r="C145" s="227"/>
      <c r="D145" s="230"/>
      <c r="E145" s="133"/>
      <c r="F145" s="230"/>
      <c r="G145" s="13"/>
      <c r="H145" s="13"/>
      <c r="J145" s="110">
        <f>J139+J140+J141+J142+J143</f>
        <v>71000</v>
      </c>
    </row>
    <row r="146" spans="1:10" ht="51">
      <c r="A146" s="21" t="s">
        <v>129</v>
      </c>
      <c r="B146" s="227"/>
      <c r="C146" s="227"/>
      <c r="D146" s="230"/>
      <c r="E146" s="133"/>
      <c r="F146" s="230"/>
      <c r="G146" s="13"/>
      <c r="H146" s="13"/>
      <c r="J146" s="111"/>
    </row>
    <row r="147" spans="1:10" ht="38.25">
      <c r="A147" s="48" t="s">
        <v>166</v>
      </c>
      <c r="B147" s="227"/>
      <c r="C147" s="227"/>
      <c r="D147" s="230"/>
      <c r="E147" s="133"/>
      <c r="F147" s="230"/>
      <c r="G147" s="13"/>
      <c r="H147" s="13"/>
      <c r="I147" s="13"/>
      <c r="J147" s="15"/>
    </row>
    <row r="148" spans="1:10" ht="51">
      <c r="A148" s="21" t="s">
        <v>130</v>
      </c>
      <c r="B148" s="227"/>
      <c r="C148" s="227"/>
      <c r="D148" s="230"/>
      <c r="E148" s="133"/>
      <c r="F148" s="230"/>
      <c r="G148" s="13"/>
      <c r="H148" s="13"/>
      <c r="I148" s="13"/>
      <c r="J148" s="20"/>
    </row>
    <row r="149" spans="1:10" ht="40.5" hidden="1" customHeight="1">
      <c r="B149" s="227"/>
      <c r="C149" s="227"/>
      <c r="D149" s="230"/>
      <c r="E149" s="133"/>
      <c r="F149" s="230"/>
      <c r="G149" s="13"/>
      <c r="H149" s="13"/>
      <c r="I149" s="13"/>
      <c r="J149" s="23"/>
    </row>
    <row r="150" spans="1:10" ht="0.75" hidden="1" customHeight="1">
      <c r="A150" s="48"/>
      <c r="B150" s="227"/>
      <c r="C150" s="227"/>
      <c r="D150" s="230"/>
      <c r="E150" s="133"/>
      <c r="F150" s="230"/>
      <c r="G150" s="13"/>
      <c r="H150" s="13"/>
      <c r="I150" s="13"/>
      <c r="J150" s="27"/>
    </row>
    <row r="151" spans="1:10">
      <c r="A151" s="50" t="s">
        <v>132</v>
      </c>
      <c r="B151" s="227"/>
      <c r="C151" s="227"/>
      <c r="D151" s="230"/>
      <c r="E151" s="133"/>
      <c r="F151" s="230"/>
      <c r="G151" s="13"/>
      <c r="H151" s="13"/>
      <c r="I151" s="13"/>
      <c r="J151" s="27"/>
    </row>
    <row r="152" spans="1:10" ht="3" customHeight="1">
      <c r="A152" s="48"/>
      <c r="B152" s="227"/>
      <c r="C152" s="227"/>
      <c r="D152" s="230"/>
      <c r="E152" s="133"/>
      <c r="F152" s="230"/>
      <c r="G152" s="13"/>
      <c r="H152" s="13"/>
      <c r="I152" s="13"/>
      <c r="J152" s="27"/>
    </row>
    <row r="153" spans="1:10" ht="77.25" customHeight="1" thickBot="1">
      <c r="A153" s="21" t="s">
        <v>133</v>
      </c>
      <c r="B153" s="227"/>
      <c r="C153" s="227"/>
      <c r="D153" s="230"/>
      <c r="E153" s="133"/>
      <c r="F153" s="230"/>
      <c r="G153" s="13"/>
      <c r="H153" s="13"/>
      <c r="I153" s="13"/>
      <c r="J153" s="27"/>
    </row>
    <row r="154" spans="1:10" ht="48.75" hidden="1" customHeight="1" thickBot="1">
      <c r="A154" s="21"/>
      <c r="B154" s="227"/>
      <c r="C154" s="227"/>
      <c r="D154" s="230"/>
      <c r="E154" s="133"/>
      <c r="F154" s="230"/>
      <c r="G154" s="13"/>
      <c r="H154" s="13"/>
      <c r="I154" s="13"/>
      <c r="J154" s="27"/>
    </row>
    <row r="155" spans="1:10" ht="13.5" hidden="1" thickBot="1">
      <c r="A155" s="17"/>
      <c r="B155" s="227"/>
      <c r="C155" s="227"/>
      <c r="D155" s="230"/>
      <c r="E155" s="133"/>
      <c r="F155" s="230"/>
      <c r="G155" s="13"/>
      <c r="H155" s="13"/>
      <c r="I155" s="13"/>
      <c r="J155" s="27"/>
    </row>
    <row r="156" spans="1:10" ht="13.5" hidden="1" thickBot="1">
      <c r="A156" s="26"/>
      <c r="B156" s="228"/>
      <c r="C156" s="228"/>
      <c r="D156" s="231"/>
      <c r="E156" s="135"/>
      <c r="F156" s="231"/>
      <c r="G156" s="22"/>
      <c r="H156" s="24"/>
      <c r="I156" s="13"/>
      <c r="J156" s="27"/>
    </row>
    <row r="157" spans="1:10" ht="48" customHeight="1">
      <c r="A157" s="26"/>
      <c r="B157" s="140" t="s">
        <v>177</v>
      </c>
      <c r="C157" s="226"/>
      <c r="D157" s="253"/>
      <c r="E157" s="167" t="s">
        <v>14</v>
      </c>
      <c r="F157" s="165" t="s">
        <v>14</v>
      </c>
      <c r="G157" s="116" t="s">
        <v>73</v>
      </c>
      <c r="H157" s="140" t="s">
        <v>107</v>
      </c>
      <c r="I157" s="117" t="s">
        <v>75</v>
      </c>
      <c r="J157" s="118">
        <v>30000</v>
      </c>
    </row>
    <row r="158" spans="1:10">
      <c r="A158" s="26" t="s">
        <v>39</v>
      </c>
      <c r="B158" s="141"/>
      <c r="C158" s="227"/>
      <c r="D158" s="254"/>
      <c r="E158" s="168"/>
      <c r="F158" s="166"/>
      <c r="G158" s="13" t="s">
        <v>74</v>
      </c>
      <c r="H158" s="141"/>
      <c r="I158" s="13" t="s">
        <v>34</v>
      </c>
      <c r="J158" s="10">
        <v>10000</v>
      </c>
    </row>
    <row r="159" spans="1:10">
      <c r="A159" s="26"/>
      <c r="B159" s="141"/>
      <c r="C159" s="227"/>
      <c r="D159" s="254"/>
      <c r="E159" s="168"/>
      <c r="F159" s="166"/>
      <c r="G159" s="13" t="s">
        <v>53</v>
      </c>
      <c r="H159" s="141"/>
      <c r="I159" s="13" t="s">
        <v>43</v>
      </c>
      <c r="J159" s="10">
        <v>10000</v>
      </c>
    </row>
    <row r="160" spans="1:10" ht="63.75">
      <c r="A160" s="21" t="s">
        <v>128</v>
      </c>
      <c r="B160" s="141"/>
      <c r="C160" s="227"/>
      <c r="D160" s="254"/>
      <c r="E160" s="168"/>
      <c r="F160" s="166"/>
      <c r="G160" s="22"/>
      <c r="H160" s="141"/>
      <c r="I160" s="12" t="s">
        <v>76</v>
      </c>
      <c r="J160" s="10">
        <v>20000</v>
      </c>
    </row>
    <row r="161" spans="1:10">
      <c r="A161" s="26"/>
      <c r="B161" s="141"/>
      <c r="C161" s="227"/>
      <c r="D161" s="254"/>
      <c r="E161" s="168"/>
      <c r="F161" s="166"/>
      <c r="G161" s="22"/>
      <c r="H161" s="141"/>
      <c r="I161" s="13" t="s">
        <v>77</v>
      </c>
      <c r="J161" s="14">
        <v>20000</v>
      </c>
    </row>
    <row r="162" spans="1:10" ht="76.5">
      <c r="A162" s="21" t="s">
        <v>131</v>
      </c>
      <c r="B162" s="141"/>
      <c r="C162" s="227"/>
      <c r="D162" s="254"/>
      <c r="E162" s="168"/>
      <c r="F162" s="166"/>
      <c r="G162" s="22"/>
      <c r="H162" s="141"/>
      <c r="I162" s="12" t="s">
        <v>35</v>
      </c>
      <c r="J162" s="10">
        <v>10940</v>
      </c>
    </row>
    <row r="163" spans="1:10">
      <c r="A163" s="26"/>
      <c r="B163" s="141"/>
      <c r="C163" s="227"/>
      <c r="D163" s="254"/>
      <c r="E163" s="168"/>
      <c r="F163" s="166"/>
      <c r="G163" s="22"/>
      <c r="H163" s="141"/>
      <c r="I163" s="13"/>
      <c r="J163" s="14"/>
    </row>
    <row r="164" spans="1:10">
      <c r="A164" s="26"/>
      <c r="B164" s="141"/>
      <c r="C164" s="227"/>
      <c r="D164" s="254"/>
      <c r="E164" s="168"/>
      <c r="F164" s="166"/>
      <c r="G164" s="22"/>
      <c r="H164" s="141"/>
      <c r="I164" s="13"/>
      <c r="J164" s="15"/>
    </row>
    <row r="165" spans="1:10">
      <c r="A165" s="26"/>
      <c r="B165" s="141"/>
      <c r="C165" s="227"/>
      <c r="D165" s="254"/>
      <c r="E165" s="168"/>
      <c r="F165" s="166"/>
      <c r="G165" s="22"/>
      <c r="H165" s="141"/>
      <c r="I165" s="13"/>
      <c r="J165" s="20" t="s">
        <v>50</v>
      </c>
    </row>
    <row r="166" spans="1:10" ht="13.5" thickBot="1">
      <c r="A166" s="26"/>
      <c r="B166" s="141"/>
      <c r="C166" s="227"/>
      <c r="D166" s="254"/>
      <c r="E166" s="168"/>
      <c r="F166" s="166"/>
      <c r="G166" s="22"/>
      <c r="H166" s="141"/>
      <c r="I166" s="22"/>
      <c r="J166" s="23">
        <f>J157+J158+J159+J160+J161+J162</f>
        <v>100940</v>
      </c>
    </row>
    <row r="167" spans="1:10" ht="13.5" hidden="1" thickBot="1">
      <c r="A167" s="26"/>
      <c r="B167" s="142"/>
      <c r="C167" s="228"/>
      <c r="D167" s="255"/>
      <c r="E167" s="169"/>
      <c r="F167" s="170"/>
      <c r="G167" s="24"/>
      <c r="H167" s="142"/>
      <c r="I167" s="24"/>
      <c r="J167" s="25"/>
    </row>
    <row r="168" spans="1:10" ht="123" customHeight="1">
      <c r="A168" s="26"/>
      <c r="B168" s="140" t="s">
        <v>178</v>
      </c>
      <c r="C168" s="140"/>
      <c r="D168" s="165" t="s">
        <v>14</v>
      </c>
      <c r="E168" s="165" t="s">
        <v>14</v>
      </c>
      <c r="F168" s="165" t="s">
        <v>14</v>
      </c>
      <c r="G168" s="13" t="s">
        <v>17</v>
      </c>
      <c r="H168" s="140" t="s">
        <v>108</v>
      </c>
      <c r="I168" s="12" t="s">
        <v>26</v>
      </c>
      <c r="J168" s="10">
        <v>20000</v>
      </c>
    </row>
    <row r="169" spans="1:10">
      <c r="A169" s="26" t="s">
        <v>39</v>
      </c>
      <c r="B169" s="141"/>
      <c r="C169" s="141"/>
      <c r="D169" s="166"/>
      <c r="E169" s="166"/>
      <c r="F169" s="166"/>
      <c r="G169" s="13" t="s">
        <v>78</v>
      </c>
      <c r="H169" s="141"/>
      <c r="I169" s="13"/>
      <c r="J169" s="14"/>
    </row>
    <row r="170" spans="1:10" ht="38.25">
      <c r="A170" s="26" t="s">
        <v>167</v>
      </c>
      <c r="B170" s="141"/>
      <c r="C170" s="141"/>
      <c r="D170" s="166"/>
      <c r="E170" s="166"/>
      <c r="F170" s="166"/>
      <c r="G170" s="13" t="s">
        <v>53</v>
      </c>
      <c r="H170" s="141"/>
      <c r="I170" s="9" t="s">
        <v>80</v>
      </c>
      <c r="J170" s="10">
        <v>5000</v>
      </c>
    </row>
    <row r="171" spans="1:10">
      <c r="A171" s="26"/>
      <c r="B171" s="141"/>
      <c r="C171" s="141"/>
      <c r="D171" s="166"/>
      <c r="E171" s="166"/>
      <c r="F171" s="166"/>
      <c r="G171" s="13" t="s">
        <v>79</v>
      </c>
      <c r="H171" s="141"/>
      <c r="I171" s="13"/>
      <c r="J171" s="81"/>
    </row>
    <row r="172" spans="1:10">
      <c r="A172" s="26"/>
      <c r="B172" s="141"/>
      <c r="C172" s="141"/>
      <c r="D172" s="166"/>
      <c r="E172" s="166"/>
      <c r="F172" s="166"/>
      <c r="G172" s="22"/>
      <c r="H172" s="141"/>
      <c r="I172" s="13" t="s">
        <v>29</v>
      </c>
      <c r="J172" s="10">
        <v>13000</v>
      </c>
    </row>
    <row r="173" spans="1:10">
      <c r="A173" s="26"/>
      <c r="B173" s="141"/>
      <c r="C173" s="141"/>
      <c r="D173" s="166"/>
      <c r="E173" s="166"/>
      <c r="F173" s="166"/>
      <c r="G173" s="22"/>
      <c r="H173" s="141"/>
      <c r="I173" s="13"/>
      <c r="J173" s="14"/>
    </row>
    <row r="174" spans="1:10">
      <c r="A174" s="26"/>
      <c r="B174" s="141"/>
      <c r="C174" s="141"/>
      <c r="D174" s="166"/>
      <c r="E174" s="166"/>
      <c r="F174" s="166"/>
      <c r="G174" s="22"/>
      <c r="H174" s="141"/>
      <c r="I174" s="13" t="s">
        <v>32</v>
      </c>
      <c r="J174" s="10">
        <v>7500</v>
      </c>
    </row>
    <row r="175" spans="1:10">
      <c r="A175" s="26"/>
      <c r="B175" s="141"/>
      <c r="C175" s="141"/>
      <c r="D175" s="166"/>
      <c r="E175" s="166"/>
      <c r="F175" s="166"/>
      <c r="G175" s="22"/>
      <c r="H175" s="141"/>
      <c r="I175" s="13"/>
      <c r="J175" s="14"/>
    </row>
    <row r="176" spans="1:10">
      <c r="A176" s="26"/>
      <c r="B176" s="141"/>
      <c r="C176" s="141"/>
      <c r="D176" s="166"/>
      <c r="E176" s="166"/>
      <c r="F176" s="166"/>
      <c r="G176" s="22"/>
      <c r="H176" s="141"/>
      <c r="I176" s="13" t="s">
        <v>22</v>
      </c>
      <c r="J176" s="10">
        <v>14000</v>
      </c>
    </row>
    <row r="177" spans="1:10">
      <c r="A177" s="26"/>
      <c r="B177" s="141"/>
      <c r="C177" s="141"/>
      <c r="D177" s="166"/>
      <c r="E177" s="166"/>
      <c r="F177" s="166"/>
      <c r="G177" s="22"/>
      <c r="H177" s="141"/>
      <c r="I177" s="13"/>
      <c r="J177" s="14"/>
    </row>
    <row r="178" spans="1:10">
      <c r="A178" s="26"/>
      <c r="B178" s="141"/>
      <c r="C178" s="141"/>
      <c r="D178" s="166"/>
      <c r="E178" s="166"/>
      <c r="F178" s="166"/>
      <c r="G178" s="22"/>
      <c r="H178" s="141"/>
      <c r="I178" s="13" t="s">
        <v>81</v>
      </c>
      <c r="J178" s="10">
        <v>2000</v>
      </c>
    </row>
    <row r="179" spans="1:10">
      <c r="A179" s="26"/>
      <c r="B179" s="141"/>
      <c r="C179" s="141"/>
      <c r="D179" s="166"/>
      <c r="E179" s="166"/>
      <c r="F179" s="166"/>
      <c r="G179" s="22"/>
      <c r="H179" s="141"/>
      <c r="I179" s="22"/>
      <c r="J179" s="15"/>
    </row>
    <row r="180" spans="1:10">
      <c r="A180" s="26"/>
      <c r="B180" s="141"/>
      <c r="C180" s="141"/>
      <c r="D180" s="166"/>
      <c r="E180" s="166"/>
      <c r="F180" s="166"/>
      <c r="G180" s="22"/>
      <c r="H180" s="141"/>
      <c r="I180" s="22"/>
      <c r="J180" s="20"/>
    </row>
    <row r="181" spans="1:10">
      <c r="A181" s="26"/>
      <c r="B181" s="141"/>
      <c r="C181" s="141"/>
      <c r="D181" s="166"/>
      <c r="E181" s="166"/>
      <c r="F181" s="166"/>
      <c r="G181" s="22"/>
      <c r="H181" s="141"/>
      <c r="I181" s="22"/>
      <c r="J181" s="20" t="s">
        <v>45</v>
      </c>
    </row>
    <row r="182" spans="1:10" ht="13.5" thickBot="1">
      <c r="A182" s="26"/>
      <c r="B182" s="142"/>
      <c r="C182" s="142"/>
      <c r="D182" s="170"/>
      <c r="E182" s="170"/>
      <c r="F182" s="170"/>
      <c r="G182" s="24"/>
      <c r="H182" s="142"/>
      <c r="I182" s="24"/>
      <c r="J182" s="82">
        <f>J168+J170+J172+J174+J176+J178</f>
        <v>61500</v>
      </c>
    </row>
    <row r="183" spans="1:10" ht="100.5" customHeight="1">
      <c r="A183" s="112" t="s">
        <v>39</v>
      </c>
      <c r="B183" s="83" t="s">
        <v>179</v>
      </c>
      <c r="C183" s="84"/>
      <c r="D183" s="129" t="s">
        <v>14</v>
      </c>
      <c r="E183" s="129" t="s">
        <v>14</v>
      </c>
      <c r="F183" s="129" t="s">
        <v>14</v>
      </c>
      <c r="G183" s="13" t="s">
        <v>17</v>
      </c>
      <c r="H183" s="84" t="s">
        <v>108</v>
      </c>
      <c r="I183" s="119"/>
      <c r="J183" s="15"/>
    </row>
    <row r="184" spans="1:10" ht="51">
      <c r="A184" s="26" t="s">
        <v>168</v>
      </c>
      <c r="B184" s="85"/>
      <c r="C184" s="69"/>
      <c r="D184" s="130"/>
      <c r="E184" s="130"/>
      <c r="F184" s="130"/>
      <c r="G184" s="13" t="s">
        <v>78</v>
      </c>
      <c r="H184" s="69"/>
      <c r="I184" s="120" t="s">
        <v>60</v>
      </c>
      <c r="J184" s="14">
        <v>6000</v>
      </c>
    </row>
    <row r="185" spans="1:10">
      <c r="A185" s="26"/>
      <c r="B185" s="85"/>
      <c r="C185" s="69"/>
      <c r="D185" s="130"/>
      <c r="E185" s="130"/>
      <c r="F185" s="130"/>
      <c r="G185" s="13" t="s">
        <v>53</v>
      </c>
      <c r="H185" s="69"/>
      <c r="I185" s="121"/>
      <c r="J185" s="14"/>
    </row>
    <row r="186" spans="1:10">
      <c r="A186" s="26"/>
      <c r="B186" s="85"/>
      <c r="C186" s="69"/>
      <c r="D186" s="130"/>
      <c r="E186" s="130"/>
      <c r="F186" s="130"/>
      <c r="G186" s="13" t="s">
        <v>79</v>
      </c>
      <c r="H186" s="69"/>
      <c r="I186" s="121" t="s">
        <v>181</v>
      </c>
      <c r="J186" s="14">
        <v>19000</v>
      </c>
    </row>
    <row r="187" spans="1:10">
      <c r="A187" s="26"/>
      <c r="B187" s="85"/>
      <c r="C187" s="69"/>
      <c r="D187" s="130"/>
      <c r="E187" s="130"/>
      <c r="F187" s="130"/>
      <c r="G187" s="22"/>
      <c r="H187" s="69"/>
      <c r="I187" s="121"/>
      <c r="J187" s="14"/>
    </row>
    <row r="188" spans="1:10">
      <c r="A188" s="26"/>
      <c r="B188" s="85"/>
      <c r="C188" s="69"/>
      <c r="D188" s="130"/>
      <c r="E188" s="130"/>
      <c r="F188" s="130"/>
      <c r="G188" s="22"/>
      <c r="H188" s="69"/>
      <c r="I188" s="121" t="s">
        <v>182</v>
      </c>
      <c r="J188" s="14">
        <v>1000</v>
      </c>
    </row>
    <row r="189" spans="1:10">
      <c r="A189" s="26"/>
      <c r="B189" s="85"/>
      <c r="C189" s="69"/>
      <c r="D189" s="130"/>
      <c r="E189" s="130"/>
      <c r="F189" s="130"/>
      <c r="G189" s="22"/>
      <c r="H189" s="69"/>
      <c r="I189" s="121" t="s">
        <v>43</v>
      </c>
      <c r="J189" s="14"/>
    </row>
    <row r="190" spans="1:10">
      <c r="A190" s="26"/>
      <c r="B190" s="85"/>
      <c r="C190" s="69"/>
      <c r="D190" s="130"/>
      <c r="E190" s="130"/>
      <c r="F190" s="130"/>
      <c r="G190" s="22"/>
      <c r="H190" s="69"/>
      <c r="I190" s="121"/>
      <c r="J190" s="14">
        <v>3000</v>
      </c>
    </row>
    <row r="191" spans="1:10">
      <c r="A191" s="26"/>
      <c r="B191" s="85"/>
      <c r="C191" s="69"/>
      <c r="D191" s="130"/>
      <c r="E191" s="130"/>
      <c r="F191" s="130"/>
      <c r="G191" s="22"/>
      <c r="H191" s="69"/>
      <c r="I191" s="121"/>
      <c r="J191" s="15"/>
    </row>
    <row r="192" spans="1:10">
      <c r="A192" s="26"/>
      <c r="B192" s="85"/>
      <c r="C192" s="69"/>
      <c r="D192" s="130"/>
      <c r="E192" s="130"/>
      <c r="F192" s="130"/>
      <c r="G192" s="22"/>
      <c r="H192" s="69"/>
      <c r="I192" s="121"/>
      <c r="J192" s="20" t="s">
        <v>45</v>
      </c>
    </row>
    <row r="193" spans="1:10">
      <c r="A193" s="26"/>
      <c r="B193" s="85"/>
      <c r="C193" s="69"/>
      <c r="D193" s="130"/>
      <c r="E193" s="130"/>
      <c r="F193" s="130"/>
      <c r="G193" s="22"/>
      <c r="H193" s="69"/>
      <c r="I193" s="121"/>
      <c r="J193" s="23">
        <f>J184+J186+J188+J190</f>
        <v>29000</v>
      </c>
    </row>
    <row r="194" spans="1:10">
      <c r="A194" s="26"/>
      <c r="B194" s="85"/>
      <c r="C194" s="69"/>
      <c r="D194" s="130"/>
      <c r="E194" s="130"/>
      <c r="F194" s="130"/>
      <c r="G194" s="22"/>
      <c r="H194" s="69"/>
      <c r="I194" s="121"/>
      <c r="J194" s="20"/>
    </row>
    <row r="195" spans="1:10" hidden="1">
      <c r="A195" s="26"/>
      <c r="B195" s="86"/>
      <c r="C195" s="87"/>
      <c r="D195" s="87"/>
      <c r="E195" s="87"/>
      <c r="F195" s="87"/>
      <c r="G195" s="88"/>
      <c r="H195" s="87"/>
      <c r="I195" s="122"/>
      <c r="J195" s="89"/>
    </row>
    <row r="196" spans="1:10" ht="21.75" customHeight="1">
      <c r="A196" s="26"/>
      <c r="B196" s="249" t="s">
        <v>180</v>
      </c>
      <c r="C196" s="69"/>
      <c r="D196" s="69"/>
      <c r="E196" s="69"/>
      <c r="F196" s="69"/>
      <c r="G196" s="22"/>
      <c r="H196" s="69"/>
      <c r="I196" s="27" t="s">
        <v>110</v>
      </c>
      <c r="J196" s="10">
        <v>33000</v>
      </c>
    </row>
    <row r="197" spans="1:10" ht="34.5" customHeight="1">
      <c r="A197" s="26" t="s">
        <v>169</v>
      </c>
      <c r="B197" s="250"/>
      <c r="C197" s="69"/>
      <c r="D197" s="69"/>
      <c r="E197" s="69"/>
      <c r="F197" s="69"/>
      <c r="G197" s="22"/>
      <c r="H197" s="69"/>
      <c r="I197" s="90" t="s">
        <v>111</v>
      </c>
      <c r="J197" s="10">
        <v>48000</v>
      </c>
    </row>
    <row r="198" spans="1:10" ht="25.5">
      <c r="A198" s="26"/>
      <c r="B198" s="250"/>
      <c r="C198" s="138"/>
      <c r="D198" s="138"/>
      <c r="E198" s="130" t="s">
        <v>23</v>
      </c>
      <c r="F198" s="130" t="s">
        <v>23</v>
      </c>
      <c r="G198" s="72" t="s">
        <v>90</v>
      </c>
      <c r="H198" s="69" t="s">
        <v>109</v>
      </c>
      <c r="I198" s="72" t="s">
        <v>100</v>
      </c>
      <c r="J198" s="10">
        <v>40000</v>
      </c>
    </row>
    <row r="199" spans="1:10">
      <c r="A199" s="26"/>
      <c r="B199" s="250"/>
      <c r="C199" s="69"/>
      <c r="D199" s="69"/>
      <c r="E199" s="69"/>
      <c r="F199" s="69"/>
      <c r="G199" s="22"/>
      <c r="H199" s="69"/>
      <c r="I199" s="27" t="s">
        <v>29</v>
      </c>
      <c r="J199" s="10">
        <v>37500</v>
      </c>
    </row>
    <row r="200" spans="1:10">
      <c r="A200" s="26"/>
      <c r="B200" s="250"/>
      <c r="C200" s="69"/>
      <c r="D200" s="69"/>
      <c r="E200" s="69"/>
      <c r="F200" s="69"/>
      <c r="G200" s="22"/>
      <c r="H200" s="69"/>
      <c r="I200" s="27" t="s">
        <v>102</v>
      </c>
      <c r="J200" s="10">
        <v>5000</v>
      </c>
    </row>
    <row r="201" spans="1:10">
      <c r="A201" s="26"/>
      <c r="B201" s="250"/>
      <c r="C201" s="69"/>
      <c r="D201" s="69"/>
      <c r="E201" s="69"/>
      <c r="F201" s="69"/>
      <c r="G201" s="22"/>
      <c r="H201" s="69"/>
      <c r="I201" s="27"/>
      <c r="J201" s="20" t="s">
        <v>45</v>
      </c>
    </row>
    <row r="202" spans="1:10">
      <c r="A202" s="26"/>
      <c r="B202" s="250"/>
      <c r="C202" s="69"/>
      <c r="D202" s="69"/>
      <c r="E202" s="69"/>
      <c r="F202" s="69"/>
      <c r="G202" s="22"/>
      <c r="H202" s="69"/>
      <c r="I202" s="27"/>
      <c r="J202" s="23">
        <f>J196+J197+J198+J199+J200</f>
        <v>163500</v>
      </c>
    </row>
    <row r="203" spans="1:10" ht="13.5" thickBot="1">
      <c r="A203" s="26"/>
      <c r="B203" s="251"/>
      <c r="C203" s="80"/>
      <c r="D203" s="80"/>
      <c r="E203" s="80"/>
      <c r="F203" s="80"/>
      <c r="G203" s="24"/>
      <c r="H203" s="80"/>
      <c r="I203" s="29"/>
      <c r="J203" s="40"/>
    </row>
    <row r="204" spans="1:10">
      <c r="A204" s="26"/>
      <c r="B204" s="140" t="s">
        <v>84</v>
      </c>
      <c r="C204" s="165" t="s">
        <v>14</v>
      </c>
      <c r="D204" s="165" t="s">
        <v>14</v>
      </c>
      <c r="E204" s="165" t="s">
        <v>14</v>
      </c>
      <c r="F204" s="165" t="s">
        <v>14</v>
      </c>
      <c r="G204" s="140" t="s">
        <v>16</v>
      </c>
      <c r="H204" s="140" t="s">
        <v>115</v>
      </c>
      <c r="I204" s="12" t="s">
        <v>82</v>
      </c>
      <c r="J204" s="10">
        <v>256000</v>
      </c>
    </row>
    <row r="205" spans="1:10">
      <c r="A205" s="26"/>
      <c r="B205" s="141"/>
      <c r="C205" s="166"/>
      <c r="D205" s="166"/>
      <c r="E205" s="166"/>
      <c r="F205" s="166"/>
      <c r="G205" s="141"/>
      <c r="H205" s="141"/>
      <c r="I205" s="12" t="s">
        <v>83</v>
      </c>
      <c r="J205" s="10">
        <v>8110</v>
      </c>
    </row>
    <row r="206" spans="1:10">
      <c r="A206" s="26"/>
      <c r="B206" s="141"/>
      <c r="C206" s="166"/>
      <c r="D206" s="166"/>
      <c r="E206" s="166"/>
      <c r="F206" s="166"/>
      <c r="G206" s="141"/>
      <c r="H206" s="141"/>
      <c r="I206" s="27"/>
      <c r="J206" s="20" t="s">
        <v>45</v>
      </c>
    </row>
    <row r="207" spans="1:10" ht="13.5" thickBot="1">
      <c r="A207" s="26"/>
      <c r="B207" s="141"/>
      <c r="C207" s="166"/>
      <c r="D207" s="166"/>
      <c r="E207" s="166"/>
      <c r="F207" s="166"/>
      <c r="G207" s="141"/>
      <c r="H207" s="141"/>
      <c r="I207" s="27"/>
      <c r="J207" s="23">
        <f>J204+J205</f>
        <v>264110</v>
      </c>
    </row>
    <row r="208" spans="1:10" ht="13.5" hidden="1" thickBot="1">
      <c r="A208" s="26"/>
      <c r="B208" s="141"/>
      <c r="C208" s="166"/>
      <c r="D208" s="166"/>
      <c r="E208" s="166"/>
      <c r="F208" s="166"/>
      <c r="G208" s="141"/>
      <c r="H208" s="141"/>
      <c r="I208" s="27"/>
      <c r="J208" s="27"/>
    </row>
    <row r="209" spans="1:10">
      <c r="A209" s="26"/>
      <c r="B209" s="146">
        <f>J145+J166+J182+J193+J202+J207</f>
        <v>690050</v>
      </c>
      <c r="C209" s="147"/>
      <c r="D209" s="147"/>
      <c r="E209" s="147"/>
      <c r="F209" s="147"/>
      <c r="G209" s="147"/>
      <c r="H209" s="147"/>
      <c r="I209" s="147"/>
      <c r="J209" s="148"/>
    </row>
    <row r="210" spans="1:10">
      <c r="A210" s="26"/>
      <c r="B210" s="149"/>
      <c r="C210" s="150"/>
      <c r="D210" s="150"/>
      <c r="E210" s="150"/>
      <c r="F210" s="150"/>
      <c r="G210" s="150"/>
      <c r="H210" s="150"/>
      <c r="I210" s="150"/>
      <c r="J210" s="151"/>
    </row>
    <row r="211" spans="1:10">
      <c r="A211" s="26"/>
      <c r="B211" s="149"/>
      <c r="C211" s="150"/>
      <c r="D211" s="150"/>
      <c r="E211" s="150"/>
      <c r="F211" s="150"/>
      <c r="G211" s="150"/>
      <c r="H211" s="150"/>
      <c r="I211" s="150"/>
      <c r="J211" s="151"/>
    </row>
    <row r="212" spans="1:10" s="107" customFormat="1" ht="16.5" thickBot="1">
      <c r="A212" s="100" t="s">
        <v>88</v>
      </c>
      <c r="B212" s="152"/>
      <c r="C212" s="153"/>
      <c r="D212" s="153"/>
      <c r="E212" s="153"/>
      <c r="F212" s="153"/>
      <c r="G212" s="153"/>
      <c r="H212" s="153"/>
      <c r="I212" s="153"/>
      <c r="J212" s="154"/>
    </row>
    <row r="213" spans="1:10" ht="29.25" customHeight="1">
      <c r="A213" s="155" t="s">
        <v>143</v>
      </c>
      <c r="B213" s="157"/>
      <c r="C213" s="158"/>
      <c r="D213" s="158"/>
      <c r="E213" s="158"/>
      <c r="F213" s="158"/>
      <c r="G213" s="158"/>
      <c r="H213" s="158"/>
      <c r="I213" s="159"/>
      <c r="J213" s="163">
        <f>B44+B68+B137+B209</f>
        <v>1384300</v>
      </c>
    </row>
    <row r="214" spans="1:10" ht="13.5" thickBot="1">
      <c r="A214" s="156"/>
      <c r="B214" s="160"/>
      <c r="C214" s="161"/>
      <c r="D214" s="161"/>
      <c r="E214" s="161"/>
      <c r="F214" s="161"/>
      <c r="G214" s="161"/>
      <c r="H214" s="161"/>
      <c r="I214" s="162"/>
      <c r="J214" s="164"/>
    </row>
    <row r="215" spans="1:10" ht="20.25" customHeight="1" thickTop="1">
      <c r="B215" s="91" t="s">
        <v>16</v>
      </c>
      <c r="C215" s="92">
        <v>855050</v>
      </c>
    </row>
    <row r="216" spans="1:10" ht="20.25" customHeight="1">
      <c r="B216" s="93" t="s">
        <v>90</v>
      </c>
      <c r="C216" s="94">
        <v>211500</v>
      </c>
      <c r="D216" s="95"/>
    </row>
    <row r="217" spans="1:10" ht="20.25" customHeight="1">
      <c r="B217" s="96" t="s">
        <v>17</v>
      </c>
      <c r="C217" s="94">
        <v>136500</v>
      </c>
    </row>
    <row r="218" spans="1:10" ht="20.25" customHeight="1">
      <c r="B218" s="96" t="s">
        <v>91</v>
      </c>
      <c r="C218" s="94">
        <v>181250</v>
      </c>
    </row>
    <row r="219" spans="1:10" ht="20.25" customHeight="1" thickBot="1">
      <c r="B219" s="97" t="s">
        <v>92</v>
      </c>
      <c r="C219" s="98">
        <f>SUM(C215:C218)</f>
        <v>1384300</v>
      </c>
    </row>
    <row r="220" spans="1:10" ht="13.5" thickTop="1"/>
  </sheetData>
  <mergeCells count="98">
    <mergeCell ref="G115:G124"/>
    <mergeCell ref="H115:H124"/>
    <mergeCell ref="B115:B124"/>
    <mergeCell ref="C115:C124"/>
    <mergeCell ref="D115:D124"/>
    <mergeCell ref="E115:E124"/>
    <mergeCell ref="F115:F124"/>
    <mergeCell ref="B196:B203"/>
    <mergeCell ref="D84:D93"/>
    <mergeCell ref="E84:E93"/>
    <mergeCell ref="E94:E104"/>
    <mergeCell ref="F94:F104"/>
    <mergeCell ref="D168:D182"/>
    <mergeCell ref="E168:E182"/>
    <mergeCell ref="F168:F182"/>
    <mergeCell ref="B157:B167"/>
    <mergeCell ref="C157:C167"/>
    <mergeCell ref="D157:D167"/>
    <mergeCell ref="B137:J138"/>
    <mergeCell ref="B139:B156"/>
    <mergeCell ref="C139:C156"/>
    <mergeCell ref="D139:D156"/>
    <mergeCell ref="F139:F156"/>
    <mergeCell ref="A5:A6"/>
    <mergeCell ref="B5:B6"/>
    <mergeCell ref="C5:F5"/>
    <mergeCell ref="F57:F66"/>
    <mergeCell ref="B44:J48"/>
    <mergeCell ref="C49:C56"/>
    <mergeCell ref="D49:D56"/>
    <mergeCell ref="E49:E56"/>
    <mergeCell ref="F49:F56"/>
    <mergeCell ref="G5:G6"/>
    <mergeCell ref="H5:J5"/>
    <mergeCell ref="H7:H15"/>
    <mergeCell ref="B16:B23"/>
    <mergeCell ref="C16:C23"/>
    <mergeCell ref="D16:D23"/>
    <mergeCell ref="E16:E23"/>
    <mergeCell ref="F16:F23"/>
    <mergeCell ref="H16:H23"/>
    <mergeCell ref="B7:B15"/>
    <mergeCell ref="C7:C15"/>
    <mergeCell ref="D7:D15"/>
    <mergeCell ref="E7:E15"/>
    <mergeCell ref="F7:F15"/>
    <mergeCell ref="H32:H43"/>
    <mergeCell ref="B24:B31"/>
    <mergeCell ref="C24:C31"/>
    <mergeCell ref="D24:D31"/>
    <mergeCell ref="E24:E31"/>
    <mergeCell ref="F24:F31"/>
    <mergeCell ref="H24:H31"/>
    <mergeCell ref="B32:B43"/>
    <mergeCell ref="C32:C43"/>
    <mergeCell ref="D32:D43"/>
    <mergeCell ref="E32:E43"/>
    <mergeCell ref="F32:F43"/>
    <mergeCell ref="H57:H66"/>
    <mergeCell ref="B67:J67"/>
    <mergeCell ref="B68:J68"/>
    <mergeCell ref="B69:J69"/>
    <mergeCell ref="B57:B66"/>
    <mergeCell ref="C57:C66"/>
    <mergeCell ref="D57:D66"/>
    <mergeCell ref="E57:E66"/>
    <mergeCell ref="H157:H167"/>
    <mergeCell ref="H168:H182"/>
    <mergeCell ref="B84:B93"/>
    <mergeCell ref="B94:B104"/>
    <mergeCell ref="C94:C104"/>
    <mergeCell ref="D94:D104"/>
    <mergeCell ref="C84:C93"/>
    <mergeCell ref="G94:G104"/>
    <mergeCell ref="H96:H104"/>
    <mergeCell ref="B105:B114"/>
    <mergeCell ref="C105:C114"/>
    <mergeCell ref="D105:D114"/>
    <mergeCell ref="E105:E114"/>
    <mergeCell ref="F105:F114"/>
    <mergeCell ref="G105:G114"/>
    <mergeCell ref="H105:H114"/>
    <mergeCell ref="B168:B182"/>
    <mergeCell ref="C168:C182"/>
    <mergeCell ref="F84:F93"/>
    <mergeCell ref="B209:J212"/>
    <mergeCell ref="A213:A214"/>
    <mergeCell ref="B213:I214"/>
    <mergeCell ref="J213:J214"/>
    <mergeCell ref="B204:B208"/>
    <mergeCell ref="C204:C208"/>
    <mergeCell ref="D204:D208"/>
    <mergeCell ref="E204:E208"/>
    <mergeCell ref="F204:F208"/>
    <mergeCell ref="G204:G208"/>
    <mergeCell ref="E157:E167"/>
    <mergeCell ref="F157:F167"/>
    <mergeCell ref="H204:H208"/>
  </mergeCells>
  <printOptions horizontalCentered="1"/>
  <pageMargins left="0" right="0" top="0" bottom="0.62992125984251968" header="0.19685039370078741" footer="0.19685039370078741"/>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dimension ref="A1:B37"/>
  <sheetViews>
    <sheetView topLeftCell="A13" workbookViewId="0">
      <selection activeCell="D34" sqref="D34"/>
    </sheetView>
  </sheetViews>
  <sheetFormatPr baseColWidth="10" defaultColWidth="9.140625" defaultRowHeight="15"/>
  <cols>
    <col min="1" max="1" width="17.85546875" customWidth="1"/>
    <col min="2" max="2" width="12" customWidth="1"/>
  </cols>
  <sheetData>
    <row r="1" spans="1:2">
      <c r="A1" t="s">
        <v>116</v>
      </c>
    </row>
    <row r="2" spans="1:2">
      <c r="A2" s="4" t="s">
        <v>7</v>
      </c>
      <c r="B2" s="4" t="s">
        <v>117</v>
      </c>
    </row>
    <row r="3" spans="1:2">
      <c r="A3" s="4"/>
      <c r="B3" s="4"/>
    </row>
    <row r="4" spans="1:2">
      <c r="A4" s="4" t="s">
        <v>16</v>
      </c>
      <c r="B4" s="5">
        <v>35000</v>
      </c>
    </row>
    <row r="5" spans="1:2">
      <c r="B5" s="5">
        <v>23000</v>
      </c>
    </row>
    <row r="6" spans="1:2">
      <c r="B6" s="5">
        <v>42000</v>
      </c>
    </row>
    <row r="7" spans="1:2">
      <c r="B7" s="5">
        <v>55500</v>
      </c>
    </row>
    <row r="8" spans="1:2">
      <c r="B8" s="5">
        <v>61000</v>
      </c>
    </row>
    <row r="9" spans="1:2">
      <c r="B9" s="5">
        <v>75500</v>
      </c>
    </row>
    <row r="10" spans="1:2">
      <c r="B10" s="5">
        <v>56000</v>
      </c>
    </row>
    <row r="11" spans="1:2">
      <c r="B11" s="5">
        <v>71000</v>
      </c>
    </row>
    <row r="12" spans="1:2">
      <c r="B12" s="5">
        <v>71000</v>
      </c>
    </row>
    <row r="13" spans="1:2">
      <c r="B13" s="5">
        <v>100940</v>
      </c>
    </row>
    <row r="14" spans="1:2">
      <c r="B14" s="5">
        <v>264110</v>
      </c>
    </row>
    <row r="15" spans="1:2">
      <c r="A15" s="3"/>
      <c r="B15" s="1">
        <f>SUM(B4:B14)</f>
        <v>855050</v>
      </c>
    </row>
    <row r="16" spans="1:2">
      <c r="B16" s="5"/>
    </row>
    <row r="17" spans="1:2">
      <c r="A17" s="4" t="s">
        <v>90</v>
      </c>
      <c r="B17" s="5">
        <v>25000</v>
      </c>
    </row>
    <row r="18" spans="1:2">
      <c r="B18" s="5">
        <v>5000</v>
      </c>
    </row>
    <row r="19" spans="1:2">
      <c r="B19" s="5">
        <v>18000</v>
      </c>
    </row>
    <row r="20" spans="1:2">
      <c r="B20" s="5">
        <v>33000</v>
      </c>
    </row>
    <row r="21" spans="1:2">
      <c r="B21" s="5">
        <v>48000</v>
      </c>
    </row>
    <row r="22" spans="1:2">
      <c r="B22" s="5">
        <v>40000</v>
      </c>
    </row>
    <row r="23" spans="1:2">
      <c r="B23" s="5">
        <v>37500</v>
      </c>
    </row>
    <row r="24" spans="1:2">
      <c r="B24" s="5">
        <v>5000</v>
      </c>
    </row>
    <row r="25" spans="1:2">
      <c r="B25" s="1">
        <f>SUM(B17:B24)</f>
        <v>211500</v>
      </c>
    </row>
    <row r="26" spans="1:2">
      <c r="B26" s="5"/>
    </row>
    <row r="27" spans="1:2">
      <c r="A27" s="4" t="s">
        <v>17</v>
      </c>
      <c r="B27" s="5">
        <v>46000</v>
      </c>
    </row>
    <row r="28" spans="1:2">
      <c r="B28" s="5">
        <v>61500</v>
      </c>
    </row>
    <row r="29" spans="1:2">
      <c r="B29" s="5">
        <v>29000</v>
      </c>
    </row>
    <row r="30" spans="1:2">
      <c r="B30" s="1">
        <f>SUM(B27:B29)</f>
        <v>136500</v>
      </c>
    </row>
    <row r="31" spans="1:2">
      <c r="B31" s="5"/>
    </row>
    <row r="32" spans="1:2">
      <c r="A32" s="4" t="s">
        <v>91</v>
      </c>
      <c r="B32" s="5">
        <v>59500</v>
      </c>
    </row>
    <row r="33" spans="1:2">
      <c r="B33" s="5">
        <v>60750</v>
      </c>
    </row>
    <row r="34" spans="1:2">
      <c r="B34" s="5">
        <v>61000</v>
      </c>
    </row>
    <row r="35" spans="1:2">
      <c r="B35" s="1">
        <f>SUM(B32:B34)</f>
        <v>181250</v>
      </c>
    </row>
    <row r="37" spans="1:2">
      <c r="A37" s="4" t="s">
        <v>119</v>
      </c>
      <c r="B37" s="1">
        <f>B15+B25+B30+B35</f>
        <v>1384300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MDG F</vt:lpstr>
      <vt:lpstr>Summary</vt:lpstr>
      <vt:lpstr>Sheet3</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Taino</dc:creator>
  <cp:lastModifiedBy>CHAR_COORD</cp:lastModifiedBy>
  <cp:lastPrinted>2010-03-30T12:58:23Z</cp:lastPrinted>
  <dcterms:created xsi:type="dcterms:W3CDTF">2009-09-09T19:29:12Z</dcterms:created>
  <dcterms:modified xsi:type="dcterms:W3CDTF">2010-07-20T19:12:29Z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