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15" yWindow="65521" windowWidth="9630" windowHeight="10050" activeTab="0"/>
  </bookViews>
  <sheets>
    <sheet name="Sheet1" sheetId="1" r:id="rId1"/>
    <sheet name="Sheet2" sheetId="2" r:id="rId2"/>
    <sheet name="Sheet3" sheetId="3" r:id="rId3"/>
    <sheet name="Compatibility Report" sheetId="4" r:id="rId4"/>
  </sheets>
  <definedNames>
    <definedName name="_xlnm.Print_Area" localSheetId="0">'Sheet1'!$A$1:$S$251</definedName>
  </definedNames>
  <calcPr fullCalcOnLoad="1"/>
</workbook>
</file>

<file path=xl/comments1.xml><?xml version="1.0" encoding="utf-8"?>
<comments xmlns="http://schemas.openxmlformats.org/spreadsheetml/2006/main">
  <authors>
    <author>AHANDZIC</author>
  </authors>
  <commentList>
    <comment ref="J127" authorId="0">
      <text>
        <r>
          <rPr>
            <b/>
            <sz val="9"/>
            <rFont val="Tahoma"/>
            <family val="2"/>
          </rPr>
          <t>AHANDZIC:</t>
        </r>
        <r>
          <rPr>
            <sz val="9"/>
            <rFont val="Tahoma"/>
            <family val="2"/>
          </rPr>
          <t xml:space="preserve">
activity2.5 removed in 2011 funds transferred to 2.2 </t>
        </r>
      </text>
    </comment>
    <comment ref="L66" authorId="0">
      <text>
        <r>
          <rPr>
            <b/>
            <sz val="9"/>
            <rFont val="Tahoma"/>
            <family val="2"/>
          </rPr>
          <t>AHANDZIC:</t>
        </r>
        <r>
          <rPr>
            <sz val="9"/>
            <rFont val="Tahoma"/>
            <family val="2"/>
          </rPr>
          <t xml:space="preserve">
UNV 70400USD</t>
        </r>
      </text>
    </comment>
    <comment ref="L91" authorId="0">
      <text>
        <r>
          <rPr>
            <b/>
            <sz val="9"/>
            <rFont val="Tahoma"/>
            <family val="2"/>
          </rPr>
          <t>AHANDZIC:</t>
        </r>
        <r>
          <rPr>
            <sz val="9"/>
            <rFont val="Tahoma"/>
            <family val="2"/>
          </rPr>
          <t xml:space="preserve">
54100USD UNV</t>
        </r>
      </text>
    </comment>
    <comment ref="L123" authorId="0">
      <text>
        <r>
          <rPr>
            <b/>
            <sz val="9"/>
            <rFont val="Tahoma"/>
            <family val="2"/>
          </rPr>
          <t>AHANDZIC:</t>
        </r>
        <r>
          <rPr>
            <sz val="9"/>
            <rFont val="Tahoma"/>
            <family val="2"/>
          </rPr>
          <t xml:space="preserve">
 transfered from Activity 2.5 93,980USD</t>
        </r>
      </text>
    </comment>
  </commentList>
</comments>
</file>

<file path=xl/sharedStrings.xml><?xml version="1.0" encoding="utf-8"?>
<sst xmlns="http://schemas.openxmlformats.org/spreadsheetml/2006/main" count="529" uniqueCount="277">
  <si>
    <t>PLANNED ACTIVITIES</t>
  </si>
  <si>
    <t>TIMEFRAME</t>
  </si>
  <si>
    <t xml:space="preserve">RESPONSIBLE </t>
  </si>
  <si>
    <t>PARTY</t>
  </si>
  <si>
    <t>PLANNED BUDGET</t>
  </si>
  <si>
    <t>Q1</t>
  </si>
  <si>
    <t>Q2</t>
  </si>
  <si>
    <t>Q3</t>
  </si>
  <si>
    <t>Q4</t>
  </si>
  <si>
    <t>Funding Source</t>
  </si>
  <si>
    <t>Budget Description</t>
  </si>
  <si>
    <t xml:space="preserve">Output: </t>
  </si>
  <si>
    <t xml:space="preserve">1.1    50 primary schools (7, 8, and 9 grade) and 50 secondary schools implemented syllabi developed for the life-skill program including professional orientation and career component        </t>
  </si>
  <si>
    <t xml:space="preserve">1.1.1.   Research conducted on the present curriculum in the 50 primary schools (grades 7, 8, and 9) with a focus on defined life skills and key competencies for primary schools </t>
  </si>
  <si>
    <t>X</t>
  </si>
  <si>
    <t>UNICEF</t>
  </si>
  <si>
    <t>MDG-F Spain</t>
  </si>
  <si>
    <t>764140  Cash transfer to   implementing partner</t>
  </si>
  <si>
    <t>721030   External meetings and  Conferences</t>
  </si>
  <si>
    <t>611030   Salaries Costs - GS Staff</t>
  </si>
  <si>
    <t>611020   Salary Costs - NP Staff</t>
  </si>
  <si>
    <t>734050   Telephone usage</t>
  </si>
  <si>
    <t xml:space="preserve">75100     Indirect support costs (7%)   </t>
  </si>
  <si>
    <t xml:space="preserve">1.1.2 Research conducted on the present curriculum in the 50 (20 general and 30 specialized) secondary schools  with a focus on defined life skills and key competencies for secondary schools </t>
  </si>
  <si>
    <t>721 010  Travel - related to country  Programme</t>
  </si>
  <si>
    <t>731010   Contractual translation</t>
  </si>
  <si>
    <t>731 020  Contractual editing</t>
  </si>
  <si>
    <t>752040   Programme supply</t>
  </si>
  <si>
    <t xml:space="preserve">1.1.3 Modular Life Skills-based curriculum developed, based on analyses of the findings of the studies, </t>
  </si>
  <si>
    <t xml:space="preserve"> </t>
  </si>
  <si>
    <t>711010  International consultant</t>
  </si>
  <si>
    <t xml:space="preserve">721010   Travel </t>
  </si>
  <si>
    <t>732010   Rental of premises</t>
  </si>
  <si>
    <t>732070   Utilities</t>
  </si>
  <si>
    <t xml:space="preserve">75100     Indirect support costs (7%)  </t>
  </si>
  <si>
    <r>
      <t>1.1.4.</t>
    </r>
    <r>
      <rPr>
        <sz val="8"/>
        <color indexed="8"/>
        <rFont val="Calibri"/>
        <family val="2"/>
      </rPr>
      <t xml:space="preserve"> </t>
    </r>
    <r>
      <rPr>
        <sz val="10"/>
        <color indexed="8"/>
        <rFont val="Calibri"/>
        <family val="2"/>
      </rPr>
      <t xml:space="preserve">Training package developed and teachers and pedagogues trained </t>
    </r>
  </si>
  <si>
    <t>764140   Cash transfer to                implementing partner – Gvrt</t>
  </si>
  <si>
    <t>New activities</t>
  </si>
  <si>
    <t>1.1.5 Empowering Young People in BiH - Life skills &amp; key competencies based approach in education and its application in practice ( work with children in secondary schools)</t>
  </si>
  <si>
    <t>764 240   Other cash assistance – NGO/CSOs</t>
  </si>
  <si>
    <t>1.1.6 Empowering</t>
  </si>
  <si>
    <t>Children in BiH - Life skills &amp; key competencies based approach in education and its application in practice ( work with children in primary schools)</t>
  </si>
  <si>
    <t xml:space="preserve">75100      Indirect support costs (7%) </t>
  </si>
  <si>
    <t xml:space="preserve">1.2 Capacities of 100 local communities in 17 municipalities to develop early school leavers’ database and mitigation plans enhanced to keep pupils in school and improve their employability, with specific focus on monitoring the involvement and participation of girls and other excluded children     </t>
  </si>
  <si>
    <t>1.2.1 Research conducted on</t>
  </si>
  <si>
    <t>primary and general secondary schools in the communities</t>
  </si>
  <si>
    <t xml:space="preserve">included in the project, </t>
  </si>
  <si>
    <t xml:space="preserve">and                                             </t>
  </si>
  <si>
    <t xml:space="preserve"> b) evidence and reasons for dropouts in both primary</t>
  </si>
  <si>
    <t>and secondary schools</t>
  </si>
  <si>
    <t xml:space="preserve"> 1.2.1.a.Development of the data base on drop-outs  in YERP municipalities </t>
  </si>
  <si>
    <t>721010    Travel - related to country Programme</t>
  </si>
  <si>
    <t>752040    Programme supply</t>
  </si>
  <si>
    <t xml:space="preserve">1.2.2 Information on dropout </t>
  </si>
  <si>
    <t>of school children fed from</t>
  </si>
  <si>
    <t>community system as well as on dropout/non-enrolment</t>
  </si>
  <si>
    <t xml:space="preserve">into local Youth employment Resource Centers                                    </t>
  </si>
  <si>
    <t xml:space="preserve">                                    </t>
  </si>
  <si>
    <t>721010    Travel</t>
  </si>
  <si>
    <t>764230    Meetings and conferences – NGOs/CSOs</t>
  </si>
  <si>
    <r>
      <t xml:space="preserve">                                          </t>
    </r>
    <r>
      <rPr>
        <b/>
        <sz val="10"/>
        <color indexed="8"/>
        <rFont val="Calibri"/>
        <family val="2"/>
      </rPr>
      <t xml:space="preserve">SUBTOTAL  </t>
    </r>
  </si>
  <si>
    <t>2.1. Youth Information Counseling and Training Centres (CISO) established, equipped, staffed and operational</t>
  </si>
  <si>
    <r>
      <t>2.1.2.1</t>
    </r>
    <r>
      <rPr>
        <sz val="7"/>
        <color indexed="62"/>
        <rFont val="Times New Roman"/>
        <family val="1"/>
      </rPr>
      <t xml:space="preserve">      </t>
    </r>
    <r>
      <rPr>
        <sz val="10"/>
        <color indexed="8"/>
        <rFont val="Calibri"/>
        <family val="2"/>
      </rPr>
      <t xml:space="preserve">Reconstruction/refurbishment work for the establishment of CISO (overview of location, technical documentarian for reconstruction prepared, conducting tender procedures, providing reconstruction/refurbishment services) for Gorazde, Grude, Banja Luka, Trebinje and Bijeljina </t>
    </r>
  </si>
  <si>
    <t>x</t>
  </si>
  <si>
    <t xml:space="preserve"> UNDP</t>
  </si>
  <si>
    <t>MDG-F Spain/ UNV SVF</t>
  </si>
  <si>
    <t>71300 Local Consultants</t>
  </si>
  <si>
    <t>72100 Contractual Services-Companies</t>
  </si>
  <si>
    <t>72200 Equipment and Furniture</t>
  </si>
  <si>
    <t>72400 Communic &amp; Audio Visual Equip</t>
  </si>
  <si>
    <t>72800 Information Technology Equipmt</t>
  </si>
  <si>
    <t>71500 UN Volunteers</t>
  </si>
  <si>
    <t>71400 International Consultants</t>
  </si>
  <si>
    <t>72100 Contractual Services-Companies (hotels)</t>
  </si>
  <si>
    <r>
      <t>2.1.2.3</t>
    </r>
    <r>
      <rPr>
        <sz val="7"/>
        <color indexed="62"/>
        <rFont val="Times New Roman"/>
        <family val="1"/>
      </rPr>
      <t xml:space="preserve">      </t>
    </r>
    <r>
      <rPr>
        <sz val="10"/>
        <color indexed="8"/>
        <rFont val="Calibri"/>
        <family val="2"/>
      </rPr>
      <t>Prepare specifications for purchase of office furniture</t>
    </r>
  </si>
  <si>
    <r>
      <t>2.1.2.4</t>
    </r>
    <r>
      <rPr>
        <sz val="7"/>
        <color indexed="62"/>
        <rFont val="Times New Roman"/>
        <family val="1"/>
      </rPr>
      <t xml:space="preserve">      </t>
    </r>
    <r>
      <rPr>
        <sz val="10"/>
        <color indexed="8"/>
        <rFont val="Calibri"/>
        <family val="2"/>
      </rPr>
      <t>Conducting the tender procedure for procurement of office furniture</t>
    </r>
  </si>
  <si>
    <r>
      <t>2.1.2.5</t>
    </r>
    <r>
      <rPr>
        <sz val="7"/>
        <color indexed="62"/>
        <rFont val="Times New Roman"/>
        <family val="1"/>
      </rPr>
      <t xml:space="preserve">      </t>
    </r>
    <r>
      <rPr>
        <sz val="10"/>
        <color indexed="8"/>
        <rFont val="Calibri"/>
        <family val="2"/>
      </rPr>
      <t>Delivery of office furniture</t>
    </r>
  </si>
  <si>
    <t>UNDP</t>
  </si>
  <si>
    <r>
      <t>2.1.1.</t>
    </r>
    <r>
      <rPr>
        <b/>
        <sz val="7"/>
        <color indexed="62"/>
        <rFont val="Times New Roman"/>
        <family val="1"/>
      </rPr>
      <t xml:space="preserve">  </t>
    </r>
    <r>
      <rPr>
        <b/>
        <sz val="10"/>
        <color indexed="8"/>
        <rFont val="Calibri"/>
        <family val="2"/>
      </rPr>
      <t>Supply and delivery of computer equipment to CISO Banja Luka, Trebinje and Bijeljina (and Grude)</t>
    </r>
  </si>
  <si>
    <r>
      <t>2.1.4.1</t>
    </r>
    <r>
      <rPr>
        <sz val="7"/>
        <color indexed="8"/>
        <rFont val="Times New Roman"/>
        <family val="1"/>
      </rPr>
      <t xml:space="preserve">      </t>
    </r>
    <r>
      <rPr>
        <sz val="10"/>
        <color indexed="8"/>
        <rFont val="Calibri"/>
        <family val="2"/>
      </rPr>
      <t>Prepare specifications for purchase of IT equipment</t>
    </r>
  </si>
  <si>
    <r>
      <t>2.1.4.2</t>
    </r>
    <r>
      <rPr>
        <sz val="7"/>
        <color indexed="8"/>
        <rFont val="Times New Roman"/>
        <family val="1"/>
      </rPr>
      <t xml:space="preserve">      </t>
    </r>
    <r>
      <rPr>
        <sz val="10"/>
        <color indexed="8"/>
        <rFont val="Calibri"/>
        <family val="2"/>
      </rPr>
      <t xml:space="preserve">Conducting the tender procedure </t>
    </r>
  </si>
  <si>
    <r>
      <t>2.1.4.3</t>
    </r>
    <r>
      <rPr>
        <sz val="7"/>
        <color indexed="8"/>
        <rFont val="Times New Roman"/>
        <family val="1"/>
      </rPr>
      <t xml:space="preserve">      </t>
    </r>
    <r>
      <rPr>
        <sz val="10"/>
        <color indexed="8"/>
        <rFont val="Calibri"/>
        <family val="2"/>
      </rPr>
      <t>Delivery of office IT equipment</t>
    </r>
  </si>
  <si>
    <r>
      <t>2.1.2.</t>
    </r>
    <r>
      <rPr>
        <b/>
        <sz val="7"/>
        <color indexed="62"/>
        <rFont val="Times New Roman"/>
        <family val="1"/>
      </rPr>
      <t xml:space="preserve">  </t>
    </r>
    <r>
      <rPr>
        <b/>
        <sz val="10"/>
        <color indexed="8"/>
        <rFont val="Calibri"/>
        <family val="2"/>
      </rPr>
      <t>Employment of 3-4 persons in the CISO Banja Luka, Trebinje and Bijeljina (and Grude)</t>
    </r>
  </si>
  <si>
    <r>
      <t>2.1.2.1.</t>
    </r>
    <r>
      <rPr>
        <sz val="7"/>
        <color indexed="62"/>
        <rFont val="Times New Roman"/>
        <family val="1"/>
      </rPr>
      <t xml:space="preserve">      </t>
    </r>
    <r>
      <rPr>
        <sz val="10"/>
        <color indexed="8"/>
        <rFont val="Calibri"/>
        <family val="2"/>
      </rPr>
      <t>Preparation ToR (job descriptions) for national UN volunteer – advisor  engaged through YERP</t>
    </r>
  </si>
  <si>
    <r>
      <t>2.1.2.2.</t>
    </r>
    <r>
      <rPr>
        <sz val="7"/>
        <color indexed="62"/>
        <rFont val="Times New Roman"/>
        <family val="1"/>
      </rPr>
      <t xml:space="preserve">      </t>
    </r>
    <r>
      <rPr>
        <sz val="10"/>
        <color indexed="8"/>
        <rFont val="Calibri"/>
        <family val="2"/>
      </rPr>
      <t>Hiring of UNV volunteer-advisor in additional CISOs</t>
    </r>
  </si>
  <si>
    <r>
      <t>2.1.2.3.</t>
    </r>
    <r>
      <rPr>
        <sz val="7"/>
        <color indexed="62"/>
        <rFont val="Times New Roman"/>
        <family val="1"/>
      </rPr>
      <t xml:space="preserve">      </t>
    </r>
    <r>
      <rPr>
        <sz val="10"/>
        <color indexed="8"/>
        <rFont val="Calibri"/>
        <family val="2"/>
      </rPr>
      <t xml:space="preserve">Appointing 1-2 persons by the PES for additional locations </t>
    </r>
  </si>
  <si>
    <r>
      <t>2.1.2.4.</t>
    </r>
    <r>
      <rPr>
        <sz val="7"/>
        <color indexed="62"/>
        <rFont val="Times New Roman"/>
        <family val="1"/>
      </rPr>
      <t xml:space="preserve">      </t>
    </r>
    <r>
      <rPr>
        <sz val="10"/>
        <color indexed="8"/>
        <rFont val="Calibri"/>
        <family val="2"/>
      </rPr>
      <t>Employment of 16 interns by PES</t>
    </r>
  </si>
  <si>
    <r>
      <t>2.1.2.5.</t>
    </r>
    <r>
      <rPr>
        <sz val="7"/>
        <color indexed="62"/>
        <rFont val="Times New Roman"/>
        <family val="1"/>
      </rPr>
      <t xml:space="preserve">      </t>
    </r>
    <r>
      <rPr>
        <sz val="10"/>
        <color indexed="8"/>
        <rFont val="Calibri"/>
        <family val="2"/>
      </rPr>
      <t xml:space="preserve">Training-mentoring of volunteer interns by UNV volunteer-advisors  </t>
    </r>
  </si>
  <si>
    <t>UNDP/ UNV</t>
  </si>
  <si>
    <r>
      <t>2.1.3.</t>
    </r>
    <r>
      <rPr>
        <b/>
        <sz val="7"/>
        <color indexed="62"/>
        <rFont val="Times New Roman"/>
        <family val="1"/>
      </rPr>
      <t xml:space="preserve">  </t>
    </r>
    <r>
      <rPr>
        <b/>
        <sz val="10"/>
        <color indexed="8"/>
        <rFont val="Calibri"/>
        <family val="2"/>
      </rPr>
      <t>Strengthening the capacity of CISO staff for more efficient and higher quality services to young people</t>
    </r>
  </si>
  <si>
    <r>
      <t>2.1.3.1.</t>
    </r>
    <r>
      <rPr>
        <sz val="7"/>
        <color indexed="62"/>
        <rFont val="Times New Roman"/>
        <family val="1"/>
      </rPr>
      <t xml:space="preserve">      </t>
    </r>
    <r>
      <rPr>
        <sz val="10"/>
        <color indexed="8"/>
        <rFont val="Calibri"/>
        <family val="2"/>
      </rPr>
      <t xml:space="preserve">Training needs assessment for training packages defined by PES experts </t>
    </r>
  </si>
  <si>
    <r>
      <t>2.1.3.2.</t>
    </r>
    <r>
      <rPr>
        <sz val="7"/>
        <color indexed="62"/>
        <rFont val="Times New Roman"/>
        <family val="1"/>
      </rPr>
      <t xml:space="preserve">      </t>
    </r>
    <r>
      <rPr>
        <sz val="10"/>
        <color indexed="8"/>
        <rFont val="Calibri"/>
        <family val="2"/>
      </rPr>
      <t xml:space="preserve">Preparation of ToR (job description) for national/international consultant(s) and trainer(s) </t>
    </r>
  </si>
  <si>
    <r>
      <t>2.1.3.3.</t>
    </r>
    <r>
      <rPr>
        <sz val="7"/>
        <color indexed="62"/>
        <rFont val="Times New Roman"/>
        <family val="1"/>
      </rPr>
      <t xml:space="preserve">      </t>
    </r>
    <r>
      <rPr>
        <sz val="10"/>
        <color indexed="8"/>
        <rFont val="Calibri"/>
        <family val="2"/>
      </rPr>
      <t>Selection of the national/international consultant(s) and trainer(s)</t>
    </r>
  </si>
  <si>
    <r>
      <t>2.1.3.4.</t>
    </r>
    <r>
      <rPr>
        <sz val="7"/>
        <color indexed="62"/>
        <rFont val="Times New Roman"/>
        <family val="1"/>
      </rPr>
      <t xml:space="preserve">      </t>
    </r>
    <r>
      <rPr>
        <sz val="10"/>
        <color indexed="8"/>
        <rFont val="Calibri"/>
        <family val="2"/>
      </rPr>
      <t xml:space="preserve">Training preparation and delivery </t>
    </r>
  </si>
  <si>
    <r>
      <t>2.1.3.5.</t>
    </r>
    <r>
      <rPr>
        <sz val="7"/>
        <color indexed="62"/>
        <rFont val="Times New Roman"/>
        <family val="1"/>
      </rPr>
      <t xml:space="preserve">      </t>
    </r>
    <r>
      <rPr>
        <sz val="10"/>
        <color indexed="8"/>
        <rFont val="Calibri"/>
        <family val="2"/>
      </rPr>
      <t>Strengthening of capacity of CISO interns-transfer of knowledge</t>
    </r>
  </si>
  <si>
    <r>
      <t>2.1.3.6.</t>
    </r>
    <r>
      <rPr>
        <sz val="7"/>
        <color indexed="62"/>
        <rFont val="Times New Roman"/>
        <family val="1"/>
      </rPr>
      <t xml:space="preserve">      </t>
    </r>
    <r>
      <rPr>
        <sz val="10"/>
        <color indexed="8"/>
        <rFont val="Calibri"/>
        <family val="2"/>
      </rPr>
      <t>Organization of exchange visits to all CISOs</t>
    </r>
  </si>
  <si>
    <r>
      <t>2.1.3.7.</t>
    </r>
    <r>
      <rPr>
        <sz val="7"/>
        <color indexed="62"/>
        <rFont val="Times New Roman"/>
        <family val="1"/>
      </rPr>
      <t xml:space="preserve">      </t>
    </r>
    <r>
      <rPr>
        <sz val="10"/>
        <color indexed="8"/>
        <rFont val="Calibri"/>
        <family val="2"/>
      </rPr>
      <t>Organization of study travel to CISO in EU</t>
    </r>
  </si>
  <si>
    <r>
      <t>2.1.3.8.</t>
    </r>
    <r>
      <rPr>
        <sz val="7"/>
        <color indexed="62"/>
        <rFont val="Times New Roman"/>
        <family val="1"/>
      </rPr>
      <t xml:space="preserve">      </t>
    </r>
    <r>
      <rPr>
        <sz val="10"/>
        <color indexed="8"/>
        <rFont val="Calibri"/>
        <family val="2"/>
      </rPr>
      <t>Purchase of books and literature for CISOs libraries</t>
    </r>
  </si>
  <si>
    <t>2.2.1.  Beneficiary selection and counseling</t>
  </si>
  <si>
    <t>2.2.1.1. Collecting data in regard to unemployed people</t>
  </si>
  <si>
    <t>2.2.1.2. Preparation of CISO promotion materials (booklets, leaflets, etc.)</t>
  </si>
  <si>
    <t>2.2.1.3. Contacting and identification of beneficiaries</t>
  </si>
  <si>
    <t>2.2.1.4. Identification of specific needs of target beneficiaries</t>
  </si>
  <si>
    <t>2.2.1.5. Organization and implementation of individual and group counseling interviews and sessions</t>
  </si>
  <si>
    <t>2.2.1.6. Organization of specific trainings and education sessions for beneficiaries</t>
  </si>
  <si>
    <t>MDG-F Spain / UNV SVF</t>
  </si>
  <si>
    <t>74200 Audio Visual&amp;Print Prod Costs</t>
  </si>
  <si>
    <t>2.2.2. Establishing info channels</t>
  </si>
  <si>
    <t xml:space="preserve">2.2.2.1.  Information of beneficiaries about YERP activities and outcomes </t>
  </si>
  <si>
    <t>2.3.  Civil society and private sector  engaged in development of Youth Work Experience Policy for introduction and formalization of youth work experience schemes</t>
  </si>
  <si>
    <t>2.3.1. Establishing Youth Work Experience Task Forces and actively engaging civil society and private sector</t>
  </si>
  <si>
    <t xml:space="preserve">2.3.1.1. Management and coordination of YERP activities between agencies, contracts, assessments, workshops and trainings </t>
  </si>
  <si>
    <t xml:space="preserve">2.3.1.2.Two Entity Youth Work Experience Task Force, involving a broad range of stakeholders including CSOs, private sector, public and governmental institutions, established and active </t>
  </si>
  <si>
    <t>2.3.1.3 Youth Work Experience Policy developed and submitted for adoption to governments and preparation of the Works Schemes.</t>
  </si>
  <si>
    <t>61100 Salary Costs - NP Staff</t>
  </si>
  <si>
    <t>61200 Salaries Costs - GS Staff</t>
  </si>
  <si>
    <t>71400 Contractual Services – Individuals</t>
  </si>
  <si>
    <t>73100 Rental &amp; Maintenance-Premises</t>
  </si>
  <si>
    <t>71600 Travel</t>
  </si>
  <si>
    <t>Local consultant</t>
  </si>
  <si>
    <t xml:space="preserve">International consultant  </t>
  </si>
  <si>
    <r>
      <t>2.3.2. Providing work experience for at least 550 young people (male and female) through different employment schemes</t>
    </r>
    <r>
      <rPr>
        <b/>
        <sz val="10"/>
        <color indexed="8"/>
        <rFont val="Myriad Pro"/>
        <family val="2"/>
      </rPr>
      <t xml:space="preserve"> </t>
    </r>
  </si>
  <si>
    <t>2.3.2.1. Establishment of contacts with labour market-potential employers and networking and matching with beneficiaries</t>
  </si>
  <si>
    <t>2.3.2.2. Work experience provided to young people (male and female) by civil society and private sector actors by the end of programme through co-financing schemes with PES</t>
  </si>
  <si>
    <t xml:space="preserve"> 2.4. 850 young unemployed women and women from vulnerable categories in particular received direct, one-on-one job counseling assistance (individual employment plans), training to improve employability, and direct, one-on-one job-search assistance</t>
  </si>
  <si>
    <t>2.4.1. Providing job counseling services and developing individual employment plans.</t>
  </si>
  <si>
    <t>2.4.1.1. Contacting and identification of beneficiaries</t>
  </si>
  <si>
    <t>2.4.1.2. Identification of specific needs of target beneficiaries</t>
  </si>
  <si>
    <t>2.4.1.3. Organization and implementation of individual and group counseling interviews and sessions</t>
  </si>
  <si>
    <t>2.4.1.4. Development of individual employment plants and their monitoring and follow up</t>
  </si>
  <si>
    <t>2.4.1.5. Organization of specific trainings and education sessions for beneficiaries</t>
  </si>
  <si>
    <t>72100 Contractual Services-Companies (material)</t>
  </si>
  <si>
    <t>2.4.2. Identifying partners and delivery of trainings</t>
  </si>
  <si>
    <t>2.4.2.1. Preparation of ToR for selection   of service provider</t>
  </si>
  <si>
    <t>2.4.2.2. Conducting the tender procedure for procurement of services provider</t>
  </si>
  <si>
    <t>2.4.2.3. Delivery of services</t>
  </si>
  <si>
    <t>2.6. Enhanced awareness and understanding of the value of volunteerism and civic or community engagement among citizens and local government officials in general and in relation to the role and     value of volunteering in enhancing employment prospects</t>
  </si>
  <si>
    <t>2.6.1  Mapping and building links with local civil society, educational, government and private sector actors undertaken</t>
  </si>
  <si>
    <t xml:space="preserve">2.6.1.1 Identify potential local CSO, educational, private sector and government sector contacts and partners </t>
  </si>
  <si>
    <t>2.6.1.2  Establish contact and build relationships with local partners</t>
  </si>
  <si>
    <t>UNV</t>
  </si>
  <si>
    <t xml:space="preserve">2.6.2 Outreach activities on volunteerism and employability developed and delivered </t>
  </si>
  <si>
    <t>2.6.2.1 Ongoing meetings and consultations with local civil society, educational, government and private sector actors</t>
  </si>
  <si>
    <t>2.6.2.2 Delivery of presentations, public events, etc. by NUNV volunteers in local communities served by CISO</t>
  </si>
  <si>
    <t xml:space="preserve">2.6.3 Training-capacity building activities developed for and delivered to NUNV Employment Counselor-Advisors </t>
  </si>
  <si>
    <t>2.6.3.1 Assessment-mapping of training-capacity development needs</t>
  </si>
  <si>
    <t>2.6.3.2 Development of training- capacity development content</t>
  </si>
  <si>
    <t>2.6.3.3 Delivery of training- capacity development activities</t>
  </si>
  <si>
    <t>UNV SVF</t>
  </si>
  <si>
    <t>70000 – Operating Expenses*</t>
  </si>
  <si>
    <t>(*Actual expense lines will be fully defined in Q1 2011)</t>
  </si>
  <si>
    <t>2.6.4. Opportunities for Volunteering' grants for local initiatives or projects selected and disbursed</t>
  </si>
  <si>
    <t>2.6.4.1 Development, launch and local promotion of call for proposals</t>
  </si>
  <si>
    <t>2.6.4.2 Evaluation and selection of local initiatives – projects to be funded</t>
  </si>
  <si>
    <t>2.6.4.3 Disbursement of grants</t>
  </si>
  <si>
    <t>2.6.4.4 Monitoring and follow up on funded initiatives and projects</t>
  </si>
  <si>
    <t>2.6.5 Community volunteer mobilization project(s) identified, developed and implemented</t>
  </si>
  <si>
    <t>2.6.5.1 Identify potential local projects and community or CSO implementing partners</t>
  </si>
  <si>
    <t>2.6.5.2 Development of local volunteer mobilization project(s) with local partner(s)</t>
  </si>
  <si>
    <t>2.6.5.3 Mobilize additional resources and community support</t>
  </si>
  <si>
    <t>2.6.5.4 Implement community volunteer mobilization project(s)</t>
  </si>
  <si>
    <t>2.6.5.5 Post project follow up and assessment</t>
  </si>
  <si>
    <t>2.6.6  Communications, promotional and logistical support provided for YERP community outreach activities</t>
  </si>
  <si>
    <t>2.6.6.1 Ongoing communications, promotional and logistical support from UNV CO</t>
  </si>
  <si>
    <t>70000 – Operating Expenses</t>
  </si>
  <si>
    <t xml:space="preserve">3.1. BiH statistical agencies equipped and trained to create migration statistics including youth migration statistics.        </t>
  </si>
  <si>
    <t>Year II Migration statistics methodology finalised;</t>
  </si>
  <si>
    <t xml:space="preserve">Year II Hardware and software selection completed; </t>
  </si>
  <si>
    <t xml:space="preserve">Year II 5-8 of BiH statistical agencies statisticians successfully trained in migration software usage; </t>
  </si>
  <si>
    <t>3.1.1  Overall migration statistics methodology in BiH developed to ensure quality of the migration data and compatibility with EUROSTAT standards</t>
  </si>
  <si>
    <t>3.1.1.1 Completion of mapping of legislation/forms/administrative procedures</t>
  </si>
  <si>
    <t>3.1.1.2 WG regular meetings</t>
  </si>
  <si>
    <t>3.1.1.3 Study Tour</t>
  </si>
  <si>
    <t>3.1.1.4 Methodology for monitoring migration, including youth, developed</t>
  </si>
  <si>
    <t>UNFPA</t>
  </si>
  <si>
    <t>72000-73000 – Common premises and Services</t>
  </si>
  <si>
    <t>3.1.2  The central BiH and entities’ database for migration, including youth, established</t>
  </si>
  <si>
    <t>3.1.2. Central BiH and entities’ database for migration, including youth, functional.</t>
  </si>
  <si>
    <t xml:space="preserve">3.1.2.2  Piloting of migration database </t>
  </si>
  <si>
    <t>72000-IT Equipment</t>
  </si>
  <si>
    <r>
      <t>3.2. Legal basis and national coordination mechanism for monitoring migration flows, including youth migration, established.</t>
    </r>
    <r>
      <rPr>
        <sz val="11"/>
        <color indexed="8"/>
        <rFont val="Times New Roman"/>
        <family val="1"/>
      </rPr>
      <t xml:space="preserve"> </t>
    </r>
    <r>
      <rPr>
        <sz val="10"/>
        <color indexed="8"/>
        <rFont val="Calibri"/>
        <family val="2"/>
      </rPr>
      <t>Strategy for migration with action plan created</t>
    </r>
  </si>
  <si>
    <t xml:space="preserve">Year II Consensus building discussions among stakeholders held and consensus concerning glossary reached; </t>
  </si>
  <si>
    <t xml:space="preserve"> Year II Overall migration data recording and coordination mechanism including youth developed and established; </t>
  </si>
  <si>
    <t>Year II Strategy for migration with action plan created.</t>
  </si>
  <si>
    <t xml:space="preserve">3.2.1. A youth migration working group, consisting of relevant institutions and organizations, will be established for the coordination of work and development of the evidence-based strategies </t>
  </si>
  <si>
    <t>3.2.1.1 Legal solutions for all changes required in methodology identified</t>
  </si>
  <si>
    <t xml:space="preserve">3.2.1.2 WG regular meetings </t>
  </si>
  <si>
    <t>3.2.1.3.  Study Tour</t>
  </si>
  <si>
    <t>3.2.1.4. Strategy for compliance with Regulation 862/2011 including action plan developed</t>
  </si>
  <si>
    <t>3.2.1.5. Dissemination/ communication of the outcomes of the WGs and the strategy</t>
  </si>
  <si>
    <t>EXPECTED  OUTPUTS (YERP Component 1)</t>
  </si>
  <si>
    <t>EXPECTED  OUTPUTS (YERP Component 2)</t>
  </si>
  <si>
    <t>Balance (transferred from Y1)</t>
  </si>
  <si>
    <t>72100 Contractual Services-Companies -Ttransfer to PESs</t>
  </si>
  <si>
    <t xml:space="preserve">72100 Contractual Services-Companies (design, printing and information distribution) </t>
  </si>
  <si>
    <t xml:space="preserve">72100 Contractual Services-Companies (training) </t>
  </si>
  <si>
    <t xml:space="preserve">4.Monitoring and evaluation </t>
  </si>
  <si>
    <t>5 MDGF Communications</t>
  </si>
  <si>
    <t xml:space="preserve">UNDP </t>
  </si>
  <si>
    <t xml:space="preserve">72100 Contractual Services-Companies (campaign) </t>
  </si>
  <si>
    <t>72100 Contractual Services-Companies - training and counseling)</t>
  </si>
  <si>
    <t>Y1</t>
  </si>
  <si>
    <t>TOTAL Y1</t>
  </si>
  <si>
    <t>TOTAL Y2</t>
  </si>
  <si>
    <t>2.2.      8 500 young people, male and female provided with job counseling assistance, trainings and access to up to date labour market information</t>
  </si>
  <si>
    <r>
      <t>2.1.1.</t>
    </r>
    <r>
      <rPr>
        <b/>
        <sz val="7"/>
        <color indexed="8"/>
        <rFont val="Times New Roman"/>
        <family val="1"/>
      </rPr>
      <t xml:space="preserve">         </t>
    </r>
    <r>
      <rPr>
        <b/>
        <sz val="10"/>
        <color indexed="8"/>
        <rFont val="Calibri"/>
        <family val="2"/>
      </rPr>
      <t>Reconstruction/refurbishment of CISO</t>
    </r>
  </si>
  <si>
    <r>
      <t>2.1.2.2</t>
    </r>
    <r>
      <rPr>
        <b/>
        <sz val="7"/>
        <color indexed="62"/>
        <rFont val="Times New Roman"/>
        <family val="1"/>
      </rPr>
      <t xml:space="preserve">      </t>
    </r>
    <r>
      <rPr>
        <b/>
        <sz val="10"/>
        <color indexed="8"/>
        <rFont val="Calibri"/>
        <family val="2"/>
      </rPr>
      <t>Supply and delivery of office furniture to CISO Banja Luka, Trebinje and Bijeljina (and Grude?)</t>
    </r>
  </si>
  <si>
    <t>EXPECTED  OUTPUTS (YERP Component 3)</t>
  </si>
  <si>
    <t xml:space="preserve">SUBTOTAL </t>
  </si>
  <si>
    <t>EXPECTED OUTPUTS</t>
  </si>
  <si>
    <t>RESPONSIBLE PARTY</t>
  </si>
  <si>
    <t>3.3.1 Strengthened institutional capacities and systems to reduce irregular migration and introduce circular migration schemes</t>
  </si>
  <si>
    <t>IOM</t>
  </si>
  <si>
    <t xml:space="preserve">JP budget 3.3.1 </t>
  </si>
  <si>
    <t>6110 Salary costs</t>
  </si>
  <si>
    <t xml:space="preserve">6120 Salaries </t>
  </si>
  <si>
    <t>75100 Facilities &amp; Administration</t>
  </si>
  <si>
    <t>3.3.2 BiH youth provided with organized and legal opportunities for employment and internships/ apprenticeship in a selected country of destination and support to BiH returning youth on reintegrating into the BiH labour market.</t>
  </si>
  <si>
    <t>3.3.2.2 Conduct first circular migration schemes for young Bosnians (possibly with Slovenia or Italy)</t>
  </si>
  <si>
    <t>JP budget 3.3.2</t>
  </si>
  <si>
    <r>
      <t>2</t>
    </r>
    <r>
      <rPr>
        <sz val="10"/>
        <color indexed="8"/>
        <rFont val="Calibri"/>
        <family val="2"/>
      </rPr>
      <t>6110 Salary costs</t>
    </r>
  </si>
  <si>
    <t xml:space="preserve">75100 Facilities Administration  </t>
  </si>
  <si>
    <t>72400 Com. &amp; Audio Visual</t>
  </si>
  <si>
    <t>72500 Supplies</t>
  </si>
  <si>
    <t>7311 Rental &amp; Maintenance</t>
  </si>
  <si>
    <t>72100 Contract. Services</t>
  </si>
  <si>
    <t>72600 Grants</t>
  </si>
  <si>
    <t xml:space="preserve">3.4. Increased awareness amongst BiH youth, their families and the general public regarding the dangers of irregular migration and the benefits of regular migration.  </t>
  </si>
  <si>
    <t xml:space="preserve">3.4.1.2 Identify and involve focus groups in the design and testing, and/or evaluation of the materials and message </t>
  </si>
  <si>
    <t>3.4.1.3 Campaign</t>
  </si>
  <si>
    <t>3.4.1.4 Youth Labour Migration Working group meetings</t>
  </si>
  <si>
    <t>3.4.1.5 With YERC conduct trainings in schools</t>
  </si>
  <si>
    <t>JP budget 3.4.1</t>
  </si>
  <si>
    <t>75100 Facilities &amp; Administration  7%</t>
  </si>
  <si>
    <t xml:space="preserve">74200 Audio Visual &amp; Print Productions </t>
  </si>
  <si>
    <t>72200 Equip. &amp; Furniture</t>
  </si>
  <si>
    <t>72700 Hospitality Catering</t>
  </si>
  <si>
    <t>73200 Premises Alteration</t>
  </si>
  <si>
    <t>3.4.2 Provide targeted outreach and training to migrants participating in organized circular schemes.</t>
  </si>
  <si>
    <t>JP budget 3.4..2</t>
  </si>
  <si>
    <t>3.1.1.5. Dissemination/ communication of the outcomes of the WGs and the methodology</t>
  </si>
  <si>
    <t>72000-73000 – Common premises and Services (rent and utilities)</t>
  </si>
  <si>
    <t>75000 – Overhead Costs (7% overhead)</t>
  </si>
  <si>
    <t>SUBTOTAL</t>
  </si>
  <si>
    <t>3.3.1.1 Deliver training to up to 40 CISO staff in coordination with UNDP</t>
  </si>
  <si>
    <t>Total Y1</t>
  </si>
  <si>
    <t>Total Y2</t>
  </si>
  <si>
    <t>Balance (Transferred from Y1)</t>
  </si>
  <si>
    <t>3.3.2.1 Conduct exploratory/ negotiation visits to countries in the region  (Slovenia), Sweden, and Italy regarding the possibility of circular migration schemes for young Bosnians</t>
  </si>
  <si>
    <t xml:space="preserve">3.4.1.1 Develop media plan and detailed budget, identify and contract a company(s) to design the print media (posters, leaflets and newspaper advertisements </t>
  </si>
  <si>
    <t>74500 Miscellaneous</t>
  </si>
  <si>
    <t>71400 Contractual Services</t>
  </si>
  <si>
    <t>72700 Hosp/catering</t>
  </si>
  <si>
    <t>73100 Rental/maintenance</t>
  </si>
  <si>
    <t>74200 Audio visual &amp; print</t>
  </si>
  <si>
    <t>74500 Misc</t>
  </si>
  <si>
    <t>SUBTOTAL YEAR 2 IOM</t>
  </si>
  <si>
    <t>TOTAL YEM BiH YEAR 2</t>
  </si>
  <si>
    <t>71400 – Service Contracts-Individuals</t>
  </si>
  <si>
    <t>71600 – Travel</t>
  </si>
  <si>
    <t>71600 –Travel</t>
  </si>
  <si>
    <t>72145 - Training and educ,. Services</t>
  </si>
  <si>
    <t>72500 - Stationery &amp; other Office Supp</t>
  </si>
  <si>
    <t>73400 - Maint, Oper of Transport Equip</t>
  </si>
  <si>
    <t>75700 - - Training and educ,. Services (Government)</t>
  </si>
  <si>
    <t>74000 - Miscellaneous Operating Expens</t>
  </si>
  <si>
    <t>the evidence and reasons for:    a) non-enrolment into</t>
  </si>
  <si>
    <t>Y2</t>
  </si>
  <si>
    <t>Balance (transferred from Y2 to Y3)</t>
  </si>
  <si>
    <t>Balance (Transferred from Y2 to Y3)</t>
  </si>
  <si>
    <t>Compatibility Report for MDGF-1931-H-BiH - 2AWP - 2011 UNFPA UNICEF IOM UNV input UNDP.xls</t>
  </si>
  <si>
    <t>Run on 7/5/2011 16:01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</si>
  <si>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</si>
  <si>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</si>
  <si>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</si>
  <si>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</si>
  <si>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380,162,12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</si>
</sst>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Yes&quot;;&quot;Yes&quot;;&quot;No&quot;"/>
    <numFmt numFmtId="173" formatCode="&quot;True&quot;;&quot;True&quot;;&quot;False&quot;"/>
    <numFmt numFmtId="174" formatCode="&quot;On&quot;;&quot;On&quot;;&quot;Off&quot;"/>
    <numFmt numFmtId="175" formatCode="[$€-2]\ #,##0.00_);[Red]\([$€-2]\ #,##0.00\)"/>
  </numFmts>
  <fonts count="66">
    <font>
      <sz val="11"/>
      <color theme="1"/>
      <name val="Calibri"/>
      <family val="2"/>
    </font>
    <font>
      <sz val="11"/>
      <color indexed="8"/>
      <name val="Calibri"/>
      <family val="2"/>
    </font>
    <font>
      <b/>
      <sz val="10"/>
      <color indexed="8"/>
      <name val="Calibri"/>
      <family val="2"/>
    </font>
    <font>
      <i/>
      <sz val="10"/>
      <color indexed="8"/>
      <name val="Calibri"/>
      <family val="2"/>
    </font>
    <font>
      <sz val="10"/>
      <color indexed="8"/>
      <name val="Calibri"/>
      <family val="2"/>
    </font>
    <font>
      <sz val="8"/>
      <color indexed="8"/>
      <name val="Calibri"/>
      <family val="2"/>
    </font>
    <font>
      <sz val="12"/>
      <color indexed="8"/>
      <name val="Calibri"/>
      <family val="2"/>
    </font>
    <font>
      <sz val="10"/>
      <color indexed="17"/>
      <name val="Calibri"/>
      <family val="2"/>
    </font>
    <font>
      <sz val="7"/>
      <color indexed="8"/>
      <name val="Times New Roman"/>
      <family val="1"/>
    </font>
    <font>
      <sz val="10"/>
      <color indexed="62"/>
      <name val="Calibri"/>
      <family val="2"/>
    </font>
    <font>
      <sz val="7"/>
      <color indexed="62"/>
      <name val="Times New Roman"/>
      <family val="1"/>
    </font>
    <font>
      <b/>
      <sz val="9"/>
      <color indexed="62"/>
      <name val="Arial"/>
      <family val="2"/>
    </font>
    <font>
      <b/>
      <sz val="7"/>
      <color indexed="62"/>
      <name val="Times New Roman"/>
      <family val="1"/>
    </font>
    <font>
      <sz val="9"/>
      <color indexed="62"/>
      <name val="Calibri"/>
      <family val="2"/>
    </font>
    <font>
      <b/>
      <sz val="10"/>
      <color indexed="8"/>
      <name val="Myriad Pro"/>
      <family val="2"/>
    </font>
    <font>
      <sz val="11"/>
      <color indexed="8"/>
      <name val="Times New Roman"/>
      <family val="1"/>
    </font>
    <font>
      <i/>
      <sz val="11"/>
      <color indexed="8"/>
      <name val="Calibri"/>
      <family val="2"/>
    </font>
    <font>
      <b/>
      <i/>
      <u val="single"/>
      <sz val="10"/>
      <color indexed="8"/>
      <name val="Calibri"/>
      <family val="2"/>
    </font>
    <font>
      <sz val="9"/>
      <name val="Tahoma"/>
      <family val="2"/>
    </font>
    <font>
      <b/>
      <sz val="9"/>
      <name val="Tahoma"/>
      <family val="2"/>
    </font>
    <font>
      <b/>
      <sz val="11"/>
      <color indexed="8"/>
      <name val="Calibri"/>
      <family val="2"/>
    </font>
    <font>
      <b/>
      <u val="single"/>
      <sz val="10"/>
      <color indexed="8"/>
      <name val="Calibri"/>
      <family val="2"/>
    </font>
    <font>
      <b/>
      <sz val="7"/>
      <color indexed="8"/>
      <name val="Times New Roman"/>
      <family val="1"/>
    </font>
    <font>
      <b/>
      <sz val="10"/>
      <color indexed="62"/>
      <name val="Calibri"/>
      <family val="2"/>
    </font>
    <font>
      <b/>
      <i/>
      <sz val="10"/>
      <color indexed="8"/>
      <name val="Calibri"/>
      <family val="2"/>
    </font>
    <font>
      <b/>
      <i/>
      <sz val="11"/>
      <color indexed="8"/>
      <name val="Calibri"/>
      <family val="2"/>
    </font>
    <font>
      <b/>
      <sz val="14"/>
      <color indexed="8"/>
      <name val="Calibri"/>
      <family val="2"/>
    </font>
    <font>
      <b/>
      <sz val="18"/>
      <color indexed="8"/>
      <name val="Calibri"/>
      <family val="2"/>
    </font>
    <font>
      <sz val="9"/>
      <color indexed="8"/>
      <name val="Calibri"/>
      <family val="2"/>
    </font>
    <font>
      <sz val="8"/>
      <color indexed="8"/>
      <name val="Arial"/>
      <family val="2"/>
    </font>
    <font>
      <sz val="8"/>
      <name val="Calibri"/>
      <family val="2"/>
    </font>
    <font>
      <b/>
      <i/>
      <sz val="11"/>
      <name val="Calibri"/>
      <family val="2"/>
    </font>
    <font>
      <sz val="11"/>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
      <patternFill patternType="solid">
        <fgColor indexed="10"/>
        <bgColor indexed="64"/>
      </patternFill>
    </fill>
    <fill>
      <patternFill patternType="solid">
        <fgColor rgb="FFFFFF00"/>
        <bgColor indexed="64"/>
      </patternFill>
    </fill>
    <fill>
      <patternFill patternType="solid">
        <fgColor rgb="FFFF0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bottom/>
    </border>
    <border>
      <left/>
      <right style="medium">
        <color indexed="8"/>
      </right>
      <top/>
      <bottom/>
    </border>
    <border>
      <left/>
      <right style="medium">
        <color indexed="8"/>
      </right>
      <top/>
      <bottom style="medium">
        <color indexed="8"/>
      </bottom>
    </border>
    <border>
      <left style="medium"/>
      <right style="medium"/>
      <top/>
      <bottom/>
    </border>
    <border>
      <left style="medium"/>
      <right style="medium"/>
      <top/>
      <bottom style="medium"/>
    </border>
    <border>
      <left/>
      <right style="medium"/>
      <top/>
      <bottom/>
    </border>
    <border>
      <left/>
      <right style="medium"/>
      <top/>
      <bottom style="medium"/>
    </border>
    <border>
      <left/>
      <right style="medium">
        <color indexed="8"/>
      </right>
      <top style="medium">
        <color indexed="8"/>
      </top>
      <bottom/>
    </border>
    <border>
      <left style="medium">
        <color indexed="8"/>
      </left>
      <right/>
      <top/>
      <bottom/>
    </border>
    <border>
      <left style="medium"/>
      <right style="medium"/>
      <top style="medium"/>
      <bottom/>
    </border>
    <border>
      <left style="medium">
        <color indexed="8"/>
      </left>
      <right style="medium">
        <color indexed="8"/>
      </right>
      <top/>
      <bottom style="medium"/>
    </border>
    <border>
      <left/>
      <right style="medium">
        <color indexed="8"/>
      </right>
      <top/>
      <bottom style="medium"/>
    </border>
    <border>
      <left/>
      <right style="medium"/>
      <top style="medium"/>
      <bottom/>
    </border>
    <border>
      <left style="medium"/>
      <right style="medium"/>
      <top style="medium"/>
      <bottom style="medium"/>
    </border>
    <border>
      <left/>
      <right style="medium"/>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top style="medium">
        <color indexed="8"/>
      </top>
      <bottom/>
    </border>
    <border>
      <left style="medium">
        <color indexed="8"/>
      </left>
      <right style="medium">
        <color indexed="8"/>
      </right>
      <top style="medium"/>
      <bottom/>
    </border>
    <border>
      <left style="medium">
        <color indexed="8"/>
      </left>
      <right style="medium">
        <color indexed="8"/>
      </right>
      <top/>
      <bottom style="medium">
        <color indexed="8"/>
      </bottom>
    </border>
    <border>
      <left style="medium"/>
      <right/>
      <top/>
      <bottom/>
    </border>
    <border>
      <left style="medium"/>
      <right/>
      <top style="medium"/>
      <bottom/>
    </border>
    <border>
      <left/>
      <right/>
      <top/>
      <bottom style="medium"/>
    </border>
    <border>
      <left/>
      <right/>
      <top style="medium"/>
      <bottom/>
    </border>
    <border>
      <left style="medium"/>
      <right/>
      <top/>
      <bottom style="medium"/>
    </border>
    <border>
      <left style="medium"/>
      <right/>
      <top style="medium"/>
      <bottom style="medium"/>
    </border>
    <border>
      <left/>
      <right/>
      <top style="medium"/>
      <bottom style="medium"/>
    </border>
    <border>
      <left style="medium"/>
      <right style="medium"/>
      <top style="medium">
        <color indexed="8"/>
      </top>
      <bottom/>
    </border>
    <border>
      <left style="medium"/>
      <right/>
      <top style="medium">
        <color indexed="8"/>
      </top>
      <bottom style="medium"/>
    </border>
    <border>
      <left/>
      <right/>
      <top style="medium">
        <color indexed="8"/>
      </top>
      <bottom style="medium"/>
    </border>
    <border>
      <left/>
      <right style="medium"/>
      <top style="medium">
        <color indexed="8"/>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17">
    <xf numFmtId="0" fontId="0" fillId="0" borderId="0" xfId="0" applyFont="1" applyAlignment="1">
      <alignment/>
    </xf>
    <xf numFmtId="0" fontId="2" fillId="0" borderId="10" xfId="0" applyFont="1" applyBorder="1" applyAlignment="1">
      <alignment vertical="top" wrapText="1"/>
    </xf>
    <xf numFmtId="0" fontId="4" fillId="0" borderId="10"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vertical="top" wrapText="1"/>
    </xf>
    <xf numFmtId="0" fontId="4" fillId="0" borderId="11"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4" fillId="0" borderId="12" xfId="0" applyFont="1" applyBorder="1" applyAlignment="1">
      <alignment vertical="top" wrapText="1"/>
    </xf>
    <xf numFmtId="0" fontId="4" fillId="0" borderId="11" xfId="0" applyFont="1" applyBorder="1" applyAlignment="1">
      <alignment horizontal="justify" vertical="top" wrapText="1"/>
    </xf>
    <xf numFmtId="0" fontId="4" fillId="0" borderId="11" xfId="0" applyFont="1" applyBorder="1" applyAlignment="1">
      <alignment horizontal="left" vertical="top" wrapText="1" indent="2"/>
    </xf>
    <xf numFmtId="0" fontId="4" fillId="0" borderId="11" xfId="0" applyFont="1" applyBorder="1" applyAlignment="1">
      <alignment horizontal="left" vertical="top" wrapText="1" indent="1"/>
    </xf>
    <xf numFmtId="0" fontId="7" fillId="0" borderId="11" xfId="0" applyFont="1" applyBorder="1" applyAlignment="1">
      <alignment horizontal="right" vertical="top" wrapText="1"/>
    </xf>
    <xf numFmtId="0" fontId="0" fillId="0" borderId="13" xfId="0" applyBorder="1" applyAlignment="1">
      <alignment wrapText="1"/>
    </xf>
    <xf numFmtId="0" fontId="0" fillId="0" borderId="14" xfId="0" applyBorder="1" applyAlignment="1">
      <alignment wrapText="1"/>
    </xf>
    <xf numFmtId="0" fontId="4" fillId="0" borderId="15" xfId="0" applyFont="1" applyBorder="1" applyAlignment="1">
      <alignment horizontal="left" wrapText="1" indent="5"/>
    </xf>
    <xf numFmtId="0" fontId="9" fillId="0" borderId="15" xfId="0" applyFont="1" applyBorder="1" applyAlignment="1">
      <alignment horizontal="left" wrapText="1" indent="5"/>
    </xf>
    <xf numFmtId="0" fontId="0" fillId="0" borderId="15" xfId="0" applyBorder="1" applyAlignment="1">
      <alignment wrapText="1"/>
    </xf>
    <xf numFmtId="0" fontId="0" fillId="0" borderId="16" xfId="0" applyBorder="1" applyAlignment="1">
      <alignment wrapText="1"/>
    </xf>
    <xf numFmtId="0" fontId="4" fillId="0" borderId="15" xfId="0" applyFont="1" applyBorder="1" applyAlignment="1">
      <alignment horizontal="center" wrapText="1"/>
    </xf>
    <xf numFmtId="0" fontId="4" fillId="0" borderId="15" xfId="0" applyFont="1" applyBorder="1" applyAlignment="1">
      <alignment wrapText="1"/>
    </xf>
    <xf numFmtId="0" fontId="2" fillId="0" borderId="15" xfId="0" applyFont="1" applyBorder="1" applyAlignment="1">
      <alignment vertical="top" wrapText="1"/>
    </xf>
    <xf numFmtId="0" fontId="4" fillId="0" borderId="15"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4" fillId="0" borderId="16" xfId="0" applyFont="1" applyBorder="1" applyAlignment="1">
      <alignment horizontal="center" wrapText="1"/>
    </xf>
    <xf numFmtId="0" fontId="11" fillId="0" borderId="15" xfId="0" applyFont="1" applyBorder="1" applyAlignment="1">
      <alignment horizontal="left" wrapText="1" indent="3"/>
    </xf>
    <xf numFmtId="0" fontId="13" fillId="0" borderId="15" xfId="0" applyFont="1" applyBorder="1" applyAlignment="1">
      <alignment horizontal="left" wrapText="1" indent="5"/>
    </xf>
    <xf numFmtId="0" fontId="13" fillId="0" borderId="16" xfId="0" applyFont="1" applyBorder="1" applyAlignment="1">
      <alignment horizontal="left" wrapText="1" indent="5"/>
    </xf>
    <xf numFmtId="0" fontId="2" fillId="0" borderId="15" xfId="0" applyFont="1" applyBorder="1" applyAlignment="1">
      <alignment horizontal="left" wrapText="1" indent="4"/>
    </xf>
    <xf numFmtId="0" fontId="4" fillId="0" borderId="15" xfId="0" applyFont="1" applyBorder="1" applyAlignment="1">
      <alignment horizontal="left" wrapText="1" indent="4"/>
    </xf>
    <xf numFmtId="0" fontId="2" fillId="0" borderId="15" xfId="0" applyFont="1" applyBorder="1" applyAlignment="1">
      <alignment wrapText="1"/>
    </xf>
    <xf numFmtId="0" fontId="4" fillId="0" borderId="15" xfId="0" applyFont="1" applyBorder="1" applyAlignment="1">
      <alignment horizontal="left" vertical="top" wrapText="1" indent="4"/>
    </xf>
    <xf numFmtId="0" fontId="4" fillId="0" borderId="16" xfId="0" applyFont="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4" fillId="32" borderId="16" xfId="0" applyFont="1" applyFill="1" applyBorder="1" applyAlignment="1">
      <alignment horizontal="center" wrapText="1"/>
    </xf>
    <xf numFmtId="0" fontId="4" fillId="0" borderId="13"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16" xfId="0" applyFont="1" applyBorder="1" applyAlignment="1">
      <alignment wrapText="1"/>
    </xf>
    <xf numFmtId="0" fontId="2" fillId="33" borderId="17" xfId="0" applyFont="1" applyFill="1" applyBorder="1" applyAlignment="1">
      <alignment horizontal="center" vertical="top" wrapText="1"/>
    </xf>
    <xf numFmtId="0" fontId="4" fillId="33" borderId="12" xfId="0" applyFont="1" applyFill="1" applyBorder="1" applyAlignment="1">
      <alignment horizontal="center" vertical="top" wrapText="1"/>
    </xf>
    <xf numFmtId="0" fontId="2" fillId="33" borderId="12" xfId="0" applyFont="1" applyFill="1" applyBorder="1" applyAlignment="1">
      <alignment horizontal="center" vertical="top" wrapText="1"/>
    </xf>
    <xf numFmtId="0" fontId="0" fillId="0" borderId="18" xfId="0" applyBorder="1" applyAlignment="1">
      <alignment vertical="top" wrapText="1"/>
    </xf>
    <xf numFmtId="0" fontId="4" fillId="0" borderId="19" xfId="0" applyFont="1" applyBorder="1" applyAlignment="1">
      <alignment horizontal="left" vertical="top" wrapText="1"/>
    </xf>
    <xf numFmtId="0" fontId="0" fillId="0" borderId="20" xfId="0" applyBorder="1" applyAlignment="1">
      <alignment vertical="top" wrapText="1"/>
    </xf>
    <xf numFmtId="0" fontId="4" fillId="0" borderId="21" xfId="0" applyFont="1" applyBorder="1" applyAlignment="1">
      <alignment vertical="top" wrapText="1"/>
    </xf>
    <xf numFmtId="4" fontId="4" fillId="0" borderId="15" xfId="0" applyNumberFormat="1" applyFont="1" applyBorder="1" applyAlignment="1">
      <alignment vertical="top" wrapText="1"/>
    </xf>
    <xf numFmtId="0" fontId="2" fillId="0" borderId="22" xfId="0" applyFont="1" applyBorder="1" applyAlignment="1">
      <alignment horizontal="left" wrapText="1" indent="4"/>
    </xf>
    <xf numFmtId="4" fontId="4" fillId="0" borderId="22" xfId="0" applyNumberFormat="1" applyFont="1" applyBorder="1" applyAlignment="1">
      <alignment vertical="top" wrapText="1"/>
    </xf>
    <xf numFmtId="0" fontId="4" fillId="0" borderId="16" xfId="0" applyFont="1" applyBorder="1" applyAlignment="1">
      <alignment horizontal="left" wrapText="1" indent="4"/>
    </xf>
    <xf numFmtId="4" fontId="4" fillId="0" borderId="16" xfId="0" applyNumberFormat="1" applyFont="1" applyBorder="1" applyAlignment="1">
      <alignment vertical="top" wrapText="1"/>
    </xf>
    <xf numFmtId="0" fontId="2" fillId="0" borderId="19" xfId="0" applyFont="1" applyBorder="1" applyAlignment="1">
      <alignment vertical="top" wrapText="1"/>
    </xf>
    <xf numFmtId="0" fontId="4" fillId="0" borderId="13" xfId="0" applyFont="1" applyBorder="1" applyAlignment="1">
      <alignment horizontal="left" vertical="top" wrapText="1" indent="4"/>
    </xf>
    <xf numFmtId="0" fontId="4" fillId="0" borderId="14" xfId="0" applyFont="1" applyBorder="1" applyAlignment="1">
      <alignment horizontal="left" vertical="top" wrapText="1" indent="4"/>
    </xf>
    <xf numFmtId="4" fontId="0" fillId="0" borderId="0" xfId="0" applyNumberFormat="1" applyAlignment="1">
      <alignment/>
    </xf>
    <xf numFmtId="0" fontId="0" fillId="0" borderId="19" xfId="0" applyBorder="1" applyAlignment="1">
      <alignment vertical="top" wrapText="1"/>
    </xf>
    <xf numFmtId="0" fontId="0" fillId="0" borderId="0" xfId="0" applyFill="1" applyAlignment="1">
      <alignment/>
    </xf>
    <xf numFmtId="0" fontId="0" fillId="0" borderId="16" xfId="0" applyBorder="1" applyAlignment="1">
      <alignment horizontal="center" vertical="top" wrapText="1"/>
    </xf>
    <xf numFmtId="0" fontId="4" fillId="0" borderId="23" xfId="0" applyFont="1" applyBorder="1" applyAlignment="1">
      <alignment horizontal="center" wrapText="1"/>
    </xf>
    <xf numFmtId="0" fontId="4" fillId="0" borderId="24" xfId="0" applyFont="1" applyBorder="1" applyAlignment="1">
      <alignment horizontal="center" vertical="top" wrapText="1"/>
    </xf>
    <xf numFmtId="0" fontId="2" fillId="0" borderId="23" xfId="0" applyFont="1" applyBorder="1" applyAlignment="1">
      <alignment vertical="top" wrapText="1"/>
    </xf>
    <xf numFmtId="0" fontId="0" fillId="0" borderId="24" xfId="0" applyBorder="1" applyAlignment="1">
      <alignment/>
    </xf>
    <xf numFmtId="0" fontId="0" fillId="0" borderId="0" xfId="0" applyBorder="1" applyAlignment="1">
      <alignment vertical="top" wrapText="1"/>
    </xf>
    <xf numFmtId="0" fontId="4" fillId="0" borderId="0" xfId="0" applyFont="1" applyBorder="1" applyAlignment="1">
      <alignment vertical="top" wrapText="1"/>
    </xf>
    <xf numFmtId="4" fontId="17" fillId="0" borderId="0" xfId="0" applyNumberFormat="1" applyFont="1" applyFill="1" applyBorder="1" applyAlignment="1">
      <alignment vertical="top" wrapText="1"/>
    </xf>
    <xf numFmtId="4" fontId="4" fillId="0" borderId="0" xfId="0" applyNumberFormat="1" applyFont="1" applyFill="1" applyBorder="1" applyAlignment="1">
      <alignment vertical="top" wrapText="1"/>
    </xf>
    <xf numFmtId="4" fontId="0" fillId="0" borderId="0" xfId="0" applyNumberFormat="1" applyFill="1" applyBorder="1" applyAlignment="1">
      <alignment vertical="top" wrapText="1"/>
    </xf>
    <xf numFmtId="4" fontId="3" fillId="0" borderId="0" xfId="0" applyNumberFormat="1" applyFont="1" applyFill="1" applyBorder="1" applyAlignment="1">
      <alignment vertical="top" wrapText="1"/>
    </xf>
    <xf numFmtId="4" fontId="2" fillId="0" borderId="0" xfId="0" applyNumberFormat="1" applyFont="1" applyFill="1" applyBorder="1" applyAlignment="1">
      <alignment horizontal="right" vertical="top" wrapText="1"/>
    </xf>
    <xf numFmtId="4" fontId="0" fillId="0" borderId="0" xfId="0" applyNumberFormat="1" applyFont="1" applyFill="1" applyBorder="1" applyAlignment="1">
      <alignment vertical="top" wrapText="1"/>
    </xf>
    <xf numFmtId="0" fontId="4" fillId="0" borderId="22" xfId="0" applyFont="1" applyBorder="1" applyAlignment="1">
      <alignment vertical="top" wrapText="1"/>
    </xf>
    <xf numFmtId="4" fontId="4" fillId="0" borderId="0" xfId="0" applyNumberFormat="1" applyFont="1" applyFill="1" applyBorder="1" applyAlignment="1">
      <alignment horizontal="right" vertical="top" wrapText="1"/>
    </xf>
    <xf numFmtId="4" fontId="17" fillId="0" borderId="0" xfId="0" applyNumberFormat="1" applyFont="1" applyFill="1" applyBorder="1" applyAlignment="1">
      <alignment horizontal="right" vertical="top" wrapText="1"/>
    </xf>
    <xf numFmtId="0" fontId="2" fillId="33" borderId="25" xfId="0" applyFont="1" applyFill="1" applyBorder="1" applyAlignment="1">
      <alignment horizontal="center" vertical="top" wrapText="1"/>
    </xf>
    <xf numFmtId="0" fontId="2" fillId="33" borderId="26" xfId="0" applyFont="1" applyFill="1" applyBorder="1" applyAlignment="1">
      <alignment horizontal="center" vertical="top" wrapText="1"/>
    </xf>
    <xf numFmtId="0" fontId="2" fillId="33" borderId="27" xfId="0" applyFont="1" applyFill="1" applyBorder="1" applyAlignment="1">
      <alignment horizontal="center" vertical="top" wrapText="1"/>
    </xf>
    <xf numFmtId="0" fontId="4" fillId="0" borderId="28" xfId="0" applyFont="1" applyBorder="1" applyAlignment="1">
      <alignment vertical="top" wrapText="1"/>
    </xf>
    <xf numFmtId="0" fontId="4" fillId="0" borderId="17" xfId="0" applyFont="1" applyBorder="1" applyAlignment="1">
      <alignment vertical="top" wrapText="1"/>
    </xf>
    <xf numFmtId="0" fontId="4" fillId="0" borderId="29"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14" xfId="0" applyFont="1" applyBorder="1" applyAlignment="1">
      <alignment vertical="top" wrapText="1"/>
    </xf>
    <xf numFmtId="0" fontId="4" fillId="0" borderId="30" xfId="0" applyFont="1" applyBorder="1" applyAlignment="1">
      <alignment horizontal="center" vertical="top" wrapText="1"/>
    </xf>
    <xf numFmtId="0" fontId="4" fillId="0" borderId="10" xfId="0" applyFont="1" applyBorder="1" applyAlignment="1">
      <alignment horizontal="center" vertical="top" wrapText="1"/>
    </xf>
    <xf numFmtId="0" fontId="4" fillId="0" borderId="31" xfId="0" applyFont="1" applyBorder="1" applyAlignment="1">
      <alignment horizontal="center" vertical="top" wrapText="1"/>
    </xf>
    <xf numFmtId="0" fontId="4" fillId="0" borderId="20" xfId="0" applyFont="1" applyBorder="1" applyAlignment="1">
      <alignment vertical="top" wrapText="1"/>
    </xf>
    <xf numFmtId="0" fontId="0" fillId="0" borderId="28" xfId="0" applyBorder="1" applyAlignment="1">
      <alignment vertical="top" wrapText="1"/>
    </xf>
    <xf numFmtId="0" fontId="4" fillId="0" borderId="31" xfId="0" applyFont="1" applyBorder="1" applyAlignment="1">
      <alignment vertical="top" wrapText="1"/>
    </xf>
    <xf numFmtId="0" fontId="6" fillId="0" borderId="28" xfId="0" applyFont="1" applyBorder="1" applyAlignment="1">
      <alignment vertical="top" wrapText="1"/>
    </xf>
    <xf numFmtId="0" fontId="6" fillId="0" borderId="10" xfId="0" applyFont="1" applyBorder="1" applyAlignment="1">
      <alignment vertical="top" wrapText="1"/>
    </xf>
    <xf numFmtId="0" fontId="4" fillId="0" borderId="19"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9"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4" fillId="0" borderId="32" xfId="0" applyFont="1" applyBorder="1" applyAlignment="1">
      <alignment horizontal="center" wrapText="1"/>
    </xf>
    <xf numFmtId="4" fontId="4" fillId="0" borderId="19" xfId="0" applyNumberFormat="1" applyFont="1" applyBorder="1" applyAlignment="1">
      <alignment horizontal="right" vertical="top" wrapText="1"/>
    </xf>
    <xf numFmtId="4" fontId="4" fillId="0" borderId="13" xfId="0" applyNumberFormat="1" applyFont="1" applyBorder="1" applyAlignment="1">
      <alignment horizontal="right" vertical="top" wrapText="1"/>
    </xf>
    <xf numFmtId="4" fontId="4" fillId="0" borderId="14" xfId="0" applyNumberFormat="1" applyFont="1" applyBorder="1" applyAlignment="1">
      <alignment horizontal="right" vertical="top" wrapText="1"/>
    </xf>
    <xf numFmtId="0" fontId="4" fillId="0" borderId="33" xfId="0" applyFont="1" applyBorder="1" applyAlignment="1">
      <alignment horizontal="center" wrapText="1"/>
    </xf>
    <xf numFmtId="0" fontId="4" fillId="0" borderId="0" xfId="0" applyFont="1" applyBorder="1" applyAlignment="1">
      <alignment horizontal="center" wrapText="1"/>
    </xf>
    <xf numFmtId="0" fontId="4" fillId="0" borderId="34" xfId="0" applyFont="1" applyBorder="1" applyAlignment="1">
      <alignment horizontal="center" wrapText="1"/>
    </xf>
    <xf numFmtId="0" fontId="4" fillId="0" borderId="19"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0" fillId="0" borderId="35" xfId="0" applyFill="1" applyBorder="1" applyAlignment="1">
      <alignment/>
    </xf>
    <xf numFmtId="0" fontId="0" fillId="0" borderId="34" xfId="0" applyBorder="1" applyAlignment="1">
      <alignment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4" fontId="4" fillId="0" borderId="13" xfId="0" applyNumberFormat="1" applyFont="1" applyBorder="1" applyAlignment="1">
      <alignment horizontal="center" vertical="top" wrapText="1"/>
    </xf>
    <xf numFmtId="4" fontId="4" fillId="0" borderId="14" xfId="0" applyNumberFormat="1" applyFont="1" applyBorder="1" applyAlignment="1">
      <alignment horizontal="center" vertical="top" wrapText="1"/>
    </xf>
    <xf numFmtId="0" fontId="6" fillId="0" borderId="0" xfId="0" applyFont="1" applyBorder="1" applyAlignment="1">
      <alignment vertical="top" wrapText="1"/>
    </xf>
    <xf numFmtId="4" fontId="7" fillId="0" borderId="0" xfId="0" applyNumberFormat="1" applyFont="1" applyBorder="1" applyAlignment="1">
      <alignment horizontal="right" vertical="top" wrapText="1"/>
    </xf>
    <xf numFmtId="4" fontId="4" fillId="0" borderId="19" xfId="0" applyNumberFormat="1" applyFont="1" applyFill="1" applyBorder="1" applyAlignment="1">
      <alignment horizontal="right" vertical="top" wrapText="1"/>
    </xf>
    <xf numFmtId="4" fontId="4" fillId="0" borderId="13" xfId="0" applyNumberFormat="1" applyFont="1" applyFill="1" applyBorder="1" applyAlignment="1">
      <alignment horizontal="right" vertical="top" wrapText="1"/>
    </xf>
    <xf numFmtId="4" fontId="4" fillId="0" borderId="14" xfId="0" applyNumberFormat="1" applyFont="1" applyFill="1" applyBorder="1" applyAlignment="1">
      <alignment horizontal="right" vertical="top" wrapText="1"/>
    </xf>
    <xf numFmtId="4" fontId="21" fillId="0" borderId="19" xfId="0" applyNumberFormat="1" applyFont="1" applyBorder="1" applyAlignment="1">
      <alignment vertical="top" wrapText="1"/>
    </xf>
    <xf numFmtId="0" fontId="0" fillId="0" borderId="13" xfId="0" applyBorder="1" applyAlignment="1">
      <alignment/>
    </xf>
    <xf numFmtId="0" fontId="0" fillId="0" borderId="14" xfId="0" applyBorder="1" applyAlignment="1">
      <alignment/>
    </xf>
    <xf numFmtId="4" fontId="3" fillId="0" borderId="19" xfId="0" applyNumberFormat="1" applyFont="1" applyFill="1" applyBorder="1" applyAlignment="1">
      <alignment vertical="top" wrapText="1"/>
    </xf>
    <xf numFmtId="0" fontId="0" fillId="0" borderId="13" xfId="0" applyFill="1" applyBorder="1" applyAlignment="1">
      <alignment/>
    </xf>
    <xf numFmtId="0" fontId="0" fillId="0" borderId="14" xfId="0" applyFill="1" applyBorder="1" applyAlignment="1">
      <alignment/>
    </xf>
    <xf numFmtId="0" fontId="0" fillId="0" borderId="19" xfId="0" applyBorder="1" applyAlignment="1">
      <alignment/>
    </xf>
    <xf numFmtId="0" fontId="0" fillId="0" borderId="19" xfId="0" applyFill="1" applyBorder="1" applyAlignment="1">
      <alignment/>
    </xf>
    <xf numFmtId="0" fontId="2" fillId="0" borderId="15" xfId="0" applyFont="1" applyBorder="1" applyAlignment="1">
      <alignment horizontal="left" wrapText="1" indent="5"/>
    </xf>
    <xf numFmtId="0" fontId="23" fillId="0" borderId="15" xfId="0" applyFont="1" applyBorder="1" applyAlignment="1">
      <alignment horizontal="left" wrapText="1" indent="5"/>
    </xf>
    <xf numFmtId="0" fontId="2" fillId="0" borderId="19" xfId="0" applyFont="1" applyBorder="1" applyAlignment="1">
      <alignment wrapText="1"/>
    </xf>
    <xf numFmtId="0" fontId="9" fillId="0" borderId="16" xfId="0" applyFont="1" applyBorder="1" applyAlignment="1">
      <alignment horizontal="left" wrapText="1" indent="5"/>
    </xf>
    <xf numFmtId="0" fontId="4" fillId="0" borderId="13" xfId="0" applyFont="1" applyBorder="1" applyAlignment="1">
      <alignment horizontal="left" wrapText="1" indent="4"/>
    </xf>
    <xf numFmtId="4" fontId="24" fillId="0" borderId="19" xfId="0" applyNumberFormat="1" applyFont="1" applyFill="1" applyBorder="1" applyAlignment="1">
      <alignment vertical="top" wrapText="1"/>
    </xf>
    <xf numFmtId="4" fontId="2" fillId="0" borderId="19" xfId="0" applyNumberFormat="1" applyFont="1" applyBorder="1" applyAlignment="1">
      <alignment vertical="top" wrapText="1"/>
    </xf>
    <xf numFmtId="4" fontId="25" fillId="0" borderId="19" xfId="0" applyNumberFormat="1" applyFont="1" applyFill="1" applyBorder="1" applyAlignment="1">
      <alignment vertical="top"/>
    </xf>
    <xf numFmtId="4" fontId="2" fillId="0" borderId="33" xfId="0" applyNumberFormat="1" applyFont="1" applyBorder="1" applyAlignment="1">
      <alignment vertical="top" wrapText="1"/>
    </xf>
    <xf numFmtId="0" fontId="0" fillId="0" borderId="32" xfId="0" applyBorder="1" applyAlignment="1">
      <alignment/>
    </xf>
    <xf numFmtId="0" fontId="0" fillId="0" borderId="36" xfId="0" applyBorder="1" applyAlignment="1">
      <alignment/>
    </xf>
    <xf numFmtId="4" fontId="20" fillId="0" borderId="19" xfId="0" applyNumberFormat="1" applyFont="1" applyFill="1" applyBorder="1" applyAlignment="1">
      <alignment horizontal="right" vertical="top"/>
    </xf>
    <xf numFmtId="4" fontId="2" fillId="0" borderId="23" xfId="0" applyNumberFormat="1" applyFont="1" applyFill="1" applyBorder="1" applyAlignment="1">
      <alignment horizontal="right" vertical="top" wrapText="1"/>
    </xf>
    <xf numFmtId="0" fontId="2" fillId="10" borderId="22" xfId="0" applyFont="1" applyFill="1" applyBorder="1" applyAlignment="1">
      <alignment horizontal="center" vertical="top" wrapText="1"/>
    </xf>
    <xf numFmtId="0" fontId="4" fillId="10" borderId="19" xfId="0" applyFont="1" applyFill="1" applyBorder="1" applyAlignment="1">
      <alignment horizontal="center" wrapText="1"/>
    </xf>
    <xf numFmtId="0" fontId="2" fillId="10" borderId="15" xfId="0" applyFont="1" applyFill="1" applyBorder="1" applyAlignment="1">
      <alignment horizontal="center" vertical="top" wrapText="1"/>
    </xf>
    <xf numFmtId="0" fontId="4" fillId="10" borderId="14" xfId="0" applyFont="1" applyFill="1" applyBorder="1" applyAlignment="1">
      <alignment horizontal="center" wrapText="1"/>
    </xf>
    <xf numFmtId="0" fontId="0" fillId="10" borderId="16" xfId="0" applyFill="1" applyBorder="1" applyAlignment="1">
      <alignment vertical="top" wrapText="1"/>
    </xf>
    <xf numFmtId="0" fontId="20" fillId="0" borderId="23" xfId="0" applyFont="1" applyBorder="1" applyAlignment="1">
      <alignment wrapText="1"/>
    </xf>
    <xf numFmtId="0" fontId="16" fillId="0" borderId="19" xfId="0" applyFont="1" applyFill="1" applyBorder="1" applyAlignment="1">
      <alignment/>
    </xf>
    <xf numFmtId="0" fontId="27" fillId="10" borderId="37" xfId="0" applyFont="1" applyFill="1" applyBorder="1" applyAlignment="1">
      <alignment vertical="top" wrapText="1"/>
    </xf>
    <xf numFmtId="0" fontId="0" fillId="10" borderId="38" xfId="0" applyFill="1" applyBorder="1" applyAlignment="1">
      <alignment/>
    </xf>
    <xf numFmtId="0" fontId="4" fillId="10" borderId="38" xfId="0" applyFont="1" applyFill="1" applyBorder="1" applyAlignment="1">
      <alignment horizontal="center" wrapText="1"/>
    </xf>
    <xf numFmtId="0" fontId="4" fillId="10" borderId="38" xfId="0" applyFont="1" applyFill="1" applyBorder="1" applyAlignment="1">
      <alignment horizontal="center" vertical="top" wrapText="1"/>
    </xf>
    <xf numFmtId="4" fontId="4" fillId="10" borderId="38" xfId="0" applyNumberFormat="1" applyFont="1" applyFill="1" applyBorder="1" applyAlignment="1">
      <alignment horizontal="right" vertical="top" wrapText="1"/>
    </xf>
    <xf numFmtId="0" fontId="16" fillId="10" borderId="38" xfId="0" applyFont="1" applyFill="1" applyBorder="1" applyAlignment="1">
      <alignment/>
    </xf>
    <xf numFmtId="0" fontId="27" fillId="0" borderId="33" xfId="0" applyFont="1" applyFill="1" applyBorder="1" applyAlignment="1">
      <alignment vertical="top" wrapText="1"/>
    </xf>
    <xf numFmtId="0" fontId="4" fillId="0" borderId="38" xfId="0" applyFont="1" applyFill="1" applyBorder="1" applyAlignment="1">
      <alignment horizontal="center" wrapText="1"/>
    </xf>
    <xf numFmtId="0" fontId="4" fillId="0" borderId="35" xfId="0" applyFont="1" applyFill="1" applyBorder="1" applyAlignment="1">
      <alignment horizontal="center" wrapText="1"/>
    </xf>
    <xf numFmtId="0" fontId="4" fillId="0" borderId="35" xfId="0" applyFont="1" applyFill="1" applyBorder="1" applyAlignment="1">
      <alignment horizontal="center" vertical="top" wrapText="1"/>
    </xf>
    <xf numFmtId="4" fontId="4" fillId="0" borderId="38" xfId="0" applyNumberFormat="1" applyFont="1" applyFill="1" applyBorder="1" applyAlignment="1">
      <alignment horizontal="right" vertical="top" wrapText="1"/>
    </xf>
    <xf numFmtId="0" fontId="16" fillId="0" borderId="38" xfId="0" applyFont="1" applyFill="1" applyBorder="1" applyAlignment="1">
      <alignment/>
    </xf>
    <xf numFmtId="4" fontId="26" fillId="0" borderId="38" xfId="0" applyNumberFormat="1" applyFont="1" applyFill="1" applyBorder="1" applyAlignment="1">
      <alignment horizontal="right" vertical="top" wrapText="1"/>
    </xf>
    <xf numFmtId="0" fontId="4" fillId="0" borderId="19" xfId="0" applyFont="1" applyBorder="1" applyAlignment="1">
      <alignment horizontal="left" vertical="top" wrapText="1" indent="2"/>
    </xf>
    <xf numFmtId="0" fontId="4" fillId="0" borderId="14" xfId="0" applyFont="1" applyBorder="1" applyAlignment="1">
      <alignment horizontal="left" vertical="top" wrapText="1" indent="2"/>
    </xf>
    <xf numFmtId="0" fontId="2" fillId="10" borderId="19" xfId="0" applyFont="1" applyFill="1" applyBorder="1" applyAlignment="1">
      <alignment horizontal="center" vertical="top" wrapText="1"/>
    </xf>
    <xf numFmtId="0" fontId="2" fillId="10" borderId="13" xfId="0" applyFont="1" applyFill="1" applyBorder="1" applyAlignment="1">
      <alignment horizontal="center" vertical="top" wrapText="1"/>
    </xf>
    <xf numFmtId="0" fontId="2" fillId="10" borderId="14" xfId="0" applyFont="1" applyFill="1" applyBorder="1" applyAlignment="1">
      <alignment horizontal="center" vertical="top" wrapText="1"/>
    </xf>
    <xf numFmtId="0" fontId="2" fillId="10" borderId="39" xfId="0" applyFont="1" applyFill="1" applyBorder="1" applyAlignment="1">
      <alignment horizontal="center" vertical="top" wrapText="1"/>
    </xf>
    <xf numFmtId="0" fontId="2" fillId="10" borderId="19" xfId="0" applyFont="1" applyFill="1" applyBorder="1" applyAlignment="1">
      <alignment horizontal="center" wrapText="1"/>
    </xf>
    <xf numFmtId="0" fontId="2" fillId="10" borderId="14" xfId="0" applyFont="1" applyFill="1" applyBorder="1" applyAlignment="1">
      <alignment horizontal="center" wrapText="1"/>
    </xf>
    <xf numFmtId="0" fontId="2" fillId="10" borderId="40" xfId="0" applyFont="1" applyFill="1" applyBorder="1" applyAlignment="1">
      <alignment horizontal="center" wrapText="1"/>
    </xf>
    <xf numFmtId="0" fontId="2" fillId="10" borderId="41" xfId="0" applyFont="1" applyFill="1" applyBorder="1" applyAlignment="1">
      <alignment horizontal="center" wrapText="1"/>
    </xf>
    <xf numFmtId="0" fontId="2" fillId="10" borderId="42" xfId="0" applyFont="1" applyFill="1" applyBorder="1" applyAlignment="1">
      <alignment horizontal="center" wrapText="1"/>
    </xf>
    <xf numFmtId="0" fontId="2" fillId="10" borderId="37" xfId="0" applyFont="1" applyFill="1" applyBorder="1" applyAlignment="1">
      <alignment horizontal="center" wrapText="1"/>
    </xf>
    <xf numFmtId="0" fontId="2" fillId="10" borderId="38" xfId="0" applyFont="1" applyFill="1" applyBorder="1" applyAlignment="1">
      <alignment horizontal="center" wrapText="1"/>
    </xf>
    <xf numFmtId="0" fontId="4" fillId="32" borderId="16" xfId="0" applyFont="1" applyFill="1" applyBorder="1" applyAlignment="1">
      <alignment horizontal="center" vertical="top" wrapText="1"/>
    </xf>
    <xf numFmtId="0" fontId="4" fillId="0" borderId="15" xfId="0" applyFont="1" applyBorder="1" applyAlignment="1">
      <alignment horizontal="left" vertical="top" wrapText="1" indent="5"/>
    </xf>
    <xf numFmtId="0" fontId="4" fillId="0" borderId="33" xfId="0" applyFont="1" applyBorder="1" applyAlignment="1">
      <alignment horizontal="center" vertical="top" wrapText="1"/>
    </xf>
    <xf numFmtId="0" fontId="4" fillId="0" borderId="22" xfId="0" applyFont="1" applyBorder="1" applyAlignment="1">
      <alignment horizontal="center" vertical="top" wrapText="1"/>
    </xf>
    <xf numFmtId="0" fontId="4" fillId="0" borderId="32" xfId="0" applyFont="1" applyBorder="1" applyAlignment="1">
      <alignment horizontal="center" vertical="top" wrapText="1"/>
    </xf>
    <xf numFmtId="0" fontId="4" fillId="0" borderId="22" xfId="0" applyFont="1" applyBorder="1" applyAlignment="1">
      <alignment horizontal="center" wrapText="1"/>
    </xf>
    <xf numFmtId="0" fontId="4" fillId="0" borderId="33" xfId="0" applyFont="1" applyBorder="1" applyAlignment="1">
      <alignment wrapText="1"/>
    </xf>
    <xf numFmtId="0" fontId="4" fillId="0" borderId="32" xfId="0" applyFont="1" applyBorder="1" applyAlignment="1">
      <alignment wrapText="1"/>
    </xf>
    <xf numFmtId="4" fontId="4" fillId="0" borderId="13" xfId="0" applyNumberFormat="1" applyFont="1" applyBorder="1" applyAlignment="1">
      <alignment vertical="top" wrapText="1"/>
    </xf>
    <xf numFmtId="4" fontId="4" fillId="0" borderId="19" xfId="0" applyNumberFormat="1" applyFont="1" applyBorder="1" applyAlignment="1">
      <alignment vertical="top" wrapText="1"/>
    </xf>
    <xf numFmtId="4" fontId="0" fillId="0" borderId="13" xfId="0" applyNumberFormat="1" applyBorder="1" applyAlignment="1">
      <alignment/>
    </xf>
    <xf numFmtId="0" fontId="4" fillId="0" borderId="13" xfId="0" applyFont="1" applyFill="1" applyBorder="1" applyAlignment="1">
      <alignment vertical="top" wrapText="1"/>
    </xf>
    <xf numFmtId="4" fontId="0" fillId="0" borderId="13" xfId="0" applyNumberFormat="1" applyBorder="1" applyAlignment="1">
      <alignment vertical="top" wrapText="1"/>
    </xf>
    <xf numFmtId="0" fontId="4" fillId="0" borderId="0" xfId="0" applyFont="1" applyBorder="1" applyAlignment="1">
      <alignment horizontal="center" vertical="top" wrapText="1"/>
    </xf>
    <xf numFmtId="0" fontId="2" fillId="16" borderId="19" xfId="0" applyFont="1" applyFill="1" applyBorder="1" applyAlignment="1">
      <alignment horizontal="center" vertical="top" wrapText="1"/>
    </xf>
    <xf numFmtId="0" fontId="2" fillId="16" borderId="22" xfId="0" applyFont="1" applyFill="1" applyBorder="1" applyAlignment="1">
      <alignment horizontal="center" vertical="top" wrapText="1"/>
    </xf>
    <xf numFmtId="0" fontId="2" fillId="16" borderId="13" xfId="0" applyFont="1" applyFill="1" applyBorder="1" applyAlignment="1">
      <alignment horizontal="center" vertical="top" wrapText="1"/>
    </xf>
    <xf numFmtId="0" fontId="4" fillId="16" borderId="19" xfId="0" applyFont="1" applyFill="1" applyBorder="1" applyAlignment="1">
      <alignment horizontal="center" wrapText="1"/>
    </xf>
    <xf numFmtId="0" fontId="2" fillId="16" borderId="15" xfId="0" applyFont="1" applyFill="1" applyBorder="1" applyAlignment="1">
      <alignment horizontal="center" vertical="top" wrapText="1"/>
    </xf>
    <xf numFmtId="0" fontId="2" fillId="16" borderId="19" xfId="0" applyFont="1" applyFill="1" applyBorder="1" applyAlignment="1">
      <alignment horizontal="center" wrapText="1"/>
    </xf>
    <xf numFmtId="0" fontId="2" fillId="16" borderId="14" xfId="0" applyFont="1" applyFill="1" applyBorder="1" applyAlignment="1">
      <alignment horizontal="center" vertical="top" wrapText="1"/>
    </xf>
    <xf numFmtId="0" fontId="4" fillId="16" borderId="14" xfId="0" applyFont="1" applyFill="1" applyBorder="1" applyAlignment="1">
      <alignment horizontal="center" wrapText="1"/>
    </xf>
    <xf numFmtId="0" fontId="0" fillId="16" borderId="16" xfId="0" applyFill="1" applyBorder="1" applyAlignment="1">
      <alignment vertical="top" wrapText="1"/>
    </xf>
    <xf numFmtId="0" fontId="2" fillId="16" borderId="14" xfId="0" applyFont="1" applyFill="1" applyBorder="1" applyAlignment="1">
      <alignment horizontal="center" wrapText="1"/>
    </xf>
    <xf numFmtId="0" fontId="2" fillId="0" borderId="13" xfId="0" applyFont="1" applyFill="1" applyBorder="1" applyAlignment="1">
      <alignment horizontal="center" vertical="top" wrapText="1"/>
    </xf>
    <xf numFmtId="0" fontId="29" fillId="0" borderId="13" xfId="0" applyFont="1" applyBorder="1" applyAlignment="1">
      <alignment horizontal="right" vertical="top" wrapText="1"/>
    </xf>
    <xf numFmtId="3" fontId="29" fillId="0" borderId="13" xfId="0" applyNumberFormat="1" applyFont="1" applyBorder="1" applyAlignment="1">
      <alignment horizontal="right" vertical="top" wrapText="1"/>
    </xf>
    <xf numFmtId="4" fontId="24" fillId="0" borderId="13" xfId="0" applyNumberFormat="1" applyFont="1" applyFill="1" applyBorder="1" applyAlignment="1">
      <alignment horizontal="center" vertical="top" wrapText="1"/>
    </xf>
    <xf numFmtId="4" fontId="24" fillId="0" borderId="19" xfId="0" applyNumberFormat="1" applyFont="1" applyFill="1" applyBorder="1" applyAlignment="1">
      <alignment horizontal="center" vertical="top" wrapText="1"/>
    </xf>
    <xf numFmtId="4" fontId="0" fillId="0" borderId="0" xfId="0" applyNumberFormat="1" applyFill="1" applyAlignment="1">
      <alignment/>
    </xf>
    <xf numFmtId="2" fontId="16" fillId="0" borderId="13" xfId="0" applyNumberFormat="1" applyFont="1" applyBorder="1" applyAlignment="1">
      <alignment vertical="top" wrapText="1"/>
    </xf>
    <xf numFmtId="0" fontId="0" fillId="0" borderId="13" xfId="0" applyFill="1" applyBorder="1" applyAlignment="1">
      <alignment vertical="top"/>
    </xf>
    <xf numFmtId="3" fontId="0" fillId="0" borderId="13" xfId="0" applyNumberFormat="1" applyFill="1" applyBorder="1" applyAlignment="1">
      <alignment vertical="top"/>
    </xf>
    <xf numFmtId="2" fontId="16" fillId="0" borderId="14" xfId="0" applyNumberFormat="1" applyFont="1" applyBorder="1" applyAlignment="1">
      <alignment vertical="top" wrapText="1"/>
    </xf>
    <xf numFmtId="4" fontId="4" fillId="0" borderId="13" xfId="0" applyNumberFormat="1" applyFont="1" applyFill="1" applyBorder="1" applyAlignment="1">
      <alignment vertical="top" wrapText="1"/>
    </xf>
    <xf numFmtId="0" fontId="4" fillId="0" borderId="19" xfId="0" applyFont="1" applyFill="1" applyBorder="1" applyAlignment="1">
      <alignment horizontal="center" wrapText="1"/>
    </xf>
    <xf numFmtId="4" fontId="4" fillId="0" borderId="14" xfId="0" applyNumberFormat="1" applyFont="1" applyBorder="1" applyAlignment="1">
      <alignment vertical="top" wrapText="1"/>
    </xf>
    <xf numFmtId="0" fontId="0" fillId="0" borderId="19" xfId="0" applyFill="1" applyBorder="1" applyAlignment="1">
      <alignment vertical="top" wrapText="1"/>
    </xf>
    <xf numFmtId="0" fontId="4" fillId="0" borderId="33" xfId="0" applyFont="1" applyFill="1" applyBorder="1" applyAlignment="1">
      <alignment horizontal="center" wrapText="1"/>
    </xf>
    <xf numFmtId="0" fontId="4" fillId="0" borderId="22" xfId="0" applyFont="1" applyFill="1" applyBorder="1" applyAlignment="1">
      <alignment horizontal="center" wrapText="1"/>
    </xf>
    <xf numFmtId="0" fontId="2" fillId="0" borderId="19" xfId="0" applyFont="1" applyFill="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wrapText="1"/>
    </xf>
    <xf numFmtId="3" fontId="29" fillId="0" borderId="14" xfId="0" applyNumberFormat="1" applyFont="1" applyBorder="1" applyAlignment="1">
      <alignment horizontal="right" vertical="top" wrapText="1"/>
    </xf>
    <xf numFmtId="4" fontId="24" fillId="0" borderId="13" xfId="0" applyNumberFormat="1" applyFont="1" applyBorder="1" applyAlignment="1">
      <alignment horizontal="right" vertical="top" wrapText="1"/>
    </xf>
    <xf numFmtId="0" fontId="4" fillId="0" borderId="35" xfId="0" applyFont="1" applyBorder="1" applyAlignment="1">
      <alignment horizontal="center" wrapText="1"/>
    </xf>
    <xf numFmtId="4" fontId="4" fillId="0" borderId="14" xfId="0" applyNumberFormat="1" applyFont="1" applyFill="1" applyBorder="1" applyAlignment="1">
      <alignment vertical="top" wrapText="1"/>
    </xf>
    <xf numFmtId="0" fontId="27" fillId="16" borderId="37" xfId="0" applyFont="1" applyFill="1" applyBorder="1" applyAlignment="1">
      <alignment vertical="top" wrapText="1"/>
    </xf>
    <xf numFmtId="0" fontId="0" fillId="16" borderId="38" xfId="0" applyFill="1" applyBorder="1" applyAlignment="1">
      <alignment/>
    </xf>
    <xf numFmtId="0" fontId="4" fillId="16" borderId="38" xfId="0" applyFont="1" applyFill="1" applyBorder="1" applyAlignment="1">
      <alignment horizontal="center" wrapText="1"/>
    </xf>
    <xf numFmtId="0" fontId="4" fillId="16" borderId="38" xfId="0" applyFont="1" applyFill="1" applyBorder="1" applyAlignment="1">
      <alignment horizontal="center" vertical="top" wrapText="1"/>
    </xf>
    <xf numFmtId="4" fontId="4" fillId="16" borderId="38" xfId="0" applyNumberFormat="1" applyFont="1" applyFill="1" applyBorder="1" applyAlignment="1">
      <alignment horizontal="right" vertical="top" wrapText="1"/>
    </xf>
    <xf numFmtId="4" fontId="24" fillId="0" borderId="15" xfId="0" applyNumberFormat="1" applyFont="1" applyFill="1" applyBorder="1" applyAlignment="1">
      <alignment horizontal="center" vertical="top" wrapText="1"/>
    </xf>
    <xf numFmtId="0" fontId="0" fillId="0" borderId="15" xfId="0" applyFill="1" applyBorder="1" applyAlignment="1">
      <alignment/>
    </xf>
    <xf numFmtId="0" fontId="0" fillId="0" borderId="15" xfId="0" applyFill="1" applyBorder="1" applyAlignment="1">
      <alignment vertical="top"/>
    </xf>
    <xf numFmtId="3" fontId="0" fillId="0" borderId="16" xfId="0" applyNumberFormat="1" applyFill="1" applyBorder="1" applyAlignment="1">
      <alignment vertical="top"/>
    </xf>
    <xf numFmtId="4" fontId="16" fillId="16" borderId="38" xfId="0" applyNumberFormat="1" applyFont="1" applyFill="1" applyBorder="1" applyAlignment="1">
      <alignment/>
    </xf>
    <xf numFmtId="0" fontId="2" fillId="33" borderId="19" xfId="0" applyFont="1" applyFill="1" applyBorder="1" applyAlignment="1">
      <alignment horizontal="center" wrapText="1"/>
    </xf>
    <xf numFmtId="0" fontId="2" fillId="33" borderId="14" xfId="0" applyFont="1" applyFill="1" applyBorder="1" applyAlignment="1">
      <alignment horizontal="center" wrapText="1"/>
    </xf>
    <xf numFmtId="43" fontId="1" fillId="0" borderId="33" xfId="42" applyFont="1" applyFill="1" applyBorder="1" applyAlignment="1">
      <alignment/>
    </xf>
    <xf numFmtId="43" fontId="1" fillId="0" borderId="32" xfId="42" applyFont="1" applyFill="1" applyBorder="1" applyAlignment="1">
      <alignment/>
    </xf>
    <xf numFmtId="43" fontId="1" fillId="0" borderId="36" xfId="42" applyFont="1" applyFill="1" applyBorder="1" applyAlignment="1">
      <alignment/>
    </xf>
    <xf numFmtId="43" fontId="1" fillId="0" borderId="19" xfId="42" applyFont="1" applyFill="1" applyBorder="1" applyAlignment="1">
      <alignment/>
    </xf>
    <xf numFmtId="43" fontId="1" fillId="0" borderId="13" xfId="42" applyFont="1" applyFill="1" applyBorder="1" applyAlignment="1">
      <alignment/>
    </xf>
    <xf numFmtId="43" fontId="1" fillId="0" borderId="14" xfId="42" applyFont="1" applyFill="1" applyBorder="1" applyAlignment="1">
      <alignment/>
    </xf>
    <xf numFmtId="0" fontId="0" fillId="33" borderId="38" xfId="0" applyFill="1" applyBorder="1" applyAlignment="1">
      <alignment vertical="top" wrapText="1"/>
    </xf>
    <xf numFmtId="0" fontId="4" fillId="33" borderId="38" xfId="0" applyFont="1" applyFill="1" applyBorder="1" applyAlignment="1">
      <alignment vertical="top" wrapText="1"/>
    </xf>
    <xf numFmtId="0" fontId="6" fillId="33" borderId="38" xfId="0" applyFont="1" applyFill="1" applyBorder="1" applyAlignment="1">
      <alignment vertical="top" wrapText="1"/>
    </xf>
    <xf numFmtId="43" fontId="1" fillId="33" borderId="38" xfId="42" applyFont="1" applyFill="1" applyBorder="1" applyAlignment="1">
      <alignment/>
    </xf>
    <xf numFmtId="0" fontId="27" fillId="33" borderId="37" xfId="0" applyFont="1" applyFill="1" applyBorder="1" applyAlignment="1">
      <alignment vertical="top" wrapText="1"/>
    </xf>
    <xf numFmtId="43" fontId="1" fillId="33" borderId="19" xfId="42" applyFont="1" applyFill="1" applyBorder="1" applyAlignment="1">
      <alignment/>
    </xf>
    <xf numFmtId="43" fontId="1" fillId="34" borderId="33" xfId="42" applyFont="1" applyFill="1" applyBorder="1" applyAlignment="1">
      <alignment/>
    </xf>
    <xf numFmtId="0" fontId="4" fillId="32" borderId="37" xfId="0" applyFont="1" applyFill="1" applyBorder="1" applyAlignment="1">
      <alignment horizontal="center" vertical="top" wrapText="1"/>
    </xf>
    <xf numFmtId="0" fontId="4" fillId="32" borderId="23" xfId="0" applyFont="1" applyFill="1" applyBorder="1" applyAlignment="1">
      <alignment horizontal="center" vertical="top" wrapText="1"/>
    </xf>
    <xf numFmtId="0" fontId="3" fillId="0" borderId="19" xfId="0" applyFont="1" applyBorder="1" applyAlignment="1">
      <alignment vertical="top" wrapText="1"/>
    </xf>
    <xf numFmtId="0" fontId="3" fillId="0" borderId="13" xfId="0" applyFont="1" applyBorder="1" applyAlignment="1">
      <alignment vertical="top" wrapText="1"/>
    </xf>
    <xf numFmtId="0" fontId="28" fillId="0" borderId="19" xfId="0" applyFont="1" applyBorder="1" applyAlignment="1">
      <alignment vertical="top" wrapText="1"/>
    </xf>
    <xf numFmtId="0" fontId="28" fillId="0" borderId="13" xfId="0" applyFont="1" applyBorder="1" applyAlignment="1">
      <alignment vertical="top" wrapText="1"/>
    </xf>
    <xf numFmtId="0" fontId="4" fillId="0" borderId="19" xfId="0" applyFont="1" applyBorder="1" applyAlignment="1">
      <alignment horizontal="left" vertical="top" wrapText="1" indent="5"/>
    </xf>
    <xf numFmtId="0" fontId="4" fillId="0" borderId="13" xfId="0" applyFont="1" applyBorder="1" applyAlignment="1">
      <alignment horizontal="left" vertical="top" wrapText="1" indent="5"/>
    </xf>
    <xf numFmtId="43" fontId="25" fillId="0" borderId="19" xfId="42" applyFont="1" applyFill="1" applyBorder="1" applyAlignment="1">
      <alignment/>
    </xf>
    <xf numFmtId="171" fontId="0" fillId="0" borderId="0" xfId="0" applyNumberFormat="1" applyFill="1" applyAlignment="1">
      <alignment/>
    </xf>
    <xf numFmtId="171" fontId="0" fillId="0" borderId="0" xfId="0" applyNumberFormat="1" applyAlignment="1">
      <alignment/>
    </xf>
    <xf numFmtId="43" fontId="31" fillId="0" borderId="19" xfId="42" applyFont="1" applyFill="1" applyBorder="1" applyAlignment="1">
      <alignment/>
    </xf>
    <xf numFmtId="4" fontId="32" fillId="0" borderId="13" xfId="0" applyNumberFormat="1" applyFont="1" applyBorder="1" applyAlignment="1">
      <alignment/>
    </xf>
    <xf numFmtId="4" fontId="32" fillId="0" borderId="14" xfId="0" applyNumberFormat="1" applyFont="1" applyBorder="1" applyAlignment="1">
      <alignment/>
    </xf>
    <xf numFmtId="0" fontId="20" fillId="0" borderId="0" xfId="0" applyFont="1" applyAlignment="1">
      <alignment/>
    </xf>
    <xf numFmtId="0" fontId="2" fillId="32" borderId="19" xfId="0" applyFont="1" applyFill="1" applyBorder="1" applyAlignment="1">
      <alignment horizontal="center" vertical="top" wrapText="1"/>
    </xf>
    <xf numFmtId="0" fontId="33" fillId="0" borderId="0" xfId="0" applyFont="1" applyFill="1" applyAlignment="1">
      <alignment/>
    </xf>
    <xf numFmtId="43" fontId="33" fillId="0" borderId="0" xfId="0" applyNumberFormat="1" applyFont="1" applyFill="1" applyAlignment="1">
      <alignment/>
    </xf>
    <xf numFmtId="0" fontId="0" fillId="0" borderId="13" xfId="0" applyBorder="1" applyAlignment="1">
      <alignment horizontal="left"/>
    </xf>
    <xf numFmtId="0" fontId="0" fillId="0" borderId="0" xfId="0" applyFill="1" applyBorder="1" applyAlignment="1">
      <alignment/>
    </xf>
    <xf numFmtId="2" fontId="5" fillId="0" borderId="0" xfId="0" applyNumberFormat="1" applyFont="1" applyFill="1" applyAlignment="1">
      <alignment wrapText="1"/>
    </xf>
    <xf numFmtId="0" fontId="4" fillId="33" borderId="0"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35" borderId="0" xfId="0" applyFont="1" applyFill="1" applyBorder="1" applyAlignment="1">
      <alignment horizontal="center" vertical="top" wrapText="1"/>
    </xf>
    <xf numFmtId="0" fontId="4" fillId="35" borderId="28" xfId="0" applyFont="1" applyFill="1" applyBorder="1" applyAlignment="1">
      <alignment vertical="top" wrapText="1"/>
    </xf>
    <xf numFmtId="0" fontId="4" fillId="33" borderId="28" xfId="0" applyFont="1" applyFill="1" applyBorder="1" applyAlignment="1">
      <alignment vertical="top" wrapText="1"/>
    </xf>
    <xf numFmtId="0" fontId="4" fillId="35" borderId="17" xfId="0" applyFont="1" applyFill="1" applyBorder="1" applyAlignment="1">
      <alignment vertical="top" wrapText="1"/>
    </xf>
    <xf numFmtId="0" fontId="4" fillId="35" borderId="10" xfId="0" applyFont="1" applyFill="1" applyBorder="1" applyAlignment="1">
      <alignment vertical="top" wrapText="1"/>
    </xf>
    <xf numFmtId="0" fontId="4" fillId="35" borderId="11" xfId="0" applyFont="1" applyFill="1" applyBorder="1" applyAlignment="1">
      <alignment vertical="top" wrapText="1"/>
    </xf>
    <xf numFmtId="0" fontId="0" fillId="35" borderId="15" xfId="0" applyFill="1" applyBorder="1" applyAlignment="1">
      <alignment horizontal="center" wrapText="1"/>
    </xf>
    <xf numFmtId="0" fontId="4" fillId="35" borderId="13" xfId="0" applyFont="1" applyFill="1" applyBorder="1" applyAlignment="1">
      <alignment horizontal="center" wrapText="1"/>
    </xf>
    <xf numFmtId="0" fontId="4" fillId="36" borderId="13" xfId="0" applyFont="1" applyFill="1" applyBorder="1" applyAlignment="1">
      <alignment horizontal="center" wrapText="1"/>
    </xf>
    <xf numFmtId="0" fontId="4" fillId="33" borderId="13" xfId="0" applyFont="1" applyFill="1" applyBorder="1" applyAlignment="1">
      <alignment horizontal="center" wrapText="1"/>
    </xf>
    <xf numFmtId="0" fontId="4" fillId="35" borderId="19" xfId="0" applyFont="1" applyFill="1" applyBorder="1" applyAlignment="1">
      <alignment horizontal="center" wrapText="1"/>
    </xf>
    <xf numFmtId="0" fontId="4" fillId="0" borderId="13" xfId="0" applyFont="1" applyFill="1" applyBorder="1" applyAlignment="1">
      <alignment horizontal="center" wrapText="1"/>
    </xf>
    <xf numFmtId="4" fontId="0" fillId="0" borderId="0" xfId="0" applyNumberFormat="1" applyFill="1" applyBorder="1" applyAlignment="1">
      <alignment horizontal="right" vertical="top" wrapText="1"/>
    </xf>
    <xf numFmtId="0" fontId="4" fillId="37" borderId="13" xfId="0" applyFont="1" applyFill="1" applyBorder="1" applyAlignment="1">
      <alignment wrapText="1"/>
    </xf>
    <xf numFmtId="0" fontId="4" fillId="37" borderId="15" xfId="0" applyFont="1" applyFill="1" applyBorder="1" applyAlignment="1">
      <alignment horizontal="center" wrapText="1"/>
    </xf>
    <xf numFmtId="0" fontId="0" fillId="37" borderId="15" xfId="0" applyFill="1" applyBorder="1" applyAlignment="1">
      <alignment wrapText="1"/>
    </xf>
    <xf numFmtId="0" fontId="4" fillId="37" borderId="13" xfId="0" applyFont="1" applyFill="1" applyBorder="1" applyAlignment="1">
      <alignment horizontal="center" wrapText="1"/>
    </xf>
    <xf numFmtId="0" fontId="4" fillId="38" borderId="13" xfId="0" applyFont="1" applyFill="1" applyBorder="1" applyAlignment="1">
      <alignment wrapText="1"/>
    </xf>
    <xf numFmtId="0" fontId="4" fillId="38" borderId="13" xfId="0" applyFont="1" applyFill="1" applyBorder="1" applyAlignment="1">
      <alignment horizontal="center" wrapText="1"/>
    </xf>
    <xf numFmtId="43" fontId="20" fillId="0" borderId="35" xfId="42" applyFont="1" applyFill="1" applyBorder="1" applyAlignment="1">
      <alignment/>
    </xf>
    <xf numFmtId="43" fontId="1" fillId="0" borderId="0" xfId="42" applyFont="1" applyFill="1" applyBorder="1" applyAlignment="1">
      <alignment/>
    </xf>
    <xf numFmtId="43" fontId="1" fillId="0" borderId="34" xfId="42" applyFont="1" applyFill="1" applyBorder="1" applyAlignment="1">
      <alignment/>
    </xf>
    <xf numFmtId="43" fontId="20" fillId="0" borderId="33" xfId="42" applyFont="1" applyFill="1" applyBorder="1" applyAlignment="1">
      <alignment/>
    </xf>
    <xf numFmtId="43" fontId="1" fillId="34" borderId="0" xfId="42" applyFont="1" applyFill="1" applyBorder="1" applyAlignment="1">
      <alignment/>
    </xf>
    <xf numFmtId="43" fontId="20" fillId="33" borderId="37" xfId="42" applyFont="1" applyFill="1" applyBorder="1" applyAlignment="1">
      <alignment/>
    </xf>
    <xf numFmtId="0" fontId="2" fillId="10" borderId="33" xfId="0" applyFont="1" applyFill="1" applyBorder="1" applyAlignment="1">
      <alignment horizontal="center" wrapText="1"/>
    </xf>
    <xf numFmtId="0" fontId="2" fillId="10" borderId="36" xfId="0" applyFont="1" applyFill="1" applyBorder="1" applyAlignment="1">
      <alignment horizontal="center" wrapText="1"/>
    </xf>
    <xf numFmtId="4" fontId="21" fillId="0" borderId="0" xfId="0" applyNumberFormat="1" applyFont="1" applyFill="1" applyBorder="1" applyAlignment="1">
      <alignment vertical="top" wrapText="1"/>
    </xf>
    <xf numFmtId="4" fontId="4" fillId="0" borderId="34" xfId="0" applyNumberFormat="1" applyFont="1" applyFill="1" applyBorder="1" applyAlignment="1">
      <alignment vertical="top" wrapText="1"/>
    </xf>
    <xf numFmtId="4" fontId="0" fillId="0" borderId="34" xfId="0" applyNumberFormat="1" applyFill="1" applyBorder="1" applyAlignment="1">
      <alignment vertical="top" wrapText="1"/>
    </xf>
    <xf numFmtId="4" fontId="0" fillId="0" borderId="34" xfId="0" applyNumberFormat="1" applyFill="1" applyBorder="1" applyAlignment="1">
      <alignment wrapText="1"/>
    </xf>
    <xf numFmtId="4" fontId="4" fillId="0" borderId="35" xfId="0" applyNumberFormat="1" applyFont="1" applyFill="1" applyBorder="1" applyAlignment="1">
      <alignment vertical="top" wrapText="1"/>
    </xf>
    <xf numFmtId="4" fontId="0" fillId="0" borderId="34" xfId="0" applyNumberFormat="1" applyFill="1" applyBorder="1" applyAlignment="1">
      <alignment/>
    </xf>
    <xf numFmtId="4" fontId="17" fillId="0" borderId="35" xfId="0" applyNumberFormat="1" applyFont="1" applyFill="1" applyBorder="1" applyAlignment="1">
      <alignment vertical="top" wrapText="1"/>
    </xf>
    <xf numFmtId="4" fontId="0" fillId="0" borderId="35" xfId="0" applyNumberFormat="1" applyFill="1" applyBorder="1" applyAlignment="1">
      <alignment horizontal="right" vertical="top" wrapText="1"/>
    </xf>
    <xf numFmtId="4" fontId="0" fillId="0" borderId="34" xfId="0" applyNumberFormat="1" applyFill="1" applyBorder="1" applyAlignment="1">
      <alignment horizontal="right" vertical="top" wrapText="1"/>
    </xf>
    <xf numFmtId="4" fontId="4" fillId="0" borderId="34" xfId="0" applyNumberFormat="1" applyFont="1" applyFill="1" applyBorder="1" applyAlignment="1">
      <alignment horizontal="right" vertical="top" wrapText="1"/>
    </xf>
    <xf numFmtId="4" fontId="4" fillId="0" borderId="33" xfId="0" applyNumberFormat="1" applyFont="1" applyFill="1" applyBorder="1" applyAlignment="1">
      <alignment horizontal="right" vertical="top" wrapText="1"/>
    </xf>
    <xf numFmtId="4" fontId="4" fillId="0" borderId="32" xfId="0" applyNumberFormat="1" applyFont="1" applyFill="1" applyBorder="1" applyAlignment="1">
      <alignment horizontal="right" vertical="top" wrapText="1"/>
    </xf>
    <xf numFmtId="4" fontId="4" fillId="0" borderId="36" xfId="0" applyNumberFormat="1" applyFont="1" applyFill="1" applyBorder="1" applyAlignment="1">
      <alignment horizontal="right" vertical="top" wrapText="1"/>
    </xf>
    <xf numFmtId="4" fontId="4" fillId="0" borderId="35" xfId="0" applyNumberFormat="1" applyFont="1" applyFill="1" applyBorder="1" applyAlignment="1">
      <alignment horizontal="right" vertical="top" wrapText="1"/>
    </xf>
    <xf numFmtId="4" fontId="0" fillId="0" borderId="34" xfId="0" applyNumberFormat="1" applyFont="1" applyFill="1" applyBorder="1" applyAlignment="1">
      <alignment vertical="top" wrapText="1"/>
    </xf>
    <xf numFmtId="4" fontId="17" fillId="0" borderId="38" xfId="0" applyNumberFormat="1" applyFont="1" applyFill="1" applyBorder="1" applyAlignment="1">
      <alignment horizontal="right" vertical="top" wrapText="1"/>
    </xf>
    <xf numFmtId="4" fontId="26" fillId="10" borderId="37" xfId="0" applyNumberFormat="1" applyFont="1" applyFill="1" applyBorder="1" applyAlignment="1">
      <alignment horizontal="right" vertical="top" wrapText="1"/>
    </xf>
    <xf numFmtId="4" fontId="2" fillId="16" borderId="33" xfId="0" applyNumberFormat="1" applyFont="1" applyFill="1" applyBorder="1" applyAlignment="1">
      <alignment horizontal="center" wrapText="1"/>
    </xf>
    <xf numFmtId="4" fontId="2" fillId="16" borderId="36" xfId="0" applyNumberFormat="1" applyFont="1" applyFill="1" applyBorder="1" applyAlignment="1">
      <alignment horizontal="center" wrapText="1"/>
    </xf>
    <xf numFmtId="4" fontId="17" fillId="0" borderId="33" xfId="0" applyNumberFormat="1" applyFont="1" applyFill="1" applyBorder="1" applyAlignment="1">
      <alignment horizontal="center" wrapText="1"/>
    </xf>
    <xf numFmtId="4" fontId="17" fillId="0" borderId="33" xfId="0" applyNumberFormat="1" applyFont="1" applyFill="1" applyBorder="1" applyAlignment="1">
      <alignment horizontal="center" vertical="top" wrapText="1"/>
    </xf>
    <xf numFmtId="4" fontId="4" fillId="0" borderId="32" xfId="0" applyNumberFormat="1" applyFont="1" applyFill="1" applyBorder="1" applyAlignment="1">
      <alignment vertical="top" wrapText="1"/>
    </xf>
    <xf numFmtId="4" fontId="4" fillId="0" borderId="36" xfId="0" applyNumberFormat="1" applyFont="1" applyFill="1" applyBorder="1" applyAlignment="1">
      <alignment vertical="top" wrapText="1"/>
    </xf>
    <xf numFmtId="4" fontId="26" fillId="16" borderId="37" xfId="0" applyNumberFormat="1" applyFont="1" applyFill="1" applyBorder="1" applyAlignment="1">
      <alignment horizontal="right" vertical="top" wrapText="1"/>
    </xf>
    <xf numFmtId="3" fontId="17" fillId="0" borderId="33" xfId="0" applyNumberFormat="1" applyFont="1" applyBorder="1" applyAlignment="1">
      <alignment horizontal="right" vertical="top" wrapText="1"/>
    </xf>
    <xf numFmtId="3" fontId="4" fillId="0" borderId="32" xfId="0" applyNumberFormat="1" applyFont="1" applyBorder="1" applyAlignment="1">
      <alignment horizontal="right" vertical="top" wrapText="1"/>
    </xf>
    <xf numFmtId="0" fontId="4" fillId="0" borderId="32" xfId="0" applyFont="1" applyBorder="1" applyAlignment="1">
      <alignment horizontal="right" vertical="top" wrapText="1"/>
    </xf>
    <xf numFmtId="3" fontId="4" fillId="0" borderId="36" xfId="0" applyNumberFormat="1" applyFont="1" applyBorder="1" applyAlignment="1">
      <alignment horizontal="right" vertical="top" wrapText="1"/>
    </xf>
    <xf numFmtId="0" fontId="0" fillId="0" borderId="32" xfId="0" applyBorder="1" applyAlignment="1">
      <alignment vertical="top" wrapText="1"/>
    </xf>
    <xf numFmtId="0" fontId="17" fillId="0" borderId="33" xfId="0" applyFont="1" applyBorder="1" applyAlignment="1">
      <alignment horizontal="right" vertical="top" wrapText="1"/>
    </xf>
    <xf numFmtId="43" fontId="2" fillId="32" borderId="33" xfId="42" applyFont="1" applyFill="1" applyBorder="1" applyAlignment="1">
      <alignment horizontal="center" vertical="top" wrapText="1"/>
    </xf>
    <xf numFmtId="4" fontId="0" fillId="0" borderId="13" xfId="0" applyNumberFormat="1" applyFill="1" applyBorder="1" applyAlignment="1">
      <alignment vertical="top" wrapText="1"/>
    </xf>
    <xf numFmtId="4" fontId="3" fillId="0" borderId="13" xfId="0" applyNumberFormat="1" applyFont="1" applyFill="1" applyBorder="1" applyAlignment="1">
      <alignment vertical="top" wrapText="1"/>
    </xf>
    <xf numFmtId="4" fontId="17" fillId="0" borderId="13" xfId="0" applyNumberFormat="1" applyFont="1" applyFill="1" applyBorder="1" applyAlignment="1">
      <alignment horizontal="right" vertical="top" wrapText="1"/>
    </xf>
    <xf numFmtId="4" fontId="2" fillId="0" borderId="13" xfId="0" applyNumberFormat="1" applyFont="1" applyFill="1" applyBorder="1" applyAlignment="1">
      <alignment horizontal="right" vertical="top" wrapText="1"/>
    </xf>
    <xf numFmtId="4" fontId="0" fillId="0" borderId="13" xfId="0" applyNumberFormat="1" applyFont="1" applyFill="1" applyBorder="1" applyAlignment="1">
      <alignment vertical="top" wrapText="1"/>
    </xf>
    <xf numFmtId="0" fontId="0" fillId="0" borderId="13" xfId="0" applyFill="1" applyBorder="1" applyAlignment="1">
      <alignment horizontal="left" vertical="top"/>
    </xf>
    <xf numFmtId="0" fontId="0" fillId="0" borderId="13" xfId="0" applyFill="1" applyBorder="1" applyAlignment="1">
      <alignment horizontal="left"/>
    </xf>
    <xf numFmtId="0" fontId="0" fillId="0" borderId="23" xfId="0" applyFill="1" applyBorder="1" applyAlignment="1">
      <alignment/>
    </xf>
    <xf numFmtId="4" fontId="4" fillId="0" borderId="19" xfId="0" applyNumberFormat="1" applyFont="1" applyFill="1" applyBorder="1" applyAlignment="1">
      <alignment vertical="top" wrapText="1"/>
    </xf>
    <xf numFmtId="4" fontId="0" fillId="0" borderId="14" xfId="0" applyNumberFormat="1" applyFill="1" applyBorder="1" applyAlignment="1">
      <alignment vertical="top" wrapText="1"/>
    </xf>
    <xf numFmtId="4" fontId="0" fillId="0" borderId="14" xfId="0" applyNumberFormat="1" applyFill="1" applyBorder="1" applyAlignment="1">
      <alignment wrapText="1"/>
    </xf>
    <xf numFmtId="4" fontId="0" fillId="0" borderId="14" xfId="0" applyNumberFormat="1" applyFill="1" applyBorder="1" applyAlignment="1">
      <alignment/>
    </xf>
    <xf numFmtId="4" fontId="17" fillId="0" borderId="14" xfId="0" applyNumberFormat="1" applyFont="1" applyFill="1" applyBorder="1" applyAlignment="1">
      <alignment horizontal="right" vertical="top" wrapText="1"/>
    </xf>
    <xf numFmtId="4" fontId="0" fillId="0" borderId="14" xfId="0" applyNumberFormat="1" applyFont="1" applyFill="1" applyBorder="1" applyAlignment="1">
      <alignment vertical="top" wrapText="1"/>
    </xf>
    <xf numFmtId="4" fontId="17" fillId="0" borderId="23" xfId="0" applyNumberFormat="1" applyFont="1" applyFill="1" applyBorder="1" applyAlignment="1">
      <alignment horizontal="right" vertical="top" wrapText="1"/>
    </xf>
    <xf numFmtId="4" fontId="63" fillId="0" borderId="0" xfId="0" applyNumberFormat="1" applyFont="1" applyAlignment="1">
      <alignment vertical="top" wrapText="1"/>
    </xf>
    <xf numFmtId="0" fontId="63" fillId="0" borderId="0" xfId="0" applyFont="1" applyAlignment="1">
      <alignment vertical="top" wrapText="1"/>
    </xf>
    <xf numFmtId="0" fontId="0" fillId="0" borderId="0" xfId="0" applyAlignment="1">
      <alignment vertical="top" wrapText="1"/>
    </xf>
    <xf numFmtId="4" fontId="0" fillId="0" borderId="0" xfId="0" applyNumberFormat="1" applyAlignment="1">
      <alignment vertical="top" wrapText="1"/>
    </xf>
    <xf numFmtId="4" fontId="0" fillId="0" borderId="25" xfId="0" applyNumberFormat="1" applyBorder="1" applyAlignment="1">
      <alignment vertical="top" wrapText="1"/>
    </xf>
    <xf numFmtId="0" fontId="0" fillId="0" borderId="26" xfId="0" applyBorder="1" applyAlignment="1">
      <alignment vertical="top" wrapText="1"/>
    </xf>
    <xf numFmtId="0" fontId="63" fillId="0" borderId="0" xfId="0" applyFont="1" applyAlignment="1">
      <alignment horizontal="center" vertical="top" wrapText="1"/>
    </xf>
    <xf numFmtId="0" fontId="0" fillId="0" borderId="0" xfId="0" applyAlignment="1">
      <alignment horizontal="center" vertical="top" wrapText="1"/>
    </xf>
    <xf numFmtId="4" fontId="63" fillId="0" borderId="0" xfId="0" applyNumberFormat="1" applyFont="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4" fillId="0" borderId="28"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horizontal="left" vertical="top" wrapText="1" indent="2"/>
    </xf>
    <xf numFmtId="0" fontId="4" fillId="0" borderId="14" xfId="0" applyFont="1" applyBorder="1" applyAlignment="1">
      <alignment horizontal="left" vertical="top" wrapText="1" indent="2"/>
    </xf>
    <xf numFmtId="0" fontId="4" fillId="0" borderId="19" xfId="0" applyFont="1" applyBorder="1" applyAlignment="1">
      <alignment horizontal="left" vertical="top" wrapText="1" indent="2"/>
    </xf>
    <xf numFmtId="4" fontId="4" fillId="0" borderId="19" xfId="0" applyNumberFormat="1" applyFont="1" applyFill="1" applyBorder="1" applyAlignment="1">
      <alignment horizontal="right" vertical="top" wrapText="1"/>
    </xf>
    <xf numFmtId="4" fontId="4" fillId="0" borderId="13" xfId="0" applyNumberFormat="1" applyFont="1" applyFill="1" applyBorder="1" applyAlignment="1">
      <alignment horizontal="right" vertical="top" wrapText="1"/>
    </xf>
    <xf numFmtId="4" fontId="4" fillId="0" borderId="14" xfId="0" applyNumberFormat="1" applyFont="1" applyFill="1" applyBorder="1" applyAlignment="1">
      <alignment horizontal="righ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20" xfId="0" applyFont="1" applyBorder="1" applyAlignment="1">
      <alignment horizontal="left" vertical="top" wrapText="1"/>
    </xf>
    <xf numFmtId="0" fontId="4" fillId="0" borderId="31" xfId="0" applyFont="1" applyBorder="1" applyAlignment="1">
      <alignment vertical="top" wrapText="1"/>
    </xf>
    <xf numFmtId="0" fontId="0" fillId="0" borderId="13" xfId="0" applyBorder="1" applyAlignment="1">
      <alignment horizontal="left"/>
    </xf>
    <xf numFmtId="0" fontId="0" fillId="0" borderId="13" xfId="0" applyBorder="1" applyAlignment="1">
      <alignment horizontal="left" vertical="top"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left" vertical="top" wrapText="1" indent="1"/>
    </xf>
    <xf numFmtId="0" fontId="4" fillId="0" borderId="13" xfId="0" applyFont="1" applyBorder="1" applyAlignment="1">
      <alignment horizontal="left" vertical="top" wrapText="1" indent="1"/>
    </xf>
    <xf numFmtId="0" fontId="4" fillId="0" borderId="19" xfId="0" applyFont="1" applyBorder="1" applyAlignment="1">
      <alignment vertical="top" wrapText="1"/>
    </xf>
    <xf numFmtId="0" fontId="4" fillId="0" borderId="13" xfId="0" applyFont="1" applyBorder="1" applyAlignment="1">
      <alignment vertical="top" wrapText="1"/>
    </xf>
    <xf numFmtId="0" fontId="2" fillId="33" borderId="28" xfId="0" applyFont="1" applyFill="1" applyBorder="1" applyAlignment="1">
      <alignment horizontal="center" vertical="top" wrapText="1"/>
    </xf>
    <xf numFmtId="0" fontId="2" fillId="33" borderId="31" xfId="0" applyFont="1" applyFill="1" applyBorder="1" applyAlignment="1">
      <alignment horizontal="center" vertical="top" wrapText="1"/>
    </xf>
    <xf numFmtId="0" fontId="0" fillId="0" borderId="19" xfId="0" applyBorder="1" applyAlignment="1">
      <alignment horizontal="left" vertical="top" wrapText="1"/>
    </xf>
    <xf numFmtId="0" fontId="0" fillId="0" borderId="14" xfId="0" applyBorder="1" applyAlignment="1">
      <alignment horizontal="left" vertical="top" wrapText="1"/>
    </xf>
    <xf numFmtId="0" fontId="2" fillId="33" borderId="19" xfId="0" applyFont="1" applyFill="1" applyBorder="1" applyAlignment="1">
      <alignment horizontal="center" wrapText="1"/>
    </xf>
    <xf numFmtId="0" fontId="2" fillId="33" borderId="14" xfId="0" applyFont="1" applyFill="1" applyBorder="1" applyAlignment="1">
      <alignment horizontal="center" wrapText="1"/>
    </xf>
    <xf numFmtId="0" fontId="2" fillId="10" borderId="13" xfId="0" applyFont="1" applyFill="1" applyBorder="1" applyAlignment="1">
      <alignment horizontal="center" wrapText="1"/>
    </xf>
    <xf numFmtId="0" fontId="2" fillId="10" borderId="14" xfId="0" applyFont="1" applyFill="1" applyBorder="1" applyAlignment="1">
      <alignment horizontal="center" wrapText="1"/>
    </xf>
    <xf numFmtId="0" fontId="2" fillId="16" borderId="19" xfId="0" applyFont="1" applyFill="1" applyBorder="1" applyAlignment="1">
      <alignment horizontal="center" wrapText="1"/>
    </xf>
    <xf numFmtId="0" fontId="2" fillId="16" borderId="14" xfId="0" applyFont="1" applyFill="1" applyBorder="1" applyAlignment="1">
      <alignment horizontal="center" wrapText="1"/>
    </xf>
    <xf numFmtId="0" fontId="2" fillId="16" borderId="35" xfId="0" applyFont="1" applyFill="1" applyBorder="1" applyAlignment="1">
      <alignment horizontal="center" wrapText="1"/>
    </xf>
    <xf numFmtId="0" fontId="2" fillId="16" borderId="0" xfId="0" applyFont="1" applyFill="1" applyBorder="1" applyAlignment="1">
      <alignment horizontal="center" wrapText="1"/>
    </xf>
    <xf numFmtId="0" fontId="2" fillId="16" borderId="37" xfId="0" applyFont="1" applyFill="1" applyBorder="1" applyAlignment="1">
      <alignment horizontal="center" wrapText="1"/>
    </xf>
    <xf numFmtId="0" fontId="2" fillId="16" borderId="38" xfId="0" applyFont="1" applyFill="1" applyBorder="1" applyAlignment="1">
      <alignment horizontal="center" wrapText="1"/>
    </xf>
    <xf numFmtId="4" fontId="0" fillId="0" borderId="13" xfId="0" applyNumberFormat="1" applyFill="1" applyBorder="1" applyAlignment="1">
      <alignment horizontal="right" vertical="top" wrapText="1"/>
    </xf>
    <xf numFmtId="4" fontId="17" fillId="0" borderId="19" xfId="0" applyNumberFormat="1" applyFont="1" applyFill="1" applyBorder="1" applyAlignment="1">
      <alignment horizontal="right" vertical="top" wrapText="1"/>
    </xf>
    <xf numFmtId="4" fontId="17" fillId="0" borderId="13" xfId="0" applyNumberFormat="1" applyFont="1" applyFill="1" applyBorder="1" applyAlignment="1">
      <alignment horizontal="right" vertical="top" wrapText="1"/>
    </xf>
    <xf numFmtId="4" fontId="17" fillId="0" borderId="14" xfId="0" applyNumberFormat="1" applyFont="1" applyFill="1" applyBorder="1" applyAlignment="1">
      <alignment horizontal="right" vertical="top" wrapText="1"/>
    </xf>
    <xf numFmtId="0" fontId="2" fillId="16" borderId="39" xfId="0" applyFont="1" applyFill="1" applyBorder="1" applyAlignment="1">
      <alignment horizontal="center" vertical="top" wrapText="1"/>
    </xf>
    <xf numFmtId="0" fontId="2" fillId="16" borderId="13" xfId="0" applyFont="1" applyFill="1" applyBorder="1" applyAlignment="1">
      <alignment horizontal="center" vertical="top" wrapText="1"/>
    </xf>
    <xf numFmtId="0" fontId="2" fillId="16" borderId="14" xfId="0" applyFont="1" applyFill="1" applyBorder="1" applyAlignment="1">
      <alignment horizontal="center" vertical="top" wrapText="1"/>
    </xf>
    <xf numFmtId="0" fontId="2" fillId="16" borderId="24" xfId="0" applyFont="1" applyFill="1" applyBorder="1" applyAlignment="1">
      <alignment horizontal="center" wrapText="1"/>
    </xf>
    <xf numFmtId="0" fontId="4" fillId="16" borderId="19" xfId="0" applyFont="1" applyFill="1" applyBorder="1" applyAlignment="1">
      <alignment horizontal="center" wrapText="1"/>
    </xf>
    <xf numFmtId="0" fontId="4" fillId="16" borderId="14" xfId="0" applyFont="1" applyFill="1" applyBorder="1" applyAlignment="1">
      <alignment horizontal="center" wrapText="1"/>
    </xf>
    <xf numFmtId="0" fontId="2" fillId="32" borderId="37" xfId="0" applyFont="1" applyFill="1" applyBorder="1" applyAlignment="1">
      <alignment horizontal="center" vertical="top" wrapText="1"/>
    </xf>
    <xf numFmtId="0" fontId="2" fillId="32" borderId="38" xfId="0" applyFont="1" applyFill="1" applyBorder="1" applyAlignment="1">
      <alignment horizontal="center" vertical="top" wrapText="1"/>
    </xf>
    <xf numFmtId="0" fontId="2" fillId="32" borderId="24" xfId="0" applyFont="1" applyFill="1" applyBorder="1" applyAlignment="1">
      <alignment horizontal="center" vertical="top" wrapText="1"/>
    </xf>
    <xf numFmtId="0" fontId="4" fillId="0" borderId="19"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4" fillId="0" borderId="14" xfId="0" applyFont="1" applyBorder="1" applyAlignment="1">
      <alignment horizontal="center" vertical="center" wrapText="1"/>
    </xf>
    <xf numFmtId="0" fontId="2" fillId="32" borderId="19" xfId="0" applyFont="1" applyFill="1" applyBorder="1" applyAlignment="1">
      <alignment horizontal="center" vertical="top" wrapText="1"/>
    </xf>
    <xf numFmtId="0" fontId="2" fillId="32" borderId="14" xfId="0" applyFont="1" applyFill="1" applyBorder="1" applyAlignment="1">
      <alignment horizontal="center" vertical="top" wrapText="1"/>
    </xf>
    <xf numFmtId="0" fontId="2" fillId="32" borderId="37" xfId="0" applyFont="1" applyFill="1" applyBorder="1" applyAlignment="1">
      <alignment horizontal="center" wrapText="1"/>
    </xf>
    <xf numFmtId="0" fontId="2" fillId="32" borderId="38" xfId="0" applyFont="1" applyFill="1" applyBorder="1" applyAlignment="1">
      <alignment horizontal="center" wrapText="1"/>
    </xf>
    <xf numFmtId="0" fontId="2" fillId="32" borderId="24" xfId="0" applyFont="1" applyFill="1" applyBorder="1" applyAlignment="1">
      <alignment horizontal="center" wrapText="1"/>
    </xf>
    <xf numFmtId="4" fontId="4" fillId="0" borderId="19"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4" fontId="4" fillId="0" borderId="14" xfId="0" applyNumberFormat="1" applyFont="1" applyFill="1" applyBorder="1" applyAlignment="1">
      <alignment horizontal="center" vertical="top" wrapText="1"/>
    </xf>
    <xf numFmtId="4" fontId="17" fillId="0" borderId="19"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253"/>
  <sheetViews>
    <sheetView tabSelected="1" view="pageBreakPreview" zoomScale="75" zoomScaleNormal="75" zoomScaleSheetLayoutView="75" zoomScalePageLayoutView="0" workbookViewId="0" topLeftCell="B144">
      <selection activeCell="G154" sqref="G154"/>
    </sheetView>
  </sheetViews>
  <sheetFormatPr defaultColWidth="9.140625" defaultRowHeight="15"/>
  <cols>
    <col min="1" max="1" width="30.421875" style="0" customWidth="1"/>
    <col min="2" max="2" width="67.00390625" style="0" customWidth="1"/>
    <col min="3" max="3" width="12.00390625" style="0" customWidth="1"/>
    <col min="7" max="7" width="18.7109375" style="0" customWidth="1"/>
    <col min="8" max="8" width="13.421875" style="0" customWidth="1"/>
    <col min="9" max="9" width="25.421875" style="0" customWidth="1"/>
    <col min="10" max="10" width="18.140625" style="56" customWidth="1"/>
    <col min="11" max="11" width="22.7109375" style="58" customWidth="1"/>
    <col min="12" max="12" width="20.57421875" style="58" customWidth="1"/>
    <col min="13" max="13" width="28.7109375" style="58" customWidth="1"/>
    <col min="14" max="14" width="35.00390625" style="58" customWidth="1"/>
    <col min="15" max="15" width="23.28125" style="58" customWidth="1"/>
    <col min="16" max="16" width="16.140625" style="0" bestFit="1" customWidth="1"/>
    <col min="19" max="19" width="10.421875" style="0" bestFit="1" customWidth="1"/>
  </cols>
  <sheetData>
    <row r="1" ht="15.75" thickBot="1"/>
    <row r="2" spans="1:13" ht="15.75" customHeight="1" thickBot="1">
      <c r="A2" s="377" t="s">
        <v>190</v>
      </c>
      <c r="B2" s="377" t="s">
        <v>0</v>
      </c>
      <c r="C2" s="75" t="s">
        <v>1</v>
      </c>
      <c r="D2" s="76"/>
      <c r="E2" s="76"/>
      <c r="F2" s="77"/>
      <c r="G2" s="41" t="s">
        <v>2</v>
      </c>
      <c r="H2" s="75" t="s">
        <v>4</v>
      </c>
      <c r="I2" s="76"/>
      <c r="J2" s="232" t="s">
        <v>202</v>
      </c>
      <c r="K2" s="381" t="s">
        <v>192</v>
      </c>
      <c r="L2" s="232" t="s">
        <v>203</v>
      </c>
      <c r="M2" s="381" t="s">
        <v>268</v>
      </c>
    </row>
    <row r="3" spans="1:13" ht="29.25" customHeight="1" thickBot="1">
      <c r="A3" s="378"/>
      <c r="B3" s="378"/>
      <c r="C3" s="42" t="s">
        <v>5</v>
      </c>
      <c r="D3" s="42" t="s">
        <v>6</v>
      </c>
      <c r="E3" s="42" t="s">
        <v>7</v>
      </c>
      <c r="F3" s="42" t="s">
        <v>8</v>
      </c>
      <c r="G3" s="43" t="s">
        <v>3</v>
      </c>
      <c r="H3" s="42" t="s">
        <v>9</v>
      </c>
      <c r="I3" s="42" t="s">
        <v>10</v>
      </c>
      <c r="J3" s="233" t="s">
        <v>201</v>
      </c>
      <c r="K3" s="382"/>
      <c r="L3" s="233" t="s">
        <v>267</v>
      </c>
      <c r="M3" s="382"/>
    </row>
    <row r="4" spans="1:13" ht="15">
      <c r="A4" s="1" t="s">
        <v>11</v>
      </c>
      <c r="B4" s="356" t="s">
        <v>13</v>
      </c>
      <c r="C4" s="273" t="s">
        <v>14</v>
      </c>
      <c r="D4" s="273" t="s">
        <v>14</v>
      </c>
      <c r="E4" s="78"/>
      <c r="F4" s="78"/>
      <c r="G4" s="5"/>
      <c r="H4" s="5"/>
      <c r="I4" s="5"/>
      <c r="J4" s="234">
        <v>45165.49</v>
      </c>
      <c r="K4" s="245">
        <v>176795.51</v>
      </c>
      <c r="L4" s="291">
        <v>219885</v>
      </c>
      <c r="M4" s="128"/>
    </row>
    <row r="5" spans="1:13" ht="89.25">
      <c r="A5" s="2" t="s">
        <v>12</v>
      </c>
      <c r="B5" s="357"/>
      <c r="C5" s="2"/>
      <c r="D5" s="2"/>
      <c r="E5" s="2"/>
      <c r="F5" s="2"/>
      <c r="G5" s="5" t="s">
        <v>15</v>
      </c>
      <c r="H5" s="5" t="s">
        <v>16</v>
      </c>
      <c r="I5" s="5" t="s">
        <v>17</v>
      </c>
      <c r="J5" s="235"/>
      <c r="K5" s="238"/>
      <c r="L5" s="292">
        <v>60500</v>
      </c>
      <c r="M5" s="125"/>
    </row>
    <row r="6" spans="1:13" ht="38.25">
      <c r="A6" s="3"/>
      <c r="B6" s="357"/>
      <c r="C6" s="2"/>
      <c r="D6" s="2"/>
      <c r="E6" s="2"/>
      <c r="F6" s="2"/>
      <c r="G6" s="5"/>
      <c r="H6" s="5"/>
      <c r="I6" s="5" t="s">
        <v>18</v>
      </c>
      <c r="J6" s="235"/>
      <c r="K6" s="238"/>
      <c r="L6" s="292">
        <v>5000</v>
      </c>
      <c r="M6" s="125"/>
    </row>
    <row r="7" spans="1:13" ht="25.5">
      <c r="A7" s="3"/>
      <c r="B7" s="357"/>
      <c r="C7" s="2"/>
      <c r="D7" s="2"/>
      <c r="E7" s="2"/>
      <c r="F7" s="2"/>
      <c r="G7" s="5"/>
      <c r="H7" s="5"/>
      <c r="I7" s="5" t="s">
        <v>19</v>
      </c>
      <c r="J7" s="235"/>
      <c r="K7" s="238"/>
      <c r="L7" s="292">
        <v>75000</v>
      </c>
      <c r="M7" s="125"/>
    </row>
    <row r="8" spans="1:13" ht="25.5">
      <c r="A8" s="3"/>
      <c r="B8" s="357"/>
      <c r="C8" s="2"/>
      <c r="D8" s="2"/>
      <c r="E8" s="2"/>
      <c r="F8" s="2"/>
      <c r="G8" s="6"/>
      <c r="H8" s="5"/>
      <c r="I8" s="5" t="s">
        <v>20</v>
      </c>
      <c r="J8" s="235"/>
      <c r="K8" s="238"/>
      <c r="L8" s="292">
        <v>64000</v>
      </c>
      <c r="M8" s="125"/>
    </row>
    <row r="9" spans="1:13" ht="25.5">
      <c r="A9" s="3"/>
      <c r="B9" s="357"/>
      <c r="C9" s="2"/>
      <c r="D9" s="2"/>
      <c r="E9" s="2"/>
      <c r="F9" s="2"/>
      <c r="G9" s="6"/>
      <c r="H9" s="5"/>
      <c r="I9" s="5" t="s">
        <v>21</v>
      </c>
      <c r="J9" s="235"/>
      <c r="K9" s="238"/>
      <c r="L9" s="292">
        <v>1000</v>
      </c>
      <c r="M9" s="125"/>
    </row>
    <row r="10" spans="1:13" ht="30.75" thickBot="1">
      <c r="A10" s="3"/>
      <c r="B10" s="357"/>
      <c r="C10" s="2"/>
      <c r="D10" s="2"/>
      <c r="E10" s="2"/>
      <c r="F10" s="2"/>
      <c r="G10" s="6"/>
      <c r="H10" s="6"/>
      <c r="I10" s="7" t="s">
        <v>22</v>
      </c>
      <c r="J10" s="236"/>
      <c r="K10" s="239"/>
      <c r="L10" s="293">
        <v>14385</v>
      </c>
      <c r="M10" s="126"/>
    </row>
    <row r="11" spans="1:13" ht="15">
      <c r="A11" s="2"/>
      <c r="B11" s="356" t="s">
        <v>23</v>
      </c>
      <c r="C11" s="273" t="s">
        <v>14</v>
      </c>
      <c r="D11" s="273" t="s">
        <v>14</v>
      </c>
      <c r="E11" s="78"/>
      <c r="F11" s="78"/>
      <c r="G11" s="78"/>
      <c r="H11" s="78"/>
      <c r="I11" s="5"/>
      <c r="J11" s="237">
        <v>68694</v>
      </c>
      <c r="K11" s="237"/>
      <c r="L11" s="294">
        <v>48150</v>
      </c>
      <c r="M11" s="128"/>
    </row>
    <row r="12" spans="1:13" ht="25.5">
      <c r="A12" s="2"/>
      <c r="B12" s="357"/>
      <c r="C12" s="2"/>
      <c r="D12" s="2"/>
      <c r="E12" s="2"/>
      <c r="F12" s="2"/>
      <c r="G12" s="2"/>
      <c r="H12" s="2"/>
      <c r="I12" s="5" t="s">
        <v>24</v>
      </c>
      <c r="J12" s="238"/>
      <c r="K12" s="238"/>
      <c r="L12" s="235">
        <v>15000</v>
      </c>
      <c r="M12" s="125"/>
    </row>
    <row r="13" spans="1:13" ht="25.5">
      <c r="A13" s="2"/>
      <c r="B13" s="357"/>
      <c r="C13" s="2"/>
      <c r="D13" s="2"/>
      <c r="E13" s="2"/>
      <c r="F13" s="2"/>
      <c r="G13" s="2"/>
      <c r="H13" s="2"/>
      <c r="I13" s="5" t="s">
        <v>25</v>
      </c>
      <c r="J13" s="238"/>
      <c r="K13" s="238"/>
      <c r="L13" s="235">
        <v>5000</v>
      </c>
      <c r="M13" s="125"/>
    </row>
    <row r="14" spans="1:13" ht="25.5">
      <c r="A14" s="2"/>
      <c r="B14" s="357"/>
      <c r="C14" s="2"/>
      <c r="D14" s="2"/>
      <c r="E14" s="2"/>
      <c r="F14" s="2"/>
      <c r="G14" s="2"/>
      <c r="H14" s="2"/>
      <c r="I14" s="5" t="s">
        <v>26</v>
      </c>
      <c r="J14" s="238"/>
      <c r="K14" s="238"/>
      <c r="L14" s="235">
        <v>5000</v>
      </c>
      <c r="M14" s="125"/>
    </row>
    <row r="15" spans="1:13" ht="25.5">
      <c r="A15" s="2"/>
      <c r="B15" s="357"/>
      <c r="C15" s="2"/>
      <c r="D15" s="2"/>
      <c r="E15" s="2"/>
      <c r="F15" s="2"/>
      <c r="G15" s="2"/>
      <c r="H15" s="2"/>
      <c r="I15" s="5" t="s">
        <v>27</v>
      </c>
      <c r="J15" s="238"/>
      <c r="K15" s="238"/>
      <c r="L15" s="235">
        <v>20000</v>
      </c>
      <c r="M15" s="125"/>
    </row>
    <row r="16" spans="1:13" ht="30.75" thickBot="1">
      <c r="A16" s="4"/>
      <c r="B16" s="357"/>
      <c r="C16" s="2"/>
      <c r="D16" s="2"/>
      <c r="E16" s="2"/>
      <c r="F16" s="2"/>
      <c r="G16" s="2"/>
      <c r="H16" s="2"/>
      <c r="I16" s="7" t="s">
        <v>22</v>
      </c>
      <c r="J16" s="239"/>
      <c r="K16" s="239"/>
      <c r="L16" s="236">
        <v>3150</v>
      </c>
      <c r="M16" s="126"/>
    </row>
    <row r="17" spans="1:13" ht="51" customHeight="1">
      <c r="A17" s="44"/>
      <c r="B17" s="356" t="s">
        <v>28</v>
      </c>
      <c r="C17" s="79"/>
      <c r="D17" s="78"/>
      <c r="E17" s="80" t="s">
        <v>14</v>
      </c>
      <c r="F17" s="82" t="s">
        <v>14</v>
      </c>
      <c r="G17" s="79"/>
      <c r="H17" s="78"/>
      <c r="I17" s="5"/>
      <c r="J17" s="234">
        <v>74900</v>
      </c>
      <c r="K17" s="237"/>
      <c r="L17" s="291">
        <v>48150</v>
      </c>
      <c r="M17" s="128"/>
    </row>
    <row r="18" spans="1:13" ht="25.5">
      <c r="A18" s="44"/>
      <c r="B18" s="357"/>
      <c r="C18" s="5"/>
      <c r="D18" s="2"/>
      <c r="E18" s="81"/>
      <c r="F18" s="37"/>
      <c r="G18" s="5"/>
      <c r="H18" s="2"/>
      <c r="I18" s="5" t="s">
        <v>30</v>
      </c>
      <c r="J18" s="235"/>
      <c r="K18" s="238"/>
      <c r="L18" s="292">
        <v>20000</v>
      </c>
      <c r="M18" s="125"/>
    </row>
    <row r="19" spans="1:13" ht="15">
      <c r="A19" s="44"/>
      <c r="B19" s="357"/>
      <c r="C19" s="5"/>
      <c r="D19" s="2"/>
      <c r="E19" s="81"/>
      <c r="F19" s="37"/>
      <c r="G19" s="5"/>
      <c r="H19" s="2"/>
      <c r="I19" s="5" t="s">
        <v>31</v>
      </c>
      <c r="J19" s="235"/>
      <c r="K19" s="238"/>
      <c r="L19" s="292">
        <v>10000</v>
      </c>
      <c r="M19" s="125"/>
    </row>
    <row r="20" spans="1:13" ht="25.5">
      <c r="A20" s="44"/>
      <c r="B20" s="357"/>
      <c r="C20" s="5"/>
      <c r="D20" s="2"/>
      <c r="E20" s="81"/>
      <c r="F20" s="37"/>
      <c r="G20" s="5"/>
      <c r="H20" s="2"/>
      <c r="I20" s="5" t="s">
        <v>32</v>
      </c>
      <c r="J20" s="235"/>
      <c r="K20" s="238"/>
      <c r="L20" s="292">
        <v>10000</v>
      </c>
      <c r="M20" s="125"/>
    </row>
    <row r="21" spans="1:13" ht="15">
      <c r="A21" s="44"/>
      <c r="B21" s="357"/>
      <c r="C21" s="5"/>
      <c r="D21" s="2"/>
      <c r="E21" s="81"/>
      <c r="F21" s="37"/>
      <c r="G21" s="5"/>
      <c r="H21" s="2"/>
      <c r="I21" s="5" t="s">
        <v>33</v>
      </c>
      <c r="J21" s="235"/>
      <c r="K21" s="238"/>
      <c r="L21" s="292">
        <v>5000</v>
      </c>
      <c r="M21" s="125"/>
    </row>
    <row r="22" spans="1:13" ht="30.75" thickBot="1">
      <c r="A22" s="44"/>
      <c r="B22" s="357"/>
      <c r="C22" s="5"/>
      <c r="D22" s="2"/>
      <c r="E22" s="81"/>
      <c r="F22" s="83"/>
      <c r="G22" s="5"/>
      <c r="H22" s="2"/>
      <c r="I22" s="7" t="s">
        <v>34</v>
      </c>
      <c r="J22" s="236"/>
      <c r="K22" s="239"/>
      <c r="L22" s="293">
        <v>3150</v>
      </c>
      <c r="M22" s="126"/>
    </row>
    <row r="23" spans="1:13" ht="15" customHeight="1">
      <c r="A23" s="44"/>
      <c r="B23" s="379" t="s">
        <v>35</v>
      </c>
      <c r="C23" s="79"/>
      <c r="D23" s="274" t="s">
        <v>14</v>
      </c>
      <c r="E23" s="78" t="s">
        <v>14</v>
      </c>
      <c r="F23" s="84" t="s">
        <v>14</v>
      </c>
      <c r="G23" s="78"/>
      <c r="H23" s="78"/>
      <c r="I23" s="5"/>
      <c r="J23" s="234"/>
      <c r="K23" s="237"/>
      <c r="L23" s="291">
        <v>94160</v>
      </c>
      <c r="M23" s="128"/>
    </row>
    <row r="24" spans="1:13" ht="25.5">
      <c r="A24" s="44"/>
      <c r="B24" s="370"/>
      <c r="C24" s="5"/>
      <c r="D24" s="2"/>
      <c r="E24" s="2"/>
      <c r="F24" s="85"/>
      <c r="G24" s="2"/>
      <c r="H24" s="2"/>
      <c r="I24" s="5" t="s">
        <v>30</v>
      </c>
      <c r="J24" s="235"/>
      <c r="K24" s="238"/>
      <c r="L24" s="292">
        <v>20000</v>
      </c>
      <c r="M24" s="125"/>
    </row>
    <row r="25" spans="1:13" ht="38.25">
      <c r="A25" s="44"/>
      <c r="B25" s="370"/>
      <c r="C25" s="5"/>
      <c r="D25" s="2"/>
      <c r="E25" s="2"/>
      <c r="F25" s="85"/>
      <c r="G25" s="2"/>
      <c r="H25" s="2"/>
      <c r="I25" s="5" t="s">
        <v>36</v>
      </c>
      <c r="J25" s="235"/>
      <c r="K25" s="238"/>
      <c r="L25" s="292">
        <v>58000</v>
      </c>
      <c r="M25" s="125"/>
    </row>
    <row r="26" spans="1:13" ht="25.5">
      <c r="A26" s="44"/>
      <c r="B26" s="370"/>
      <c r="C26" s="5"/>
      <c r="D26" s="2"/>
      <c r="E26" s="2"/>
      <c r="F26" s="85"/>
      <c r="G26" s="2"/>
      <c r="H26" s="2"/>
      <c r="I26" s="5" t="s">
        <v>25</v>
      </c>
      <c r="J26" s="235"/>
      <c r="K26" s="238"/>
      <c r="L26" s="292">
        <v>5000</v>
      </c>
      <c r="M26" s="125"/>
    </row>
    <row r="27" spans="1:13" ht="25.5">
      <c r="A27" s="44"/>
      <c r="B27" s="370"/>
      <c r="C27" s="5"/>
      <c r="D27" s="2"/>
      <c r="E27" s="2"/>
      <c r="F27" s="85"/>
      <c r="G27" s="2"/>
      <c r="H27" s="2"/>
      <c r="I27" s="5" t="s">
        <v>26</v>
      </c>
      <c r="J27" s="235"/>
      <c r="K27" s="238"/>
      <c r="L27" s="292">
        <v>5000</v>
      </c>
      <c r="M27" s="125"/>
    </row>
    <row r="28" spans="1:13" ht="30.75" thickBot="1">
      <c r="A28" s="44"/>
      <c r="B28" s="380"/>
      <c r="C28" s="5"/>
      <c r="D28" s="2"/>
      <c r="E28" s="2"/>
      <c r="F28" s="86"/>
      <c r="G28" s="2"/>
      <c r="H28" s="2"/>
      <c r="I28" s="7" t="s">
        <v>34</v>
      </c>
      <c r="J28" s="236"/>
      <c r="K28" s="239"/>
      <c r="L28" s="293">
        <v>6160</v>
      </c>
      <c r="M28" s="126"/>
    </row>
    <row r="29" spans="1:13" ht="15">
      <c r="A29" s="44"/>
      <c r="B29" s="45" t="s">
        <v>37</v>
      </c>
      <c r="C29" s="275" t="s">
        <v>14</v>
      </c>
      <c r="D29" s="273" t="s">
        <v>14</v>
      </c>
      <c r="E29" s="78" t="s">
        <v>14</v>
      </c>
      <c r="F29" s="88"/>
      <c r="G29" s="78"/>
      <c r="H29" s="78"/>
      <c r="I29" s="5"/>
      <c r="J29" s="246">
        <v>31725</v>
      </c>
      <c r="K29" s="237"/>
      <c r="L29" s="291">
        <v>72632</v>
      </c>
      <c r="M29" s="128"/>
    </row>
    <row r="30" spans="1:13" ht="41.25" customHeight="1">
      <c r="A30" s="44"/>
      <c r="B30" s="364" t="s">
        <v>38</v>
      </c>
      <c r="C30" s="5"/>
      <c r="D30" s="2"/>
      <c r="E30" s="2"/>
      <c r="F30" s="4"/>
      <c r="G30" s="2"/>
      <c r="H30" s="2"/>
      <c r="I30" s="5" t="s">
        <v>39</v>
      </c>
      <c r="J30" s="235"/>
      <c r="K30" s="238"/>
      <c r="L30" s="295">
        <v>67962</v>
      </c>
      <c r="M30" s="125"/>
    </row>
    <row r="31" spans="1:13" ht="30.75" thickBot="1">
      <c r="A31" s="44"/>
      <c r="B31" s="365"/>
      <c r="C31" s="5"/>
      <c r="D31" s="2"/>
      <c r="E31" s="2"/>
      <c r="F31" s="4"/>
      <c r="G31" s="2"/>
      <c r="H31" s="2"/>
      <c r="I31" s="7" t="s">
        <v>34</v>
      </c>
      <c r="J31" s="236"/>
      <c r="K31" s="239"/>
      <c r="L31" s="293">
        <v>4670</v>
      </c>
      <c r="M31" s="126"/>
    </row>
    <row r="32" spans="1:13" ht="15">
      <c r="A32" s="4"/>
      <c r="B32" s="5" t="s">
        <v>40</v>
      </c>
      <c r="C32" s="78" t="s">
        <v>14</v>
      </c>
      <c r="D32" s="274" t="s">
        <v>14</v>
      </c>
      <c r="E32" s="78" t="s">
        <v>14</v>
      </c>
      <c r="F32" s="78" t="s">
        <v>14</v>
      </c>
      <c r="G32" s="78"/>
      <c r="H32" s="78"/>
      <c r="I32" s="5"/>
      <c r="J32" s="234"/>
      <c r="K32" s="237"/>
      <c r="L32" s="291">
        <v>72225</v>
      </c>
      <c r="M32" s="128"/>
    </row>
    <row r="33" spans="1:13" ht="31.5" customHeight="1">
      <c r="A33" s="4"/>
      <c r="B33" s="366" t="s">
        <v>41</v>
      </c>
      <c r="C33" s="2"/>
      <c r="D33" s="2"/>
      <c r="E33" s="2"/>
      <c r="F33" s="2"/>
      <c r="G33" s="2"/>
      <c r="H33" s="2"/>
      <c r="I33" s="5" t="s">
        <v>39</v>
      </c>
      <c r="J33" s="235"/>
      <c r="K33" s="238"/>
      <c r="L33" s="292">
        <v>67500</v>
      </c>
      <c r="M33" s="125"/>
    </row>
    <row r="34" spans="1:13" ht="26.25" thickBot="1">
      <c r="A34" s="46"/>
      <c r="B34" s="367"/>
      <c r="C34" s="87"/>
      <c r="D34" s="87"/>
      <c r="E34" s="87"/>
      <c r="F34" s="87"/>
      <c r="G34" s="87"/>
      <c r="H34" s="87"/>
      <c r="I34" s="47" t="s">
        <v>42</v>
      </c>
      <c r="J34" s="236"/>
      <c r="K34" s="239"/>
      <c r="L34" s="293">
        <v>4725</v>
      </c>
      <c r="M34" s="126"/>
    </row>
    <row r="35" spans="1:13" ht="25.5">
      <c r="A35" s="357" t="s">
        <v>43</v>
      </c>
      <c r="B35" s="5" t="s">
        <v>44</v>
      </c>
      <c r="C35" s="276" t="s">
        <v>14</v>
      </c>
      <c r="D35" s="277" t="s">
        <v>14</v>
      </c>
      <c r="E35" s="5"/>
      <c r="F35" s="5"/>
      <c r="G35" s="2" t="s">
        <v>15</v>
      </c>
      <c r="H35" s="2" t="s">
        <v>16</v>
      </c>
      <c r="I35" s="5" t="s">
        <v>39</v>
      </c>
      <c r="J35" s="234">
        <v>75776</v>
      </c>
      <c r="K35" s="237">
        <v>25553</v>
      </c>
      <c r="L35" s="291">
        <v>47829</v>
      </c>
      <c r="M35" s="128"/>
    </row>
    <row r="36" spans="1:13" ht="15">
      <c r="A36" s="357"/>
      <c r="B36" s="5" t="s">
        <v>266</v>
      </c>
      <c r="C36" s="2"/>
      <c r="D36" s="5"/>
      <c r="E36" s="5"/>
      <c r="F36" s="5"/>
      <c r="G36" s="2"/>
      <c r="H36" s="2"/>
      <c r="I36" s="5"/>
      <c r="J36" s="235"/>
      <c r="K36" s="238"/>
      <c r="L36" s="292"/>
      <c r="M36" s="125"/>
    </row>
    <row r="37" spans="1:13" ht="25.5">
      <c r="A37" s="357"/>
      <c r="B37" s="5" t="s">
        <v>45</v>
      </c>
      <c r="C37" s="2"/>
      <c r="D37" s="5"/>
      <c r="E37" s="5"/>
      <c r="F37" s="5"/>
      <c r="G37" s="2"/>
      <c r="H37" s="2"/>
      <c r="I37" s="5" t="s">
        <v>51</v>
      </c>
      <c r="J37" s="235"/>
      <c r="K37" s="238"/>
      <c r="L37" s="292"/>
      <c r="M37" s="125"/>
    </row>
    <row r="38" spans="1:13" ht="15">
      <c r="A38" s="357"/>
      <c r="B38" s="5" t="s">
        <v>46</v>
      </c>
      <c r="C38" s="2"/>
      <c r="D38" s="277" t="s">
        <v>14</v>
      </c>
      <c r="E38" s="5"/>
      <c r="F38" s="5"/>
      <c r="G38" s="2"/>
      <c r="H38" s="2"/>
      <c r="I38" s="5"/>
      <c r="J38" s="235"/>
      <c r="K38" s="238"/>
      <c r="L38" s="292">
        <v>30000</v>
      </c>
      <c r="M38" s="125"/>
    </row>
    <row r="39" spans="1:13" ht="25.5">
      <c r="A39" s="357"/>
      <c r="B39" s="5" t="s">
        <v>47</v>
      </c>
      <c r="C39" s="2"/>
      <c r="D39" s="6"/>
      <c r="E39" s="5"/>
      <c r="F39" s="6"/>
      <c r="G39" s="2"/>
      <c r="H39" s="2"/>
      <c r="I39" s="5" t="s">
        <v>52</v>
      </c>
      <c r="J39" s="235"/>
      <c r="K39" s="238"/>
      <c r="L39" s="292"/>
      <c r="M39" s="125"/>
    </row>
    <row r="40" spans="1:13" ht="15">
      <c r="A40" s="357"/>
      <c r="B40" s="5" t="s">
        <v>48</v>
      </c>
      <c r="C40" s="2"/>
      <c r="D40" s="6"/>
      <c r="E40" s="5"/>
      <c r="F40" s="6"/>
      <c r="G40" s="2"/>
      <c r="H40" s="2"/>
      <c r="I40" s="5"/>
      <c r="J40" s="235"/>
      <c r="K40" s="238"/>
      <c r="L40" s="292"/>
      <c r="M40" s="125"/>
    </row>
    <row r="41" spans="1:13" ht="25.5">
      <c r="A41" s="357"/>
      <c r="B41" s="5" t="s">
        <v>49</v>
      </c>
      <c r="C41" s="2"/>
      <c r="D41" s="6"/>
      <c r="E41" s="5"/>
      <c r="F41" s="6"/>
      <c r="G41" s="2"/>
      <c r="H41" s="2"/>
      <c r="I41" s="5" t="s">
        <v>42</v>
      </c>
      <c r="J41" s="235"/>
      <c r="K41" s="238"/>
      <c r="L41" s="292">
        <v>10200</v>
      </c>
      <c r="M41" s="125"/>
    </row>
    <row r="42" spans="1:13" ht="15">
      <c r="A42" s="357"/>
      <c r="B42" s="5"/>
      <c r="C42" s="2"/>
      <c r="D42" s="6"/>
      <c r="E42" s="6"/>
      <c r="F42" s="6"/>
      <c r="G42" s="2"/>
      <c r="H42" s="2"/>
      <c r="I42" s="5"/>
      <c r="J42" s="235"/>
      <c r="K42" s="238"/>
      <c r="L42" s="292"/>
      <c r="M42" s="125"/>
    </row>
    <row r="43" spans="1:13" ht="25.5">
      <c r="A43" s="357"/>
      <c r="B43" s="5" t="s">
        <v>50</v>
      </c>
      <c r="C43" s="2"/>
      <c r="D43" s="6"/>
      <c r="E43" s="6" t="s">
        <v>14</v>
      </c>
      <c r="F43" s="6" t="s">
        <v>14</v>
      </c>
      <c r="G43" s="2"/>
      <c r="H43" s="2"/>
      <c r="I43" s="5"/>
      <c r="J43" s="235"/>
      <c r="K43" s="238"/>
      <c r="L43" s="292">
        <v>4500</v>
      </c>
      <c r="M43" s="125"/>
    </row>
    <row r="44" spans="1:13" ht="15">
      <c r="A44" s="357"/>
      <c r="B44" s="5"/>
      <c r="C44" s="2"/>
      <c r="D44" s="6"/>
      <c r="E44" s="6"/>
      <c r="F44" s="6"/>
      <c r="G44" s="2"/>
      <c r="H44" s="2"/>
      <c r="I44" s="5" t="s">
        <v>29</v>
      </c>
      <c r="J44" s="235"/>
      <c r="K44" s="238"/>
      <c r="L44" s="292"/>
      <c r="M44" s="125"/>
    </row>
    <row r="45" spans="1:13" ht="15">
      <c r="A45" s="357"/>
      <c r="B45" s="5"/>
      <c r="C45" s="2"/>
      <c r="D45" s="6"/>
      <c r="E45" s="6"/>
      <c r="F45" s="6"/>
      <c r="G45" s="2"/>
      <c r="H45" s="2"/>
      <c r="I45" s="6"/>
      <c r="J45" s="235"/>
      <c r="K45" s="238"/>
      <c r="L45" s="292">
        <v>3129</v>
      </c>
      <c r="M45" s="125"/>
    </row>
    <row r="46" spans="1:13" ht="15">
      <c r="A46" s="357"/>
      <c r="B46" s="5"/>
      <c r="C46" s="2"/>
      <c r="D46" s="6"/>
      <c r="E46" s="6"/>
      <c r="F46" s="6"/>
      <c r="G46" s="2"/>
      <c r="H46" s="2"/>
      <c r="I46" s="6"/>
      <c r="J46" s="235"/>
      <c r="K46" s="238"/>
      <c r="L46" s="292"/>
      <c r="M46" s="125"/>
    </row>
    <row r="47" spans="1:13" ht="15.75" thickBot="1">
      <c r="A47" s="368"/>
      <c r="B47" s="8"/>
      <c r="C47" s="89"/>
      <c r="D47" s="7"/>
      <c r="E47" s="7"/>
      <c r="F47" s="7"/>
      <c r="G47" s="89"/>
      <c r="H47" s="89"/>
      <c r="I47" s="7"/>
      <c r="J47" s="236"/>
      <c r="K47" s="239"/>
      <c r="L47" s="293"/>
      <c r="M47" s="126"/>
    </row>
    <row r="48" spans="1:13" ht="15" customHeight="1">
      <c r="A48" s="356"/>
      <c r="B48" s="9" t="s">
        <v>53</v>
      </c>
      <c r="C48" s="78"/>
      <c r="D48" s="78"/>
      <c r="E48" s="78" t="s">
        <v>14</v>
      </c>
      <c r="F48" s="78" t="s">
        <v>14</v>
      </c>
      <c r="G48" s="88"/>
      <c r="H48" s="90"/>
      <c r="I48" s="5" t="s">
        <v>58</v>
      </c>
      <c r="J48" s="234">
        <v>7704</v>
      </c>
      <c r="K48" s="237"/>
      <c r="L48" s="291">
        <v>7704</v>
      </c>
      <c r="M48" s="128"/>
    </row>
    <row r="49" spans="1:13" ht="15" customHeight="1">
      <c r="A49" s="357"/>
      <c r="B49" s="9" t="s">
        <v>54</v>
      </c>
      <c r="C49" s="2"/>
      <c r="D49" s="2"/>
      <c r="E49" s="2"/>
      <c r="F49" s="2"/>
      <c r="G49" s="4"/>
      <c r="H49" s="91"/>
      <c r="I49" s="5"/>
      <c r="J49" s="235"/>
      <c r="K49" s="238"/>
      <c r="L49" s="292">
        <v>2000</v>
      </c>
      <c r="M49" s="125"/>
    </row>
    <row r="50" spans="1:13" ht="25.5">
      <c r="A50" s="357"/>
      <c r="B50" s="9" t="s">
        <v>55</v>
      </c>
      <c r="C50" s="2"/>
      <c r="D50" s="2"/>
      <c r="E50" s="2"/>
      <c r="F50" s="2"/>
      <c r="G50" s="4"/>
      <c r="H50" s="91"/>
      <c r="I50" s="5" t="s">
        <v>59</v>
      </c>
      <c r="J50" s="235"/>
      <c r="K50" s="238"/>
      <c r="L50" s="292"/>
      <c r="M50" s="125"/>
    </row>
    <row r="51" spans="1:13" ht="15.75">
      <c r="A51" s="357"/>
      <c r="B51" s="9" t="s">
        <v>56</v>
      </c>
      <c r="C51" s="2"/>
      <c r="D51" s="2"/>
      <c r="E51" s="2"/>
      <c r="F51" s="2"/>
      <c r="G51" s="4"/>
      <c r="H51" s="91"/>
      <c r="I51" s="5"/>
      <c r="J51" s="235"/>
      <c r="K51" s="238"/>
      <c r="L51" s="292">
        <v>4000</v>
      </c>
      <c r="M51" s="125"/>
    </row>
    <row r="52" spans="1:13" ht="15" customHeight="1">
      <c r="A52" s="357"/>
      <c r="B52" s="10" t="s">
        <v>57</v>
      </c>
      <c r="C52" s="2"/>
      <c r="D52" s="2"/>
      <c r="E52" s="2"/>
      <c r="F52" s="2"/>
      <c r="G52" s="4"/>
      <c r="H52" s="91"/>
      <c r="I52" s="5" t="s">
        <v>21</v>
      </c>
      <c r="J52" s="235"/>
      <c r="K52" s="238"/>
      <c r="L52" s="292"/>
      <c r="M52" s="125"/>
    </row>
    <row r="53" spans="1:13" ht="25.5">
      <c r="A53" s="357"/>
      <c r="B53" s="6"/>
      <c r="C53" s="2"/>
      <c r="D53" s="2"/>
      <c r="E53" s="2"/>
      <c r="F53" s="2"/>
      <c r="G53" s="4"/>
      <c r="H53" s="91"/>
      <c r="I53" s="5" t="s">
        <v>34</v>
      </c>
      <c r="J53" s="235"/>
      <c r="K53" s="238"/>
      <c r="L53" s="292">
        <v>1200</v>
      </c>
      <c r="M53" s="125"/>
    </row>
    <row r="54" spans="1:13" ht="15.75">
      <c r="A54" s="357"/>
      <c r="B54" s="6"/>
      <c r="C54" s="2"/>
      <c r="D54" s="2"/>
      <c r="E54" s="2"/>
      <c r="F54" s="2"/>
      <c r="G54" s="4"/>
      <c r="H54" s="91"/>
      <c r="I54" s="5"/>
      <c r="J54" s="235"/>
      <c r="K54" s="238"/>
      <c r="L54" s="292">
        <v>504</v>
      </c>
      <c r="M54" s="125"/>
    </row>
    <row r="55" spans="1:13" ht="15.75">
      <c r="A55" s="357"/>
      <c r="B55" s="11"/>
      <c r="C55" s="2"/>
      <c r="D55" s="2"/>
      <c r="E55" s="2"/>
      <c r="F55" s="2"/>
      <c r="G55" s="4"/>
      <c r="H55" s="91"/>
      <c r="I55" s="12" t="s">
        <v>60</v>
      </c>
      <c r="J55" s="235">
        <f>SUM(J4:J53)</f>
        <v>303964.49</v>
      </c>
      <c r="K55" s="238">
        <f>SUM(K4:K53)</f>
        <v>202348.51</v>
      </c>
      <c r="L55" s="292"/>
      <c r="M55" s="125"/>
    </row>
    <row r="56" spans="1:13" ht="15" customHeight="1">
      <c r="A56" s="357"/>
      <c r="B56" s="6"/>
      <c r="C56" s="2"/>
      <c r="D56" s="2"/>
      <c r="E56" s="2"/>
      <c r="F56" s="2"/>
      <c r="G56" s="4"/>
      <c r="H56" s="91"/>
      <c r="I56" s="6"/>
      <c r="J56" s="235"/>
      <c r="K56" s="238"/>
      <c r="L56" s="292"/>
      <c r="M56" s="125"/>
    </row>
    <row r="57" spans="1:13" ht="15" customHeight="1">
      <c r="A57" s="357"/>
      <c r="B57" s="6"/>
      <c r="C57" s="2"/>
      <c r="D57" s="2"/>
      <c r="E57" s="2"/>
      <c r="F57" s="2"/>
      <c r="G57" s="4"/>
      <c r="H57" s="91"/>
      <c r="I57" s="6"/>
      <c r="J57" s="235"/>
      <c r="K57" s="238"/>
      <c r="L57" s="292"/>
      <c r="M57" s="125"/>
    </row>
    <row r="58" spans="1:13" ht="15.75" customHeight="1" thickBot="1">
      <c r="A58" s="357"/>
      <c r="B58" s="6"/>
      <c r="C58" s="2"/>
      <c r="D58" s="2"/>
      <c r="E58" s="2"/>
      <c r="F58" s="2"/>
      <c r="G58" s="4"/>
      <c r="H58" s="91"/>
      <c r="I58" s="6"/>
      <c r="J58" s="235"/>
      <c r="K58" s="238"/>
      <c r="L58" s="292"/>
      <c r="M58" s="126"/>
    </row>
    <row r="59" spans="1:13" ht="34.5" customHeight="1" thickBot="1">
      <c r="A59" s="244" t="s">
        <v>243</v>
      </c>
      <c r="B59" s="240"/>
      <c r="C59" s="241"/>
      <c r="D59" s="241"/>
      <c r="E59" s="241"/>
      <c r="F59" s="241"/>
      <c r="G59" s="240"/>
      <c r="H59" s="242"/>
      <c r="I59" s="240"/>
      <c r="J59" s="243"/>
      <c r="K59" s="243"/>
      <c r="L59" s="296">
        <f>+L4+L11+L17+L23+L29+L32+L35+L48</f>
        <v>610735</v>
      </c>
      <c r="M59" s="337"/>
    </row>
    <row r="60" spans="1:13" ht="16.5" thickBot="1">
      <c r="A60" s="65"/>
      <c r="B60" s="64"/>
      <c r="C60" s="65"/>
      <c r="D60" s="65"/>
      <c r="E60" s="65"/>
      <c r="F60" s="65"/>
      <c r="G60" s="64"/>
      <c r="H60" s="116"/>
      <c r="I60" s="64"/>
      <c r="J60" s="117"/>
      <c r="M60" s="125"/>
    </row>
    <row r="61" spans="1:13" ht="15.75" customHeight="1" thickBot="1">
      <c r="A61" s="164" t="s">
        <v>191</v>
      </c>
      <c r="B61" s="167" t="s">
        <v>0</v>
      </c>
      <c r="C61" s="170" t="s">
        <v>1</v>
      </c>
      <c r="D61" s="171"/>
      <c r="E61" s="171"/>
      <c r="F61" s="172"/>
      <c r="G61" s="142" t="s">
        <v>2</v>
      </c>
      <c r="H61" s="173" t="s">
        <v>4</v>
      </c>
      <c r="I61" s="174"/>
      <c r="J61" s="174"/>
      <c r="K61" s="174"/>
      <c r="L61" s="174"/>
      <c r="M61" s="383" t="s">
        <v>268</v>
      </c>
    </row>
    <row r="62" spans="1:13" ht="15" customHeight="1">
      <c r="A62" s="165"/>
      <c r="B62" s="165"/>
      <c r="C62" s="143" t="s">
        <v>5</v>
      </c>
      <c r="D62" s="143" t="s">
        <v>6</v>
      </c>
      <c r="E62" s="143" t="s">
        <v>7</v>
      </c>
      <c r="F62" s="143" t="s">
        <v>8</v>
      </c>
      <c r="G62" s="144" t="s">
        <v>3</v>
      </c>
      <c r="H62" s="143" t="s">
        <v>9</v>
      </c>
      <c r="I62" s="143" t="s">
        <v>10</v>
      </c>
      <c r="J62" s="168" t="s">
        <v>202</v>
      </c>
      <c r="K62" s="168"/>
      <c r="L62" s="297" t="s">
        <v>203</v>
      </c>
      <c r="M62" s="383"/>
    </row>
    <row r="63" spans="1:13" ht="26.25" thickBot="1">
      <c r="A63" s="166"/>
      <c r="B63" s="166"/>
      <c r="C63" s="145"/>
      <c r="D63" s="145"/>
      <c r="E63" s="145"/>
      <c r="F63" s="145"/>
      <c r="G63" s="146"/>
      <c r="H63" s="145"/>
      <c r="I63" s="145"/>
      <c r="J63" s="169" t="s">
        <v>201</v>
      </c>
      <c r="K63" s="169" t="s">
        <v>192</v>
      </c>
      <c r="L63" s="298"/>
      <c r="M63" s="384"/>
    </row>
    <row r="64" spans="1:13" ht="51.75" customHeight="1" thickBot="1">
      <c r="A64" s="147" t="s">
        <v>11</v>
      </c>
      <c r="B64" s="129" t="s">
        <v>205</v>
      </c>
      <c r="C64" s="19"/>
      <c r="D64" s="92" t="s">
        <v>63</v>
      </c>
      <c r="E64" s="92"/>
      <c r="F64" s="92"/>
      <c r="G64" s="92" t="s">
        <v>64</v>
      </c>
      <c r="H64" s="19"/>
      <c r="I64" s="20"/>
      <c r="J64" s="121">
        <v>819544</v>
      </c>
      <c r="K64" s="134">
        <v>139100</v>
      </c>
      <c r="L64" s="299">
        <f>SUM(L65:L90)</f>
        <v>395038</v>
      </c>
      <c r="M64" s="413"/>
    </row>
    <row r="65" spans="1:13" ht="69.75" customHeight="1">
      <c r="A65" s="360" t="s">
        <v>61</v>
      </c>
      <c r="B65" s="16" t="s">
        <v>62</v>
      </c>
      <c r="C65" s="19" t="s">
        <v>63</v>
      </c>
      <c r="D65" s="93"/>
      <c r="E65" s="93"/>
      <c r="F65" s="93"/>
      <c r="G65" s="96"/>
      <c r="H65" s="19" t="s">
        <v>65</v>
      </c>
      <c r="I65" s="22" t="s">
        <v>66</v>
      </c>
      <c r="J65" s="122"/>
      <c r="K65" s="125"/>
      <c r="L65" s="67">
        <v>5000</v>
      </c>
      <c r="M65" s="414"/>
    </row>
    <row r="66" spans="1:13" ht="26.25" thickBot="1">
      <c r="A66" s="358"/>
      <c r="B66" s="18"/>
      <c r="C66" s="25"/>
      <c r="D66" s="94"/>
      <c r="E66" s="94"/>
      <c r="F66" s="94"/>
      <c r="G66" s="97"/>
      <c r="H66" s="18"/>
      <c r="I66" s="40" t="s">
        <v>67</v>
      </c>
      <c r="J66" s="123"/>
      <c r="K66" s="126"/>
      <c r="L66" s="300">
        <v>150000</v>
      </c>
      <c r="M66" s="415"/>
    </row>
    <row r="67" spans="1:13" ht="25.5">
      <c r="A67" s="358"/>
      <c r="B67" s="130" t="s">
        <v>206</v>
      </c>
      <c r="C67" s="19"/>
      <c r="D67" s="93" t="s">
        <v>63</v>
      </c>
      <c r="E67" s="93"/>
      <c r="F67" s="93"/>
      <c r="G67" s="93" t="s">
        <v>77</v>
      </c>
      <c r="H67" s="93" t="s">
        <v>16</v>
      </c>
      <c r="I67" s="48"/>
      <c r="J67" s="122"/>
      <c r="K67" s="125"/>
      <c r="L67" s="67"/>
      <c r="M67" s="338"/>
    </row>
    <row r="68" spans="1:13" ht="15">
      <c r="A68" s="358"/>
      <c r="B68" s="16" t="s">
        <v>74</v>
      </c>
      <c r="C68" s="19" t="s">
        <v>63</v>
      </c>
      <c r="D68" s="93"/>
      <c r="E68" s="93"/>
      <c r="F68" s="93"/>
      <c r="G68" s="93"/>
      <c r="H68" s="93"/>
      <c r="I68" s="48"/>
      <c r="J68" s="122"/>
      <c r="K68" s="125"/>
      <c r="L68" s="67"/>
      <c r="M68" s="209"/>
    </row>
    <row r="69" spans="1:13" ht="25.5">
      <c r="A69" s="358"/>
      <c r="B69" s="16" t="s">
        <v>75</v>
      </c>
      <c r="C69" s="19"/>
      <c r="D69" s="93"/>
      <c r="E69" s="93"/>
      <c r="F69" s="93"/>
      <c r="G69" s="93"/>
      <c r="H69" s="93"/>
      <c r="I69" s="22" t="s">
        <v>68</v>
      </c>
      <c r="J69" s="122"/>
      <c r="K69" s="125"/>
      <c r="L69" s="67">
        <v>10000</v>
      </c>
      <c r="M69" s="209"/>
    </row>
    <row r="70" spans="1:13" ht="15.75" thickBot="1">
      <c r="A70" s="358"/>
      <c r="B70" s="132" t="s">
        <v>76</v>
      </c>
      <c r="C70" s="25"/>
      <c r="D70" s="94"/>
      <c r="E70" s="94"/>
      <c r="F70" s="94"/>
      <c r="G70" s="94"/>
      <c r="H70" s="94"/>
      <c r="I70" s="18"/>
      <c r="J70" s="123"/>
      <c r="K70" s="126"/>
      <c r="L70" s="300"/>
      <c r="M70" s="221"/>
    </row>
    <row r="71" spans="1:13" ht="34.5" customHeight="1">
      <c r="A71" s="358"/>
      <c r="B71" s="26" t="s">
        <v>78</v>
      </c>
      <c r="C71" s="19"/>
      <c r="D71" s="93" t="s">
        <v>63</v>
      </c>
      <c r="E71" s="93"/>
      <c r="F71" s="93"/>
      <c r="G71" s="93" t="s">
        <v>77</v>
      </c>
      <c r="H71" s="93" t="s">
        <v>16</v>
      </c>
      <c r="I71" s="17"/>
      <c r="J71" s="122"/>
      <c r="K71" s="125"/>
      <c r="L71" s="67"/>
      <c r="M71" s="338"/>
    </row>
    <row r="72" spans="1:13" ht="25.5">
      <c r="A72" s="358"/>
      <c r="B72" s="15" t="s">
        <v>79</v>
      </c>
      <c r="C72" s="19" t="s">
        <v>63</v>
      </c>
      <c r="D72" s="93"/>
      <c r="E72" s="93"/>
      <c r="F72" s="93"/>
      <c r="G72" s="93"/>
      <c r="H72" s="93"/>
      <c r="I72" s="22" t="s">
        <v>69</v>
      </c>
      <c r="J72" s="122"/>
      <c r="K72" s="125"/>
      <c r="L72" s="67">
        <v>17000</v>
      </c>
      <c r="M72" s="209"/>
    </row>
    <row r="73" spans="1:13" ht="25.5">
      <c r="A73" s="358"/>
      <c r="B73" s="15" t="s">
        <v>80</v>
      </c>
      <c r="C73" s="19"/>
      <c r="D73" s="93"/>
      <c r="E73" s="93"/>
      <c r="F73" s="93"/>
      <c r="G73" s="93"/>
      <c r="H73" s="93"/>
      <c r="I73" s="20" t="s">
        <v>70</v>
      </c>
      <c r="J73" s="122"/>
      <c r="K73" s="125"/>
      <c r="L73" s="67">
        <v>21000</v>
      </c>
      <c r="M73" s="209"/>
    </row>
    <row r="74" spans="1:13" ht="15">
      <c r="A74" s="358"/>
      <c r="B74" s="15" t="s">
        <v>81</v>
      </c>
      <c r="C74" s="19"/>
      <c r="D74" s="93"/>
      <c r="E74" s="93"/>
      <c r="F74" s="93"/>
      <c r="G74" s="93"/>
      <c r="H74" s="93"/>
      <c r="I74" s="17"/>
      <c r="J74" s="122"/>
      <c r="K74" s="125"/>
      <c r="L74" s="67"/>
      <c r="M74" s="209"/>
    </row>
    <row r="75" spans="1:13" ht="15.75" thickBot="1">
      <c r="A75" s="358"/>
      <c r="B75" s="18"/>
      <c r="C75" s="25"/>
      <c r="D75" s="94"/>
      <c r="E75" s="94"/>
      <c r="F75" s="94"/>
      <c r="G75" s="94"/>
      <c r="H75" s="94"/>
      <c r="I75" s="14"/>
      <c r="J75" s="123"/>
      <c r="K75" s="126"/>
      <c r="L75" s="300"/>
      <c r="M75" s="221"/>
    </row>
    <row r="76" spans="1:13" ht="25.5">
      <c r="A76" s="358"/>
      <c r="B76" s="26" t="s">
        <v>82</v>
      </c>
      <c r="C76" s="92" t="s">
        <v>63</v>
      </c>
      <c r="D76" s="92" t="s">
        <v>63</v>
      </c>
      <c r="E76" s="92"/>
      <c r="F76" s="92"/>
      <c r="G76" s="92" t="s">
        <v>88</v>
      </c>
      <c r="H76" s="92" t="s">
        <v>16</v>
      </c>
      <c r="I76" s="17"/>
      <c r="J76" s="127"/>
      <c r="K76" s="128"/>
      <c r="L76" s="67"/>
      <c r="M76" s="338"/>
    </row>
    <row r="77" spans="1:13" ht="25.5">
      <c r="A77" s="358"/>
      <c r="B77" s="27" t="s">
        <v>83</v>
      </c>
      <c r="C77" s="93" t="s">
        <v>63</v>
      </c>
      <c r="D77" s="93"/>
      <c r="E77" s="93"/>
      <c r="F77" s="93"/>
      <c r="G77" s="93"/>
      <c r="H77" s="93"/>
      <c r="I77" s="22" t="s">
        <v>71</v>
      </c>
      <c r="J77" s="122"/>
      <c r="K77" s="125"/>
      <c r="L77" s="67">
        <v>142038</v>
      </c>
      <c r="M77" s="209"/>
    </row>
    <row r="78" spans="1:13" ht="15">
      <c r="A78" s="358"/>
      <c r="B78" s="27" t="s">
        <v>84</v>
      </c>
      <c r="C78" s="93"/>
      <c r="D78" s="93"/>
      <c r="E78" s="93"/>
      <c r="F78" s="93"/>
      <c r="G78" s="93"/>
      <c r="H78" s="93"/>
      <c r="I78" s="20"/>
      <c r="J78" s="122"/>
      <c r="K78" s="125"/>
      <c r="L78" s="67"/>
      <c r="M78" s="209"/>
    </row>
    <row r="79" spans="1:13" ht="25.5">
      <c r="A79" s="358"/>
      <c r="B79" s="27" t="s">
        <v>85</v>
      </c>
      <c r="C79" s="93"/>
      <c r="D79" s="93"/>
      <c r="E79" s="93"/>
      <c r="F79" s="93"/>
      <c r="G79" s="93"/>
      <c r="H79" s="93"/>
      <c r="I79" s="17"/>
      <c r="J79" s="122"/>
      <c r="K79" s="125"/>
      <c r="L79" s="68"/>
      <c r="M79" s="330"/>
    </row>
    <row r="80" spans="1:13" ht="15">
      <c r="A80" s="358"/>
      <c r="B80" s="27" t="s">
        <v>86</v>
      </c>
      <c r="C80" s="93"/>
      <c r="D80" s="93"/>
      <c r="E80" s="93"/>
      <c r="F80" s="93"/>
      <c r="G80" s="93"/>
      <c r="H80" s="93"/>
      <c r="I80" s="17"/>
      <c r="J80" s="122"/>
      <c r="K80" s="125"/>
      <c r="L80" s="68"/>
      <c r="M80" s="330"/>
    </row>
    <row r="81" spans="1:13" ht="26.25" thickBot="1">
      <c r="A81" s="358"/>
      <c r="B81" s="28" t="s">
        <v>87</v>
      </c>
      <c r="C81" s="94"/>
      <c r="D81" s="94"/>
      <c r="E81" s="94"/>
      <c r="F81" s="94"/>
      <c r="G81" s="94"/>
      <c r="H81" s="94"/>
      <c r="I81" s="14"/>
      <c r="J81" s="123"/>
      <c r="K81" s="126"/>
      <c r="L81" s="301"/>
      <c r="M81" s="339"/>
    </row>
    <row r="82" spans="1:13" ht="25.5">
      <c r="A82" s="358"/>
      <c r="B82" s="26" t="s">
        <v>89</v>
      </c>
      <c r="C82" s="92" t="s">
        <v>63</v>
      </c>
      <c r="D82" s="92" t="s">
        <v>63</v>
      </c>
      <c r="E82" s="19"/>
      <c r="F82" s="19"/>
      <c r="G82" s="92" t="s">
        <v>77</v>
      </c>
      <c r="H82" s="92" t="s">
        <v>16</v>
      </c>
      <c r="I82" s="17"/>
      <c r="J82" s="127"/>
      <c r="K82" s="128"/>
      <c r="L82" s="68"/>
      <c r="M82" s="330"/>
    </row>
    <row r="83" spans="1:13" ht="30">
      <c r="A83" s="358"/>
      <c r="B83" s="27" t="s">
        <v>90</v>
      </c>
      <c r="C83" s="93"/>
      <c r="D83" s="93"/>
      <c r="E83" s="19"/>
      <c r="F83" s="19"/>
      <c r="G83" s="93"/>
      <c r="H83" s="93"/>
      <c r="I83" s="23" t="s">
        <v>72</v>
      </c>
      <c r="J83" s="122"/>
      <c r="K83" s="125"/>
      <c r="L83" s="67">
        <v>25000</v>
      </c>
      <c r="M83" s="209"/>
    </row>
    <row r="84" spans="1:13" ht="25.5">
      <c r="A84" s="358"/>
      <c r="B84" s="27" t="s">
        <v>91</v>
      </c>
      <c r="C84" s="93"/>
      <c r="D84" s="93"/>
      <c r="E84" s="19" t="s">
        <v>63</v>
      </c>
      <c r="F84" s="19" t="s">
        <v>63</v>
      </c>
      <c r="G84" s="93"/>
      <c r="H84" s="93"/>
      <c r="I84" s="17"/>
      <c r="J84" s="122"/>
      <c r="K84" s="125"/>
      <c r="L84" s="68"/>
      <c r="M84" s="330"/>
    </row>
    <row r="85" spans="1:13" ht="25.5">
      <c r="A85" s="358"/>
      <c r="B85" s="27" t="s">
        <v>92</v>
      </c>
      <c r="C85" s="93"/>
      <c r="D85" s="93"/>
      <c r="E85" s="19"/>
      <c r="F85" s="19"/>
      <c r="G85" s="93"/>
      <c r="H85" s="93"/>
      <c r="I85" s="17"/>
      <c r="J85" s="122"/>
      <c r="K85" s="125"/>
      <c r="L85" s="68"/>
      <c r="M85" s="330"/>
    </row>
    <row r="86" spans="1:13" ht="45">
      <c r="A86" s="358"/>
      <c r="B86" s="27" t="s">
        <v>93</v>
      </c>
      <c r="C86" s="93"/>
      <c r="D86" s="93"/>
      <c r="E86" s="19"/>
      <c r="F86" s="20"/>
      <c r="G86" s="93"/>
      <c r="H86" s="93"/>
      <c r="I86" s="23" t="s">
        <v>73</v>
      </c>
      <c r="J86" s="122"/>
      <c r="K86" s="125"/>
      <c r="L86" s="68">
        <v>25000</v>
      </c>
      <c r="M86" s="330"/>
    </row>
    <row r="87" spans="1:13" ht="25.5">
      <c r="A87" s="358"/>
      <c r="B87" s="27" t="s">
        <v>94</v>
      </c>
      <c r="C87" s="93"/>
      <c r="D87" s="93"/>
      <c r="E87" s="19"/>
      <c r="F87" s="19"/>
      <c r="G87" s="93"/>
      <c r="H87" s="93"/>
      <c r="I87" s="17"/>
      <c r="J87" s="122"/>
      <c r="K87" s="125"/>
      <c r="L87" s="68"/>
      <c r="M87" s="330"/>
    </row>
    <row r="88" spans="1:13" ht="15">
      <c r="A88" s="358"/>
      <c r="B88" s="27" t="s">
        <v>95</v>
      </c>
      <c r="C88" s="93"/>
      <c r="D88" s="93"/>
      <c r="E88" s="19"/>
      <c r="F88" s="19"/>
      <c r="G88" s="93"/>
      <c r="H88" s="93"/>
      <c r="I88" s="17"/>
      <c r="J88" s="122"/>
      <c r="K88" s="125"/>
      <c r="L88" s="68"/>
      <c r="M88" s="330"/>
    </row>
    <row r="89" spans="1:13" ht="15">
      <c r="A89" s="358"/>
      <c r="B89" s="27" t="s">
        <v>96</v>
      </c>
      <c r="C89" s="93"/>
      <c r="D89" s="93"/>
      <c r="E89" s="17"/>
      <c r="F89" s="17"/>
      <c r="G89" s="93"/>
      <c r="H89" s="93"/>
      <c r="I89" s="17"/>
      <c r="J89" s="122"/>
      <c r="K89" s="125"/>
      <c r="L89" s="68"/>
      <c r="M89" s="330"/>
    </row>
    <row r="90" spans="1:13" ht="15.75" thickBot="1">
      <c r="A90" s="359"/>
      <c r="B90" s="28" t="s">
        <v>97</v>
      </c>
      <c r="C90" s="94"/>
      <c r="D90" s="94"/>
      <c r="E90" s="18"/>
      <c r="F90" s="18"/>
      <c r="G90" s="94"/>
      <c r="H90" s="94"/>
      <c r="I90" s="18"/>
      <c r="J90" s="123"/>
      <c r="K90" s="126"/>
      <c r="L90" s="301"/>
      <c r="M90" s="330"/>
    </row>
    <row r="91" spans="1:13" ht="26.25" customHeight="1">
      <c r="A91" s="358" t="s">
        <v>204</v>
      </c>
      <c r="B91" s="29" t="s">
        <v>98</v>
      </c>
      <c r="C91" s="92" t="s">
        <v>63</v>
      </c>
      <c r="D91" s="92" t="s">
        <v>63</v>
      </c>
      <c r="E91" s="92" t="s">
        <v>63</v>
      </c>
      <c r="F91" s="92" t="s">
        <v>63</v>
      </c>
      <c r="G91" s="92" t="s">
        <v>88</v>
      </c>
      <c r="H91" s="92" t="s">
        <v>105</v>
      </c>
      <c r="I91" s="20"/>
      <c r="J91" s="134">
        <v>149800</v>
      </c>
      <c r="K91" s="134">
        <v>135323.53</v>
      </c>
      <c r="L91" s="66">
        <f>SUM(L92:L102)</f>
        <v>264323.53</v>
      </c>
      <c r="M91" s="416"/>
    </row>
    <row r="92" spans="1:13" ht="26.25" customHeight="1">
      <c r="A92" s="358"/>
      <c r="B92" s="30" t="s">
        <v>99</v>
      </c>
      <c r="C92" s="93"/>
      <c r="D92" s="93"/>
      <c r="E92" s="93"/>
      <c r="F92" s="93"/>
      <c r="G92" s="93"/>
      <c r="H92" s="93"/>
      <c r="I92" s="48" t="s">
        <v>106</v>
      </c>
      <c r="J92" s="122"/>
      <c r="K92" s="125"/>
      <c r="L92" s="67">
        <v>40000</v>
      </c>
      <c r="M92" s="209"/>
    </row>
    <row r="93" spans="1:13" ht="25.5">
      <c r="A93" s="358"/>
      <c r="B93" s="30" t="s">
        <v>100</v>
      </c>
      <c r="C93" s="93"/>
      <c r="D93" s="93"/>
      <c r="E93" s="93"/>
      <c r="F93" s="93"/>
      <c r="G93" s="93"/>
      <c r="H93" s="93"/>
      <c r="I93" s="20"/>
      <c r="J93" s="122"/>
      <c r="K93" s="125"/>
      <c r="L93" s="67"/>
      <c r="M93" s="209"/>
    </row>
    <row r="94" spans="1:13" ht="38.25">
      <c r="A94" s="358"/>
      <c r="B94" s="30" t="s">
        <v>101</v>
      </c>
      <c r="C94" s="93"/>
      <c r="D94" s="93"/>
      <c r="E94" s="93"/>
      <c r="F94" s="93"/>
      <c r="G94" s="93"/>
      <c r="H94" s="93"/>
      <c r="I94" s="48" t="s">
        <v>200</v>
      </c>
      <c r="J94" s="122"/>
      <c r="K94" s="125"/>
      <c r="L94" s="67">
        <v>74323.53</v>
      </c>
      <c r="M94" s="209"/>
    </row>
    <row r="95" spans="1:13" ht="38.25">
      <c r="A95" s="358"/>
      <c r="B95" s="30" t="s">
        <v>102</v>
      </c>
      <c r="C95" s="93"/>
      <c r="D95" s="93"/>
      <c r="E95" s="93"/>
      <c r="F95" s="93"/>
      <c r="G95" s="93"/>
      <c r="H95" s="93"/>
      <c r="I95" s="48" t="s">
        <v>199</v>
      </c>
      <c r="J95" s="122"/>
      <c r="K95" s="125"/>
      <c r="L95" s="67">
        <v>70000</v>
      </c>
      <c r="M95" s="209"/>
    </row>
    <row r="96" spans="1:13" ht="25.5">
      <c r="A96" s="358"/>
      <c r="B96" s="30" t="s">
        <v>103</v>
      </c>
      <c r="C96" s="93"/>
      <c r="D96" s="93"/>
      <c r="E96" s="93"/>
      <c r="F96" s="93"/>
      <c r="G96" s="93"/>
      <c r="H96" s="93"/>
      <c r="I96" s="20"/>
      <c r="J96" s="122"/>
      <c r="K96" s="125"/>
      <c r="L96" s="67"/>
      <c r="M96" s="209"/>
    </row>
    <row r="97" spans="1:13" ht="25.5">
      <c r="A97" s="358"/>
      <c r="B97" s="30" t="s">
        <v>104</v>
      </c>
      <c r="C97" s="93"/>
      <c r="D97" s="93"/>
      <c r="E97" s="93"/>
      <c r="F97" s="93"/>
      <c r="G97" s="93"/>
      <c r="H97" s="93"/>
      <c r="I97" s="17"/>
      <c r="J97" s="122"/>
      <c r="K97" s="125"/>
      <c r="L97" s="67"/>
      <c r="M97" s="209"/>
    </row>
    <row r="98" spans="1:13" ht="15">
      <c r="A98" s="358"/>
      <c r="B98" s="17"/>
      <c r="C98" s="93"/>
      <c r="D98" s="93"/>
      <c r="E98" s="93"/>
      <c r="F98" s="93"/>
      <c r="G98" s="93"/>
      <c r="H98" s="93"/>
      <c r="I98" s="17"/>
      <c r="J98" s="122"/>
      <c r="K98" s="125"/>
      <c r="L98" s="67"/>
      <c r="M98" s="209"/>
    </row>
    <row r="99" spans="1:13" ht="15">
      <c r="A99" s="358"/>
      <c r="B99" s="17"/>
      <c r="C99" s="93"/>
      <c r="D99" s="93"/>
      <c r="E99" s="93"/>
      <c r="F99" s="93"/>
      <c r="G99" s="93"/>
      <c r="H99" s="93"/>
      <c r="I99" s="17"/>
      <c r="J99" s="122"/>
      <c r="K99" s="125"/>
      <c r="L99" s="67"/>
      <c r="M99" s="209"/>
    </row>
    <row r="100" spans="1:13" ht="15.75" thickBot="1">
      <c r="A100" s="358"/>
      <c r="B100" s="18"/>
      <c r="C100" s="94"/>
      <c r="D100" s="94"/>
      <c r="E100" s="94"/>
      <c r="F100" s="94"/>
      <c r="G100" s="94"/>
      <c r="H100" s="94"/>
      <c r="I100" s="18"/>
      <c r="J100" s="123"/>
      <c r="K100" s="126"/>
      <c r="L100" s="302"/>
      <c r="M100" s="340"/>
    </row>
    <row r="101" spans="1:13" ht="26.25" customHeight="1">
      <c r="A101" s="358"/>
      <c r="B101" s="49" t="s">
        <v>107</v>
      </c>
      <c r="C101" s="92"/>
      <c r="D101" s="92"/>
      <c r="E101" s="92"/>
      <c r="F101" s="92"/>
      <c r="G101" s="92"/>
      <c r="H101" s="92"/>
      <c r="I101" s="50" t="s">
        <v>194</v>
      </c>
      <c r="J101" s="124"/>
      <c r="K101" s="128"/>
      <c r="L101" s="303">
        <v>80000</v>
      </c>
      <c r="M101" s="416"/>
    </row>
    <row r="102" spans="1:13" ht="41.25" customHeight="1" thickBot="1">
      <c r="A102" s="359"/>
      <c r="B102" s="51" t="s">
        <v>108</v>
      </c>
      <c r="C102" s="94"/>
      <c r="D102" s="94"/>
      <c r="E102" s="94"/>
      <c r="F102" s="94"/>
      <c r="G102" s="94"/>
      <c r="H102" s="94"/>
      <c r="I102" s="52"/>
      <c r="J102" s="123"/>
      <c r="K102" s="126"/>
      <c r="L102" s="304"/>
      <c r="M102" s="341"/>
    </row>
    <row r="103" spans="1:13" ht="71.25" customHeight="1">
      <c r="A103" s="360" t="s">
        <v>109</v>
      </c>
      <c r="B103" s="131" t="s">
        <v>110</v>
      </c>
      <c r="C103" s="92" t="s">
        <v>14</v>
      </c>
      <c r="D103" s="92" t="s">
        <v>14</v>
      </c>
      <c r="E103" s="92" t="s">
        <v>14</v>
      </c>
      <c r="F103" s="92" t="s">
        <v>14</v>
      </c>
      <c r="G103" s="92" t="s">
        <v>88</v>
      </c>
      <c r="H103" s="102" t="s">
        <v>16</v>
      </c>
      <c r="I103" s="57"/>
      <c r="J103" s="135">
        <v>377906</v>
      </c>
      <c r="K103" s="136">
        <v>498701</v>
      </c>
      <c r="L103" s="305">
        <f>SUM(L104:L114)</f>
        <v>817554.24</v>
      </c>
      <c r="M103" s="416">
        <v>216894.82</v>
      </c>
    </row>
    <row r="104" spans="1:13" ht="68.25" customHeight="1">
      <c r="A104" s="358"/>
      <c r="B104" s="133" t="s">
        <v>111</v>
      </c>
      <c r="C104" s="93"/>
      <c r="D104" s="93"/>
      <c r="E104" s="93"/>
      <c r="F104" s="93"/>
      <c r="G104" s="93"/>
      <c r="H104" s="98"/>
      <c r="I104" s="38" t="s">
        <v>114</v>
      </c>
      <c r="J104" s="122"/>
      <c r="K104" s="125"/>
      <c r="L104" s="67">
        <v>22470</v>
      </c>
      <c r="M104" s="209"/>
    </row>
    <row r="105" spans="1:13" ht="78.75" customHeight="1">
      <c r="A105" s="358"/>
      <c r="B105" s="133" t="s">
        <v>112</v>
      </c>
      <c r="C105" s="93"/>
      <c r="D105" s="93"/>
      <c r="E105" s="93"/>
      <c r="F105" s="93"/>
      <c r="G105" s="93"/>
      <c r="H105" s="98"/>
      <c r="I105" s="38" t="s">
        <v>115</v>
      </c>
      <c r="J105" s="122"/>
      <c r="K105" s="125"/>
      <c r="L105" s="67">
        <v>22259</v>
      </c>
      <c r="M105" s="209"/>
    </row>
    <row r="106" spans="1:13" ht="56.25" customHeight="1">
      <c r="A106" s="358"/>
      <c r="B106" s="133" t="s">
        <v>113</v>
      </c>
      <c r="C106" s="93"/>
      <c r="D106" s="93"/>
      <c r="E106" s="93"/>
      <c r="F106" s="93"/>
      <c r="G106" s="93"/>
      <c r="H106" s="98"/>
      <c r="I106" s="38" t="s">
        <v>116</v>
      </c>
      <c r="J106" s="122"/>
      <c r="K106" s="125"/>
      <c r="L106" s="67">
        <v>162155</v>
      </c>
      <c r="M106" s="209"/>
    </row>
    <row r="107" spans="1:13" ht="30">
      <c r="A107" s="358"/>
      <c r="B107" s="13"/>
      <c r="C107" s="93"/>
      <c r="D107" s="93"/>
      <c r="E107" s="93"/>
      <c r="F107" s="93"/>
      <c r="G107" s="93"/>
      <c r="H107" s="98"/>
      <c r="I107" s="38" t="s">
        <v>117</v>
      </c>
      <c r="J107" s="122"/>
      <c r="K107" s="125"/>
      <c r="L107" s="67">
        <v>32000</v>
      </c>
      <c r="M107" s="209"/>
    </row>
    <row r="108" spans="1:13" ht="15">
      <c r="A108" s="358"/>
      <c r="B108" s="13"/>
      <c r="C108" s="93"/>
      <c r="D108" s="93"/>
      <c r="E108" s="93"/>
      <c r="F108" s="93"/>
      <c r="G108" s="93"/>
      <c r="H108" s="98"/>
      <c r="I108" s="38" t="s">
        <v>118</v>
      </c>
      <c r="J108" s="122"/>
      <c r="K108" s="125"/>
      <c r="L108" s="67">
        <v>20000</v>
      </c>
      <c r="M108" s="209"/>
    </row>
    <row r="109" spans="1:13" ht="45">
      <c r="A109" s="358"/>
      <c r="B109" s="13"/>
      <c r="C109" s="93"/>
      <c r="D109" s="93"/>
      <c r="E109" s="93"/>
      <c r="F109" s="93"/>
      <c r="G109" s="93"/>
      <c r="H109" s="98"/>
      <c r="I109" s="38" t="s">
        <v>73</v>
      </c>
      <c r="J109" s="122"/>
      <c r="K109" s="125"/>
      <c r="L109" s="67">
        <v>10000</v>
      </c>
      <c r="M109" s="209"/>
    </row>
    <row r="110" spans="1:13" ht="15">
      <c r="A110" s="358"/>
      <c r="B110" s="13"/>
      <c r="C110" s="93"/>
      <c r="D110" s="93"/>
      <c r="E110" s="93"/>
      <c r="F110" s="93"/>
      <c r="G110" s="93"/>
      <c r="H110" s="98"/>
      <c r="I110" s="38" t="s">
        <v>119</v>
      </c>
      <c r="J110" s="122"/>
      <c r="K110" s="125"/>
      <c r="L110" s="67">
        <v>27730</v>
      </c>
      <c r="M110" s="209"/>
    </row>
    <row r="111" spans="1:13" ht="30.75" thickBot="1">
      <c r="A111" s="358"/>
      <c r="B111" s="14"/>
      <c r="C111" s="93"/>
      <c r="D111" s="93"/>
      <c r="E111" s="93"/>
      <c r="F111" s="93"/>
      <c r="G111" s="93"/>
      <c r="H111" s="98"/>
      <c r="I111" s="39" t="s">
        <v>120</v>
      </c>
      <c r="J111" s="123"/>
      <c r="K111" s="126"/>
      <c r="L111" s="301">
        <v>25000</v>
      </c>
      <c r="M111" s="339"/>
    </row>
    <row r="112" spans="1:13" ht="69" customHeight="1">
      <c r="A112" s="358"/>
      <c r="B112" s="31" t="s">
        <v>121</v>
      </c>
      <c r="C112" s="92"/>
      <c r="D112" s="92" t="s">
        <v>63</v>
      </c>
      <c r="E112" s="92" t="s">
        <v>63</v>
      </c>
      <c r="F112" s="92" t="s">
        <v>63</v>
      </c>
      <c r="G112" s="92" t="s">
        <v>88</v>
      </c>
      <c r="H112" s="92" t="s">
        <v>16</v>
      </c>
      <c r="I112" s="38" t="s">
        <v>193</v>
      </c>
      <c r="J112" s="122"/>
      <c r="K112" s="125"/>
      <c r="L112" s="306">
        <v>495940.24</v>
      </c>
      <c r="M112" s="391"/>
    </row>
    <row r="113" spans="1:13" ht="58.5" customHeight="1">
      <c r="A113" s="358"/>
      <c r="B113" s="30" t="s">
        <v>122</v>
      </c>
      <c r="C113" s="93"/>
      <c r="D113" s="93"/>
      <c r="E113" s="93"/>
      <c r="F113" s="93"/>
      <c r="G113" s="93"/>
      <c r="H113" s="93"/>
      <c r="I113" s="114"/>
      <c r="J113" s="122"/>
      <c r="K113" s="125"/>
      <c r="L113" s="284"/>
      <c r="M113" s="391"/>
    </row>
    <row r="114" spans="1:13" ht="57.75" customHeight="1" thickBot="1">
      <c r="A114" s="359"/>
      <c r="B114" s="51" t="s">
        <v>123</v>
      </c>
      <c r="C114" s="94"/>
      <c r="D114" s="94"/>
      <c r="E114" s="94"/>
      <c r="F114" s="94"/>
      <c r="G114" s="94"/>
      <c r="H114" s="94"/>
      <c r="I114" s="115"/>
      <c r="J114" s="122"/>
      <c r="K114" s="125"/>
      <c r="L114" s="307"/>
      <c r="M114" s="391"/>
    </row>
    <row r="115" spans="1:13" ht="38.25" customHeight="1">
      <c r="A115" s="358" t="s">
        <v>124</v>
      </c>
      <c r="B115" s="21" t="s">
        <v>125</v>
      </c>
      <c r="C115" s="93" t="s">
        <v>63</v>
      </c>
      <c r="D115" s="93" t="s">
        <v>63</v>
      </c>
      <c r="E115" s="93" t="s">
        <v>63</v>
      </c>
      <c r="F115" s="93" t="s">
        <v>63</v>
      </c>
      <c r="G115" s="93" t="s">
        <v>77</v>
      </c>
      <c r="H115" s="93" t="s">
        <v>16</v>
      </c>
      <c r="I115" s="65"/>
      <c r="J115" s="137">
        <v>123942</v>
      </c>
      <c r="K115" s="140">
        <v>123941.62</v>
      </c>
      <c r="L115" s="305">
        <f>SUM(L116:L126)</f>
        <v>341863.93</v>
      </c>
      <c r="M115" s="416">
        <v>163267.3</v>
      </c>
    </row>
    <row r="116" spans="1:13" ht="15">
      <c r="A116" s="358"/>
      <c r="B116" s="32" t="s">
        <v>126</v>
      </c>
      <c r="C116" s="93"/>
      <c r="D116" s="93"/>
      <c r="E116" s="93"/>
      <c r="F116" s="93"/>
      <c r="G116" s="93"/>
      <c r="H116" s="93"/>
      <c r="I116" s="65" t="s">
        <v>118</v>
      </c>
      <c r="J116" s="138"/>
      <c r="K116" s="125"/>
      <c r="L116" s="67">
        <v>20000</v>
      </c>
      <c r="M116" s="209"/>
    </row>
    <row r="117" spans="1:13" ht="38.25">
      <c r="A117" s="358"/>
      <c r="B117" s="32" t="s">
        <v>127</v>
      </c>
      <c r="C117" s="93"/>
      <c r="D117" s="93"/>
      <c r="E117" s="93"/>
      <c r="F117" s="93"/>
      <c r="G117" s="93"/>
      <c r="H117" s="93"/>
      <c r="I117" s="65" t="s">
        <v>131</v>
      </c>
      <c r="J117" s="138"/>
      <c r="K117" s="125"/>
      <c r="L117" s="67">
        <v>10000</v>
      </c>
      <c r="M117" s="209"/>
    </row>
    <row r="118" spans="1:13" ht="25.5">
      <c r="A118" s="358"/>
      <c r="B118" s="32" t="s">
        <v>128</v>
      </c>
      <c r="C118" s="93"/>
      <c r="D118" s="93"/>
      <c r="E118" s="93"/>
      <c r="F118" s="93"/>
      <c r="G118" s="93"/>
      <c r="H118" s="93"/>
      <c r="I118" s="65"/>
      <c r="J118" s="138"/>
      <c r="K118" s="125"/>
      <c r="L118" s="69"/>
      <c r="M118" s="331"/>
    </row>
    <row r="119" spans="1:13" ht="25.5">
      <c r="A119" s="358"/>
      <c r="B119" s="32" t="s">
        <v>129</v>
      </c>
      <c r="C119" s="93"/>
      <c r="D119" s="93"/>
      <c r="E119" s="93"/>
      <c r="F119" s="93"/>
      <c r="G119" s="93"/>
      <c r="H119" s="93"/>
      <c r="I119" s="65"/>
      <c r="J119" s="138"/>
      <c r="K119" s="125"/>
      <c r="L119" s="69"/>
      <c r="M119" s="331"/>
    </row>
    <row r="120" spans="1:13" ht="25.5">
      <c r="A120" s="358"/>
      <c r="B120" s="32" t="s">
        <v>130</v>
      </c>
      <c r="C120" s="93"/>
      <c r="D120" s="93"/>
      <c r="E120" s="93"/>
      <c r="F120" s="93"/>
      <c r="G120" s="93"/>
      <c r="H120" s="93"/>
      <c r="I120" s="65"/>
      <c r="J120" s="138"/>
      <c r="K120" s="125"/>
      <c r="L120" s="69"/>
      <c r="M120" s="331"/>
    </row>
    <row r="121" spans="1:13" ht="15">
      <c r="A121" s="358"/>
      <c r="B121" s="23"/>
      <c r="C121" s="93"/>
      <c r="D121" s="93"/>
      <c r="E121" s="93"/>
      <c r="F121" s="93"/>
      <c r="G121" s="93"/>
      <c r="H121" s="93"/>
      <c r="I121" s="64"/>
      <c r="J121" s="138"/>
      <c r="K121" s="125"/>
      <c r="L121" s="73"/>
      <c r="M121" s="119"/>
    </row>
    <row r="122" spans="1:13" ht="15.75" thickBot="1">
      <c r="A122" s="358"/>
      <c r="B122" s="24"/>
      <c r="C122" s="94"/>
      <c r="D122" s="94"/>
      <c r="E122" s="94"/>
      <c r="F122" s="94"/>
      <c r="G122" s="94"/>
      <c r="H122" s="94"/>
      <c r="I122" s="109"/>
      <c r="J122" s="139"/>
      <c r="K122" s="126"/>
      <c r="L122" s="308"/>
      <c r="M122" s="120"/>
    </row>
    <row r="123" spans="1:13" ht="25.5" customHeight="1">
      <c r="A123" s="358"/>
      <c r="B123" s="53" t="s">
        <v>132</v>
      </c>
      <c r="C123" s="95" t="s">
        <v>63</v>
      </c>
      <c r="D123" s="92" t="s">
        <v>63</v>
      </c>
      <c r="E123" s="92" t="s">
        <v>63</v>
      </c>
      <c r="F123" s="92" t="s">
        <v>63</v>
      </c>
      <c r="G123" s="92" t="s">
        <v>77</v>
      </c>
      <c r="H123" s="92" t="s">
        <v>16</v>
      </c>
      <c r="I123" s="45" t="s">
        <v>195</v>
      </c>
      <c r="J123" s="122"/>
      <c r="K123" s="125"/>
      <c r="L123" s="309">
        <v>311863.93</v>
      </c>
      <c r="M123" s="361"/>
    </row>
    <row r="124" spans="1:13" ht="15" customHeight="1">
      <c r="A124" s="358"/>
      <c r="B124" s="54" t="s">
        <v>133</v>
      </c>
      <c r="C124" s="96"/>
      <c r="D124" s="93"/>
      <c r="E124" s="93"/>
      <c r="F124" s="93"/>
      <c r="G124" s="93"/>
      <c r="H124" s="93"/>
      <c r="I124" s="112"/>
      <c r="J124" s="122"/>
      <c r="K124" s="125"/>
      <c r="L124" s="310"/>
      <c r="M124" s="362"/>
    </row>
    <row r="125" spans="1:13" ht="15" customHeight="1">
      <c r="A125" s="358"/>
      <c r="B125" s="54" t="s">
        <v>134</v>
      </c>
      <c r="C125" s="96"/>
      <c r="D125" s="93"/>
      <c r="E125" s="93"/>
      <c r="F125" s="93"/>
      <c r="G125" s="93"/>
      <c r="H125" s="93"/>
      <c r="I125" s="112"/>
      <c r="J125" s="122"/>
      <c r="K125" s="125"/>
      <c r="L125" s="310"/>
      <c r="M125" s="362"/>
    </row>
    <row r="126" spans="1:13" ht="15.75" thickBot="1">
      <c r="A126" s="359"/>
      <c r="B126" s="55" t="s">
        <v>135</v>
      </c>
      <c r="C126" s="97"/>
      <c r="D126" s="94"/>
      <c r="E126" s="94"/>
      <c r="F126" s="94"/>
      <c r="G126" s="94"/>
      <c r="H126" s="93"/>
      <c r="I126" s="113"/>
      <c r="J126" s="123"/>
      <c r="K126" s="126"/>
      <c r="L126" s="311"/>
      <c r="M126" s="363"/>
    </row>
    <row r="127" spans="1:13" ht="38.25">
      <c r="A127" s="360" t="s">
        <v>136</v>
      </c>
      <c r="B127" s="21" t="s">
        <v>137</v>
      </c>
      <c r="C127" s="95" t="s">
        <v>63</v>
      </c>
      <c r="D127" s="19" t="s">
        <v>63</v>
      </c>
      <c r="E127" s="19" t="s">
        <v>63</v>
      </c>
      <c r="F127" s="19" t="s">
        <v>63</v>
      </c>
      <c r="G127" s="105" t="s">
        <v>140</v>
      </c>
      <c r="H127" s="105" t="s">
        <v>140</v>
      </c>
      <c r="I127" s="72"/>
      <c r="J127" s="99">
        <v>0</v>
      </c>
      <c r="K127" s="128"/>
      <c r="L127" s="309">
        <v>25500</v>
      </c>
      <c r="M127" s="392"/>
    </row>
    <row r="128" spans="1:13" ht="25.5">
      <c r="A128" s="358"/>
      <c r="B128" s="22" t="s">
        <v>138</v>
      </c>
      <c r="C128" s="285"/>
      <c r="D128" s="286"/>
      <c r="E128" s="19"/>
      <c r="F128" s="19"/>
      <c r="G128" s="106"/>
      <c r="H128" s="106"/>
      <c r="I128" s="22"/>
      <c r="J128" s="100"/>
      <c r="K128" s="125"/>
      <c r="L128" s="310"/>
      <c r="M128" s="393"/>
    </row>
    <row r="129" spans="1:13" ht="15.75" thickBot="1">
      <c r="A129" s="358"/>
      <c r="B129" s="22" t="s">
        <v>139</v>
      </c>
      <c r="C129" s="285"/>
      <c r="D129" s="287"/>
      <c r="E129" s="17"/>
      <c r="F129" s="17"/>
      <c r="G129" s="106"/>
      <c r="H129" s="107"/>
      <c r="I129" s="22"/>
      <c r="J129" s="101"/>
      <c r="K129" s="126"/>
      <c r="L129" s="310"/>
      <c r="M129" s="394"/>
    </row>
    <row r="130" spans="1:13" ht="51" customHeight="1">
      <c r="A130" s="358"/>
      <c r="B130" s="53" t="s">
        <v>141</v>
      </c>
      <c r="C130" s="95" t="s">
        <v>63</v>
      </c>
      <c r="D130" s="92" t="s">
        <v>63</v>
      </c>
      <c r="E130" s="92" t="s">
        <v>63</v>
      </c>
      <c r="F130" s="102" t="s">
        <v>14</v>
      </c>
      <c r="G130" s="92"/>
      <c r="H130" s="103" t="s">
        <v>140</v>
      </c>
      <c r="I130" s="92"/>
      <c r="J130" s="127"/>
      <c r="K130" s="128"/>
      <c r="L130" s="312"/>
      <c r="M130" s="362"/>
    </row>
    <row r="131" spans="1:13" ht="25.5">
      <c r="A131" s="358"/>
      <c r="B131" s="37" t="s">
        <v>142</v>
      </c>
      <c r="C131" s="285"/>
      <c r="D131" s="288"/>
      <c r="E131" s="93"/>
      <c r="F131" s="98"/>
      <c r="G131" s="93"/>
      <c r="H131" s="103"/>
      <c r="I131" s="93"/>
      <c r="J131" s="122"/>
      <c r="K131" s="125"/>
      <c r="L131" s="73"/>
      <c r="M131" s="362"/>
    </row>
    <row r="132" spans="1:13" ht="36" customHeight="1" thickBot="1">
      <c r="A132" s="358"/>
      <c r="B132" s="83" t="s">
        <v>143</v>
      </c>
      <c r="C132" s="285"/>
      <c r="D132" s="288"/>
      <c r="E132" s="93"/>
      <c r="F132" s="98"/>
      <c r="G132" s="94" t="s">
        <v>140</v>
      </c>
      <c r="H132" s="104"/>
      <c r="I132" s="94"/>
      <c r="J132" s="123"/>
      <c r="K132" s="126"/>
      <c r="L132" s="70"/>
      <c r="M132" s="333"/>
    </row>
    <row r="133" spans="1:13" ht="25.5">
      <c r="A133" s="358"/>
      <c r="B133" s="21" t="s">
        <v>144</v>
      </c>
      <c r="C133" s="95" t="s">
        <v>63</v>
      </c>
      <c r="D133" s="92" t="s">
        <v>63</v>
      </c>
      <c r="E133" s="92" t="s">
        <v>63</v>
      </c>
      <c r="F133" s="92" t="s">
        <v>63</v>
      </c>
      <c r="G133" s="22"/>
      <c r="H133" s="22"/>
      <c r="I133" s="22"/>
      <c r="J133" s="127"/>
      <c r="K133" s="128"/>
      <c r="L133" s="312"/>
      <c r="M133" s="361"/>
    </row>
    <row r="134" spans="1:13" ht="15">
      <c r="A134" s="358"/>
      <c r="B134" s="22" t="s">
        <v>145</v>
      </c>
      <c r="C134" s="285"/>
      <c r="D134" s="277"/>
      <c r="E134" s="93"/>
      <c r="F134" s="93"/>
      <c r="G134" s="22"/>
      <c r="H134" s="22"/>
      <c r="I134" s="22"/>
      <c r="J134" s="122"/>
      <c r="K134" s="125"/>
      <c r="L134" s="73"/>
      <c r="M134" s="362"/>
    </row>
    <row r="135" spans="1:13" ht="15">
      <c r="A135" s="358"/>
      <c r="B135" s="22" t="s">
        <v>146</v>
      </c>
      <c r="C135" s="96"/>
      <c r="D135" s="288"/>
      <c r="E135" s="93"/>
      <c r="F135" s="93"/>
      <c r="G135" s="22"/>
      <c r="H135" s="22" t="s">
        <v>140</v>
      </c>
      <c r="I135" s="22"/>
      <c r="J135" s="122"/>
      <c r="K135" s="125"/>
      <c r="L135" s="73"/>
      <c r="M135" s="119"/>
    </row>
    <row r="136" spans="1:13" ht="15">
      <c r="A136" s="358"/>
      <c r="B136" s="22" t="s">
        <v>147</v>
      </c>
      <c r="C136" s="96"/>
      <c r="D136" s="93"/>
      <c r="E136" s="93"/>
      <c r="F136" s="93"/>
      <c r="G136" s="22" t="s">
        <v>140</v>
      </c>
      <c r="H136" s="23"/>
      <c r="I136" s="22"/>
      <c r="J136" s="122"/>
      <c r="K136" s="125"/>
      <c r="L136" s="73"/>
      <c r="M136" s="119"/>
    </row>
    <row r="137" spans="1:13" ht="25.5">
      <c r="A137" s="358"/>
      <c r="B137" s="23"/>
      <c r="C137" s="96"/>
      <c r="D137" s="93"/>
      <c r="E137" s="93"/>
      <c r="F137" s="93"/>
      <c r="G137" s="23"/>
      <c r="H137" s="23"/>
      <c r="I137" s="22" t="s">
        <v>149</v>
      </c>
      <c r="J137" s="122"/>
      <c r="K137" s="125"/>
      <c r="L137" s="73">
        <v>10000</v>
      </c>
      <c r="M137" s="119"/>
    </row>
    <row r="138" spans="1:13" ht="23.25" thickBot="1">
      <c r="A138" s="358"/>
      <c r="B138" s="24"/>
      <c r="C138" s="97"/>
      <c r="D138" s="94"/>
      <c r="E138" s="94"/>
      <c r="F138" s="94"/>
      <c r="G138" s="24"/>
      <c r="H138" s="24"/>
      <c r="I138" s="34" t="s">
        <v>150</v>
      </c>
      <c r="J138" s="123"/>
      <c r="K138" s="126"/>
      <c r="L138" s="313"/>
      <c r="M138" s="343"/>
    </row>
    <row r="139" spans="1:13" ht="25.5">
      <c r="A139" s="358"/>
      <c r="B139" s="21" t="s">
        <v>151</v>
      </c>
      <c r="C139" s="95" t="s">
        <v>63</v>
      </c>
      <c r="D139" s="92" t="s">
        <v>63</v>
      </c>
      <c r="E139" s="92" t="s">
        <v>63</v>
      </c>
      <c r="F139" s="92" t="s">
        <v>14</v>
      </c>
      <c r="G139" s="22"/>
      <c r="H139" s="22"/>
      <c r="I139" s="22"/>
      <c r="J139" s="127"/>
      <c r="K139" s="128"/>
      <c r="L139" s="73"/>
      <c r="M139" s="118"/>
    </row>
    <row r="140" spans="1:13" ht="25.5">
      <c r="A140" s="358"/>
      <c r="B140" s="22" t="s">
        <v>152</v>
      </c>
      <c r="C140" s="289"/>
      <c r="D140" s="290"/>
      <c r="E140" s="93"/>
      <c r="F140" s="93"/>
      <c r="G140" s="22"/>
      <c r="H140" s="22"/>
      <c r="I140" s="22"/>
      <c r="J140" s="122"/>
      <c r="K140" s="125"/>
      <c r="L140" s="73"/>
      <c r="M140" s="119"/>
    </row>
    <row r="141" spans="1:13" ht="25.5">
      <c r="A141" s="358"/>
      <c r="B141" s="22" t="s">
        <v>153</v>
      </c>
      <c r="C141" s="96"/>
      <c r="D141" s="93"/>
      <c r="E141" s="93"/>
      <c r="F141" s="93"/>
      <c r="G141" s="22"/>
      <c r="H141" s="22"/>
      <c r="I141" s="22"/>
      <c r="J141" s="122"/>
      <c r="K141" s="125"/>
      <c r="L141" s="73"/>
      <c r="M141" s="119"/>
    </row>
    <row r="142" spans="1:13" ht="25.5">
      <c r="A142" s="358"/>
      <c r="B142" s="22" t="s">
        <v>154</v>
      </c>
      <c r="C142" s="96"/>
      <c r="D142" s="93"/>
      <c r="E142" s="93"/>
      <c r="F142" s="93"/>
      <c r="G142" s="22" t="s">
        <v>140</v>
      </c>
      <c r="H142" s="22" t="s">
        <v>148</v>
      </c>
      <c r="I142" s="22" t="s">
        <v>149</v>
      </c>
      <c r="J142" s="122"/>
      <c r="K142" s="125"/>
      <c r="L142" s="73">
        <v>4000</v>
      </c>
      <c r="M142" s="119"/>
    </row>
    <row r="143" spans="1:13" ht="23.25" thickBot="1">
      <c r="A143" s="358"/>
      <c r="B143" s="33" t="s">
        <v>155</v>
      </c>
      <c r="C143" s="97"/>
      <c r="D143" s="94"/>
      <c r="E143" s="94"/>
      <c r="F143" s="94"/>
      <c r="G143" s="24"/>
      <c r="H143" s="24"/>
      <c r="I143" s="34" t="s">
        <v>150</v>
      </c>
      <c r="J143" s="123"/>
      <c r="K143" s="126"/>
      <c r="L143" s="313"/>
      <c r="M143" s="343"/>
    </row>
    <row r="144" spans="1:13" ht="25.5">
      <c r="A144" s="358"/>
      <c r="B144" s="21" t="s">
        <v>156</v>
      </c>
      <c r="C144" s="95" t="s">
        <v>63</v>
      </c>
      <c r="D144" s="92" t="s">
        <v>63</v>
      </c>
      <c r="E144" s="92" t="s">
        <v>63</v>
      </c>
      <c r="F144" s="92" t="s">
        <v>14</v>
      </c>
      <c r="G144" s="22"/>
      <c r="H144" s="22"/>
      <c r="I144" s="22"/>
      <c r="J144" s="127"/>
      <c r="K144" s="128"/>
      <c r="L144" s="73"/>
      <c r="M144" s="118"/>
    </row>
    <row r="145" spans="1:13" ht="25.5">
      <c r="A145" s="358"/>
      <c r="B145" s="22" t="s">
        <v>157</v>
      </c>
      <c r="C145" s="285"/>
      <c r="D145" s="288"/>
      <c r="E145" s="93"/>
      <c r="F145" s="93"/>
      <c r="G145" s="22"/>
      <c r="H145" s="22"/>
      <c r="I145" s="22"/>
      <c r="J145" s="122"/>
      <c r="K145" s="125"/>
      <c r="L145" s="73"/>
      <c r="M145" s="119"/>
    </row>
    <row r="146" spans="1:13" ht="25.5">
      <c r="A146" s="358"/>
      <c r="B146" s="22" t="s">
        <v>158</v>
      </c>
      <c r="C146" s="96"/>
      <c r="D146" s="288"/>
      <c r="E146" s="93"/>
      <c r="F146" s="93"/>
      <c r="G146" s="22"/>
      <c r="H146" s="22"/>
      <c r="I146" s="22"/>
      <c r="J146" s="122"/>
      <c r="K146" s="125"/>
      <c r="L146" s="73"/>
      <c r="M146" s="119"/>
    </row>
    <row r="147" spans="1:13" ht="25.5">
      <c r="A147" s="358"/>
      <c r="B147" s="22" t="s">
        <v>159</v>
      </c>
      <c r="C147" s="96"/>
      <c r="D147" s="93"/>
      <c r="E147" s="93"/>
      <c r="F147" s="93"/>
      <c r="G147" s="22" t="s">
        <v>140</v>
      </c>
      <c r="H147" s="22" t="s">
        <v>148</v>
      </c>
      <c r="I147" s="22" t="s">
        <v>149</v>
      </c>
      <c r="J147" s="122"/>
      <c r="K147" s="125"/>
      <c r="L147" s="73">
        <v>10000</v>
      </c>
      <c r="M147" s="119"/>
    </row>
    <row r="148" spans="1:13" ht="22.5">
      <c r="A148" s="358"/>
      <c r="B148" s="22" t="s">
        <v>160</v>
      </c>
      <c r="C148" s="96"/>
      <c r="D148" s="93"/>
      <c r="E148" s="93"/>
      <c r="F148" s="93"/>
      <c r="G148" s="23"/>
      <c r="H148" s="23"/>
      <c r="I148" s="35" t="s">
        <v>150</v>
      </c>
      <c r="J148" s="122"/>
      <c r="K148" s="125"/>
      <c r="L148" s="71"/>
      <c r="M148" s="334"/>
    </row>
    <row r="149" spans="1:13" ht="15.75" thickBot="1">
      <c r="A149" s="358"/>
      <c r="B149" s="33" t="s">
        <v>161</v>
      </c>
      <c r="C149" s="97"/>
      <c r="D149" s="94"/>
      <c r="E149" s="94"/>
      <c r="F149" s="94"/>
      <c r="G149" s="24"/>
      <c r="H149" s="24"/>
      <c r="I149" s="24"/>
      <c r="J149" s="123"/>
      <c r="K149" s="126"/>
      <c r="L149" s="313"/>
      <c r="M149" s="343"/>
    </row>
    <row r="150" spans="1:13" ht="25.5">
      <c r="A150" s="358"/>
      <c r="B150" s="21" t="s">
        <v>162</v>
      </c>
      <c r="C150" s="92" t="s">
        <v>63</v>
      </c>
      <c r="D150" s="92" t="s">
        <v>63</v>
      </c>
      <c r="E150" s="92" t="s">
        <v>63</v>
      </c>
      <c r="F150" s="92" t="s">
        <v>63</v>
      </c>
      <c r="G150" s="105"/>
      <c r="H150" s="110"/>
      <c r="I150" s="110"/>
      <c r="J150" s="127"/>
      <c r="K150" s="128"/>
      <c r="L150" s="73"/>
      <c r="M150" s="118"/>
    </row>
    <row r="151" spans="1:13" ht="25.5">
      <c r="A151" s="358"/>
      <c r="B151" s="22" t="s">
        <v>163</v>
      </c>
      <c r="C151" s="288"/>
      <c r="D151" s="288"/>
      <c r="E151" s="93"/>
      <c r="F151" s="93"/>
      <c r="G151" s="106"/>
      <c r="H151" s="110"/>
      <c r="I151" s="110"/>
      <c r="J151" s="122"/>
      <c r="K151" s="125"/>
      <c r="L151" s="73"/>
      <c r="M151" s="119"/>
    </row>
    <row r="152" spans="1:13" ht="15">
      <c r="A152" s="358"/>
      <c r="B152" s="23"/>
      <c r="C152" s="93"/>
      <c r="D152" s="93"/>
      <c r="E152" s="93"/>
      <c r="F152" s="93"/>
      <c r="G152" s="106"/>
      <c r="H152" s="110" t="s">
        <v>148</v>
      </c>
      <c r="I152" s="110"/>
      <c r="J152" s="122"/>
      <c r="K152" s="125"/>
      <c r="L152" s="73"/>
      <c r="M152" s="119"/>
    </row>
    <row r="153" spans="1:13" ht="26.25" thickBot="1">
      <c r="A153" s="359"/>
      <c r="B153" s="24"/>
      <c r="C153" s="94"/>
      <c r="D153" s="94"/>
      <c r="E153" s="94"/>
      <c r="F153" s="94"/>
      <c r="G153" s="107"/>
      <c r="H153" s="59"/>
      <c r="I153" s="111" t="s">
        <v>164</v>
      </c>
      <c r="J153" s="123"/>
      <c r="K153" s="126"/>
      <c r="L153" s="308">
        <v>1500</v>
      </c>
      <c r="M153" s="120"/>
    </row>
    <row r="154" spans="1:13" ht="33" customHeight="1" thickBot="1">
      <c r="A154" s="62" t="s">
        <v>196</v>
      </c>
      <c r="B154" s="63"/>
      <c r="C154" s="92" t="s">
        <v>63</v>
      </c>
      <c r="D154" s="92" t="s">
        <v>63</v>
      </c>
      <c r="E154" s="92" t="s">
        <v>63</v>
      </c>
      <c r="F154" s="92" t="s">
        <v>63</v>
      </c>
      <c r="G154" s="60" t="s">
        <v>198</v>
      </c>
      <c r="H154" s="61" t="s">
        <v>16</v>
      </c>
      <c r="I154" s="60"/>
      <c r="J154" s="141">
        <v>63999</v>
      </c>
      <c r="K154" s="141">
        <v>8715.47</v>
      </c>
      <c r="L154" s="314">
        <v>29551.46</v>
      </c>
      <c r="M154" s="342"/>
    </row>
    <row r="155" spans="1:13" ht="34.5" customHeight="1" thickBot="1">
      <c r="A155" s="21" t="s">
        <v>197</v>
      </c>
      <c r="C155" s="92" t="s">
        <v>63</v>
      </c>
      <c r="D155" s="92" t="s">
        <v>63</v>
      </c>
      <c r="E155" s="92" t="s">
        <v>63</v>
      </c>
      <c r="F155" s="92" t="s">
        <v>63</v>
      </c>
      <c r="G155" s="93" t="s">
        <v>198</v>
      </c>
      <c r="H155" s="110" t="s">
        <v>16</v>
      </c>
      <c r="I155" s="93"/>
      <c r="J155" s="118">
        <v>0</v>
      </c>
      <c r="K155" s="148"/>
      <c r="L155" s="74">
        <v>14766</v>
      </c>
      <c r="M155" s="344"/>
    </row>
    <row r="156" spans="1:13" ht="34.5" customHeight="1" thickBot="1">
      <c r="A156" s="149" t="s">
        <v>208</v>
      </c>
      <c r="B156" s="150"/>
      <c r="C156" s="151"/>
      <c r="D156" s="151"/>
      <c r="E156" s="151"/>
      <c r="F156" s="151"/>
      <c r="G156" s="151"/>
      <c r="H156" s="152"/>
      <c r="I156" s="151"/>
      <c r="J156" s="153"/>
      <c r="K156" s="154"/>
      <c r="L156" s="315">
        <f>SUM(L155)+L154+L115+L103+L91+L64</f>
        <v>1863097.16</v>
      </c>
      <c r="M156" s="315" t="s">
        <v>276</v>
      </c>
    </row>
    <row r="157" spans="1:13" ht="34.5" customHeight="1" thickBot="1">
      <c r="A157" s="155"/>
      <c r="B157" s="108"/>
      <c r="C157" s="156"/>
      <c r="D157" s="156"/>
      <c r="E157" s="156"/>
      <c r="F157" s="156"/>
      <c r="G157" s="157"/>
      <c r="H157" s="158"/>
      <c r="I157" s="157"/>
      <c r="J157" s="159"/>
      <c r="K157" s="160"/>
      <c r="L157" s="161">
        <v>1482935.04</v>
      </c>
      <c r="M157" s="332"/>
    </row>
    <row r="158" spans="1:16" ht="34.5" customHeight="1" thickBot="1">
      <c r="A158" s="189" t="s">
        <v>207</v>
      </c>
      <c r="B158" s="395" t="s">
        <v>0</v>
      </c>
      <c r="C158" s="389" t="s">
        <v>1</v>
      </c>
      <c r="D158" s="390"/>
      <c r="E158" s="390"/>
      <c r="F158" s="398"/>
      <c r="G158" s="190" t="s">
        <v>2</v>
      </c>
      <c r="H158" s="389" t="s">
        <v>4</v>
      </c>
      <c r="I158" s="390"/>
      <c r="J158" s="390"/>
      <c r="K158" s="390"/>
      <c r="L158" s="390"/>
      <c r="M158" s="390"/>
      <c r="P158" s="58"/>
    </row>
    <row r="159" spans="1:16" ht="17.25" customHeight="1">
      <c r="A159" s="191"/>
      <c r="B159" s="396"/>
      <c r="C159" s="192" t="s">
        <v>5</v>
      </c>
      <c r="D159" s="192" t="s">
        <v>6</v>
      </c>
      <c r="E159" s="192" t="s">
        <v>7</v>
      </c>
      <c r="F159" s="192" t="s">
        <v>8</v>
      </c>
      <c r="G159" s="193" t="s">
        <v>3</v>
      </c>
      <c r="H159" s="399" t="s">
        <v>9</v>
      </c>
      <c r="I159" s="192" t="s">
        <v>10</v>
      </c>
      <c r="J159" s="194" t="s">
        <v>202</v>
      </c>
      <c r="K159" s="385" t="s">
        <v>192</v>
      </c>
      <c r="L159" s="316" t="s">
        <v>203</v>
      </c>
      <c r="M159" s="387" t="s">
        <v>192</v>
      </c>
      <c r="O159" s="267"/>
      <c r="P159" s="58"/>
    </row>
    <row r="160" spans="1:16" ht="19.5" customHeight="1" thickBot="1">
      <c r="A160" s="195"/>
      <c r="B160" s="397"/>
      <c r="C160" s="196"/>
      <c r="D160" s="196"/>
      <c r="E160" s="196"/>
      <c r="F160" s="196"/>
      <c r="G160" s="197"/>
      <c r="H160" s="400"/>
      <c r="I160" s="196"/>
      <c r="J160" s="198" t="s">
        <v>201</v>
      </c>
      <c r="K160" s="386"/>
      <c r="L160" s="317"/>
      <c r="M160" s="388"/>
      <c r="P160" s="58"/>
    </row>
    <row r="161" spans="1:16" ht="23.25" customHeight="1">
      <c r="A161" s="199"/>
      <c r="B161" s="215"/>
      <c r="C161" s="213"/>
      <c r="D161" s="157"/>
      <c r="E161" s="157"/>
      <c r="F161" s="214"/>
      <c r="G161" s="212"/>
      <c r="H161" s="210"/>
      <c r="I161" s="210"/>
      <c r="J161" s="203">
        <v>32100</v>
      </c>
      <c r="K161" s="203">
        <v>9300</v>
      </c>
      <c r="L161" s="318">
        <f>SUM(L162,L163,L164,L165,L166,L167,L168)</f>
        <v>9160.33</v>
      </c>
      <c r="M161" s="125"/>
      <c r="P161" s="58"/>
    </row>
    <row r="162" spans="1:16" ht="28.5" customHeight="1">
      <c r="A162" s="364" t="s">
        <v>165</v>
      </c>
      <c r="B162" s="37" t="s">
        <v>169</v>
      </c>
      <c r="C162" s="179"/>
      <c r="D162" s="268" t="s">
        <v>14</v>
      </c>
      <c r="E162" s="270" t="s">
        <v>14</v>
      </c>
      <c r="F162" s="271" t="s">
        <v>14</v>
      </c>
      <c r="G162" s="37" t="s">
        <v>174</v>
      </c>
      <c r="H162" s="183" t="s">
        <v>16</v>
      </c>
      <c r="I162" s="183" t="s">
        <v>259</v>
      </c>
      <c r="J162" s="119"/>
      <c r="K162" s="125"/>
      <c r="L162" s="310">
        <v>1000</v>
      </c>
      <c r="M162" s="125"/>
      <c r="P162" s="266"/>
    </row>
    <row r="163" spans="1:16" ht="30.75" customHeight="1">
      <c r="A163" s="370"/>
      <c r="B163" s="37" t="s">
        <v>170</v>
      </c>
      <c r="C163" s="269" t="s">
        <v>14</v>
      </c>
      <c r="D163" s="188"/>
      <c r="E163" s="188"/>
      <c r="F163" s="110"/>
      <c r="G163" s="37"/>
      <c r="H163" s="37"/>
      <c r="I163" s="183" t="s">
        <v>258</v>
      </c>
      <c r="J163" s="119"/>
      <c r="K163" s="205"/>
      <c r="L163" s="310">
        <v>2000</v>
      </c>
      <c r="M163" s="125"/>
      <c r="P163" s="266"/>
    </row>
    <row r="164" spans="1:16" ht="30.75" customHeight="1">
      <c r="A164" s="370"/>
      <c r="B164" s="37" t="s">
        <v>171</v>
      </c>
      <c r="C164" s="269" t="s">
        <v>14</v>
      </c>
      <c r="D164" s="272" t="s">
        <v>14</v>
      </c>
      <c r="E164" s="188" t="s">
        <v>14</v>
      </c>
      <c r="F164" s="110" t="s">
        <v>14</v>
      </c>
      <c r="G164" s="37"/>
      <c r="H164" s="37"/>
      <c r="I164" s="183" t="s">
        <v>261</v>
      </c>
      <c r="J164" s="119"/>
      <c r="K164" s="205"/>
      <c r="L164" s="310">
        <v>1700</v>
      </c>
      <c r="M164" s="125"/>
      <c r="P164" s="266"/>
    </row>
    <row r="165" spans="1:16" ht="29.25" customHeight="1">
      <c r="A165" s="364" t="s">
        <v>166</v>
      </c>
      <c r="B165" s="37" t="s">
        <v>172</v>
      </c>
      <c r="C165" s="179"/>
      <c r="D165" s="268" t="s">
        <v>14</v>
      </c>
      <c r="E165" s="188"/>
      <c r="F165" s="110"/>
      <c r="G165" s="37"/>
      <c r="H165" s="37"/>
      <c r="I165" s="183" t="s">
        <v>263</v>
      </c>
      <c r="J165" s="119"/>
      <c r="K165" s="205"/>
      <c r="L165" s="310">
        <v>500</v>
      </c>
      <c r="M165" s="125"/>
      <c r="P165" s="266"/>
    </row>
    <row r="166" spans="1:16" ht="39.75" customHeight="1">
      <c r="A166" s="364"/>
      <c r="B166" s="37" t="s">
        <v>173</v>
      </c>
      <c r="C166" s="179"/>
      <c r="D166" s="188"/>
      <c r="E166" s="188"/>
      <c r="F166" s="110" t="s">
        <v>14</v>
      </c>
      <c r="G166" s="37"/>
      <c r="H166" s="37"/>
      <c r="I166" s="183" t="s">
        <v>241</v>
      </c>
      <c r="J166" s="119"/>
      <c r="K166" s="205"/>
      <c r="L166" s="310">
        <v>1000</v>
      </c>
      <c r="M166" s="125"/>
      <c r="P166" s="266"/>
    </row>
    <row r="167" spans="1:16" ht="45.75" customHeight="1">
      <c r="A167" s="364"/>
      <c r="B167" s="37" t="s">
        <v>240</v>
      </c>
      <c r="C167" s="179"/>
      <c r="D167" s="188"/>
      <c r="E167" s="188"/>
      <c r="F167" s="110" t="s">
        <v>14</v>
      </c>
      <c r="G167" s="38"/>
      <c r="H167" s="38"/>
      <c r="I167" s="183" t="s">
        <v>264</v>
      </c>
      <c r="J167" s="119"/>
      <c r="K167" s="205"/>
      <c r="L167" s="310">
        <v>1750</v>
      </c>
      <c r="M167" s="125"/>
      <c r="P167" s="266"/>
    </row>
    <row r="168" spans="7:16" ht="26.25" thickBot="1">
      <c r="G168" s="38"/>
      <c r="H168" s="38"/>
      <c r="I168" s="211" t="s">
        <v>242</v>
      </c>
      <c r="J168" s="120"/>
      <c r="K168" s="208"/>
      <c r="L168" s="311">
        <v>1210.33</v>
      </c>
      <c r="M168" s="125"/>
      <c r="P168" s="266"/>
    </row>
    <row r="169" spans="2:13" ht="30" customHeight="1">
      <c r="B169" s="127"/>
      <c r="C169" s="177"/>
      <c r="D169" s="216"/>
      <c r="E169" s="216"/>
      <c r="F169" s="178"/>
      <c r="G169" s="57"/>
      <c r="H169" s="57"/>
      <c r="I169" s="184"/>
      <c r="J169" s="203">
        <v>95230</v>
      </c>
      <c r="K169" s="227">
        <v>60300</v>
      </c>
      <c r="L169" s="319">
        <f>SUM(L170,L171,L172,L173,L174,L175,L176,L177,L178,L179)</f>
        <v>180110.33</v>
      </c>
      <c r="M169" s="332"/>
    </row>
    <row r="170" spans="1:19" ht="34.5" customHeight="1">
      <c r="A170" s="112" t="s">
        <v>167</v>
      </c>
      <c r="B170" s="112" t="s">
        <v>176</v>
      </c>
      <c r="C170" s="179"/>
      <c r="D170" s="188"/>
      <c r="E170" s="188"/>
      <c r="F170" s="110" t="s">
        <v>14</v>
      </c>
      <c r="G170" s="37" t="s">
        <v>174</v>
      </c>
      <c r="H170" s="183" t="s">
        <v>16</v>
      </c>
      <c r="I170" s="183" t="s">
        <v>259</v>
      </c>
      <c r="J170" s="185"/>
      <c r="L170" s="310">
        <v>8000</v>
      </c>
      <c r="M170" s="335"/>
      <c r="N170" s="204"/>
      <c r="O170" s="204"/>
      <c r="S170" s="56"/>
    </row>
    <row r="171" spans="1:15" ht="32.25" customHeight="1">
      <c r="A171" s="112" t="s">
        <v>168</v>
      </c>
      <c r="B171" s="112" t="s">
        <v>177</v>
      </c>
      <c r="C171" s="179"/>
      <c r="D171" s="188"/>
      <c r="E171" s="188"/>
      <c r="F171" s="110" t="s">
        <v>14</v>
      </c>
      <c r="G171" s="37"/>
      <c r="H171" s="37"/>
      <c r="I171" s="183" t="s">
        <v>258</v>
      </c>
      <c r="J171" s="200"/>
      <c r="K171" s="228"/>
      <c r="L171" s="310">
        <v>59000</v>
      </c>
      <c r="M171" s="335"/>
      <c r="N171" s="204"/>
      <c r="O171" s="204"/>
    </row>
    <row r="172" spans="1:15" ht="32.25" customHeight="1">
      <c r="A172" s="112"/>
      <c r="B172" s="112"/>
      <c r="C172" s="179"/>
      <c r="D172" s="188"/>
      <c r="E172" s="188"/>
      <c r="F172" s="110"/>
      <c r="G172" s="37"/>
      <c r="H172" s="37"/>
      <c r="I172" s="183" t="s">
        <v>261</v>
      </c>
      <c r="J172" s="200"/>
      <c r="K172" s="228"/>
      <c r="L172" s="310">
        <v>1700</v>
      </c>
      <c r="M172" s="335"/>
      <c r="N172" s="204"/>
      <c r="O172" s="204"/>
    </row>
    <row r="173" spans="1:15" ht="32.25" customHeight="1">
      <c r="A173" s="112"/>
      <c r="B173" s="112"/>
      <c r="C173" s="179"/>
      <c r="D173" s="188"/>
      <c r="E173" s="188"/>
      <c r="F173" s="110"/>
      <c r="G173" s="37"/>
      <c r="H173" s="37"/>
      <c r="I173" s="183" t="s">
        <v>262</v>
      </c>
      <c r="J173" s="200"/>
      <c r="K173" s="228"/>
      <c r="L173" s="310">
        <v>2000</v>
      </c>
      <c r="M173" s="335"/>
      <c r="N173" s="204"/>
      <c r="O173" s="204"/>
    </row>
    <row r="174" spans="1:15" ht="32.25" customHeight="1">
      <c r="A174" s="112"/>
      <c r="B174" s="112"/>
      <c r="C174" s="179"/>
      <c r="D174" s="188"/>
      <c r="E174" s="188"/>
      <c r="F174" s="110"/>
      <c r="G174" s="37"/>
      <c r="H174" s="37"/>
      <c r="I174" s="183" t="s">
        <v>263</v>
      </c>
      <c r="J174" s="200"/>
      <c r="K174" s="228"/>
      <c r="L174" s="310">
        <v>1500</v>
      </c>
      <c r="M174" s="335"/>
      <c r="N174" s="204"/>
      <c r="O174" s="204"/>
    </row>
    <row r="175" spans="1:13" ht="15">
      <c r="A175" s="37"/>
      <c r="B175" s="112" t="s">
        <v>178</v>
      </c>
      <c r="C175" s="179"/>
      <c r="D175" s="188"/>
      <c r="E175" s="188"/>
      <c r="F175" s="110" t="s">
        <v>14</v>
      </c>
      <c r="G175" s="37"/>
      <c r="H175" s="37"/>
      <c r="I175" s="186" t="s">
        <v>179</v>
      </c>
      <c r="J175" s="200"/>
      <c r="K175" s="229"/>
      <c r="L175" s="320">
        <v>36000</v>
      </c>
      <c r="M175" s="335"/>
    </row>
    <row r="176" spans="1:15" ht="43.5" customHeight="1">
      <c r="A176" s="38"/>
      <c r="B176" s="122"/>
      <c r="C176" s="182"/>
      <c r="D176" s="103"/>
      <c r="E176" s="103"/>
      <c r="F176" s="19"/>
      <c r="G176" s="37"/>
      <c r="H176" s="37"/>
      <c r="I176" s="183" t="s">
        <v>241</v>
      </c>
      <c r="J176" s="201"/>
      <c r="K176" s="229"/>
      <c r="L176" s="320">
        <v>7000</v>
      </c>
      <c r="M176" s="335"/>
      <c r="N176" s="204"/>
      <c r="O176" s="204"/>
    </row>
    <row r="177" spans="1:15" ht="25.5">
      <c r="A177" s="38"/>
      <c r="B177" s="122"/>
      <c r="C177" s="182"/>
      <c r="D177" s="103"/>
      <c r="E177" s="103"/>
      <c r="F177" s="19"/>
      <c r="G177" s="37"/>
      <c r="H177" s="37"/>
      <c r="I177" s="183" t="s">
        <v>265</v>
      </c>
      <c r="J177" s="201"/>
      <c r="K177" s="229"/>
      <c r="L177" s="320">
        <v>5700</v>
      </c>
      <c r="M177" s="335"/>
      <c r="N177" s="204"/>
      <c r="O177" s="204"/>
    </row>
    <row r="178" spans="1:15" ht="39.75" customHeight="1">
      <c r="A178" s="38"/>
      <c r="B178" s="122"/>
      <c r="C178" s="182"/>
      <c r="D178" s="103"/>
      <c r="E178" s="103"/>
      <c r="F178" s="19"/>
      <c r="G178" s="37"/>
      <c r="H178" s="37"/>
      <c r="I178" s="183" t="s">
        <v>264</v>
      </c>
      <c r="J178" s="201"/>
      <c r="K178" s="229"/>
      <c r="L178" s="320">
        <v>50000</v>
      </c>
      <c r="M178" s="335"/>
      <c r="N178" s="204"/>
      <c r="O178" s="204"/>
    </row>
    <row r="179" spans="1:15" ht="25.5" customHeight="1" thickBot="1">
      <c r="A179" s="38"/>
      <c r="B179" s="163"/>
      <c r="C179" s="217"/>
      <c r="D179" s="104"/>
      <c r="E179" s="104"/>
      <c r="F179" s="25"/>
      <c r="G179" s="39"/>
      <c r="H179" s="39"/>
      <c r="I179" s="211" t="s">
        <v>242</v>
      </c>
      <c r="J179" s="218"/>
      <c r="K179" s="230"/>
      <c r="L179" s="321">
        <v>9210.33</v>
      </c>
      <c r="M179" s="335"/>
      <c r="N179" s="204"/>
      <c r="O179" s="204"/>
    </row>
    <row r="180" spans="1:15" ht="25.5" customHeight="1">
      <c r="A180" s="57"/>
      <c r="B180" s="162"/>
      <c r="C180" s="181"/>
      <c r="D180" s="220"/>
      <c r="E180" s="220"/>
      <c r="F180" s="180"/>
      <c r="G180" s="57"/>
      <c r="H180" s="57"/>
      <c r="I180" s="184"/>
      <c r="J180" s="219">
        <v>36915</v>
      </c>
      <c r="K180" s="202">
        <v>14502</v>
      </c>
      <c r="L180" s="319">
        <f>SUM(L181,L182,L183,L184,L185,L186,L187)</f>
        <v>49660.34</v>
      </c>
      <c r="M180" s="332"/>
      <c r="N180" s="204"/>
      <c r="O180" s="204"/>
    </row>
    <row r="181" spans="1:13" ht="44.25" customHeight="1">
      <c r="A181" s="364" t="s">
        <v>180</v>
      </c>
      <c r="B181" s="112" t="s">
        <v>184</v>
      </c>
      <c r="C181" s="269" t="s">
        <v>14</v>
      </c>
      <c r="D181" s="268" t="s">
        <v>14</v>
      </c>
      <c r="E181" s="188" t="s">
        <v>14</v>
      </c>
      <c r="F181" s="110" t="s">
        <v>14</v>
      </c>
      <c r="G181" s="37" t="s">
        <v>174</v>
      </c>
      <c r="H181" s="183" t="s">
        <v>16</v>
      </c>
      <c r="I181" s="186" t="s">
        <v>260</v>
      </c>
      <c r="J181" s="219"/>
      <c r="L181" s="320">
        <v>4000</v>
      </c>
      <c r="M181" s="336"/>
    </row>
    <row r="182" spans="1:13" ht="24" customHeight="1">
      <c r="A182" s="369"/>
      <c r="B182" s="112" t="s">
        <v>185</v>
      </c>
      <c r="C182" s="269" t="s">
        <v>14</v>
      </c>
      <c r="D182" s="268" t="s">
        <v>14</v>
      </c>
      <c r="E182" s="188" t="s">
        <v>14</v>
      </c>
      <c r="F182" s="110"/>
      <c r="G182" s="106"/>
      <c r="H182" s="37"/>
      <c r="I182" s="183" t="s">
        <v>258</v>
      </c>
      <c r="J182" s="201"/>
      <c r="K182" s="125"/>
      <c r="L182" s="320">
        <v>15000</v>
      </c>
      <c r="M182" s="336"/>
    </row>
    <row r="183" spans="1:13" ht="29.25" customHeight="1">
      <c r="A183" s="265"/>
      <c r="B183" s="112" t="s">
        <v>186</v>
      </c>
      <c r="C183" s="269" t="s">
        <v>14</v>
      </c>
      <c r="D183" s="272" t="s">
        <v>14</v>
      </c>
      <c r="E183" s="188" t="s">
        <v>14</v>
      </c>
      <c r="F183" s="110" t="s">
        <v>14</v>
      </c>
      <c r="G183" s="106"/>
      <c r="H183" s="37"/>
      <c r="I183" s="183" t="s">
        <v>261</v>
      </c>
      <c r="J183" s="201"/>
      <c r="K183" s="125"/>
      <c r="L183" s="320">
        <v>1700</v>
      </c>
      <c r="M183" s="336"/>
    </row>
    <row r="184" spans="1:13" ht="29.25" customHeight="1">
      <c r="A184" s="112" t="s">
        <v>181</v>
      </c>
      <c r="B184" s="112" t="s">
        <v>187</v>
      </c>
      <c r="C184" s="179"/>
      <c r="D184" s="268" t="s">
        <v>14</v>
      </c>
      <c r="E184" s="188"/>
      <c r="F184" s="110"/>
      <c r="G184" s="106"/>
      <c r="H184" s="38"/>
      <c r="I184" s="186" t="s">
        <v>179</v>
      </c>
      <c r="J184" s="201"/>
      <c r="K184" s="207"/>
      <c r="L184" s="320">
        <v>10000</v>
      </c>
      <c r="M184" s="336"/>
    </row>
    <row r="185" spans="1:13" ht="29.25" customHeight="1">
      <c r="A185" s="112" t="s">
        <v>182</v>
      </c>
      <c r="B185" s="112" t="s">
        <v>188</v>
      </c>
      <c r="C185" s="179"/>
      <c r="D185" s="188"/>
      <c r="E185" s="188"/>
      <c r="F185" s="110" t="s">
        <v>14</v>
      </c>
      <c r="G185" s="106"/>
      <c r="H185" s="38"/>
      <c r="I185" s="186" t="s">
        <v>175</v>
      </c>
      <c r="J185" s="201"/>
      <c r="K185" s="206"/>
      <c r="L185" s="67">
        <v>4000</v>
      </c>
      <c r="M185" s="336"/>
    </row>
    <row r="186" spans="1:13" ht="43.5" customHeight="1">
      <c r="A186" s="112" t="s">
        <v>183</v>
      </c>
      <c r="B186" s="112" t="s">
        <v>189</v>
      </c>
      <c r="C186" s="179"/>
      <c r="D186" s="188"/>
      <c r="E186" s="188"/>
      <c r="F186" s="110" t="s">
        <v>14</v>
      </c>
      <c r="G186" s="106"/>
      <c r="H186" s="38"/>
      <c r="I186" s="183" t="s">
        <v>264</v>
      </c>
      <c r="J186" s="187"/>
      <c r="K186" s="207"/>
      <c r="L186" s="67">
        <v>9750</v>
      </c>
      <c r="M186" s="336"/>
    </row>
    <row r="187" spans="1:13" ht="31.5" customHeight="1" thickBot="1">
      <c r="A187" s="112"/>
      <c r="B187" s="112"/>
      <c r="C187" s="179"/>
      <c r="D187" s="188"/>
      <c r="E187" s="188"/>
      <c r="F187" s="110"/>
      <c r="G187" s="106"/>
      <c r="H187" s="38"/>
      <c r="I187" s="183" t="s">
        <v>242</v>
      </c>
      <c r="J187" s="187"/>
      <c r="K187" s="207"/>
      <c r="L187" s="67">
        <v>5210.34</v>
      </c>
      <c r="M187" s="336"/>
    </row>
    <row r="188" spans="1:13" ht="24" thickBot="1">
      <c r="A188" s="222" t="s">
        <v>208</v>
      </c>
      <c r="B188" s="223"/>
      <c r="C188" s="224"/>
      <c r="D188" s="224"/>
      <c r="E188" s="224"/>
      <c r="F188" s="224"/>
      <c r="G188" s="224"/>
      <c r="H188" s="225"/>
      <c r="I188" s="224"/>
      <c r="J188" s="226"/>
      <c r="K188" s="231"/>
      <c r="L188" s="322">
        <f>SUM(L161,L169,L180)</f>
        <v>238930.99999999997</v>
      </c>
      <c r="M188" s="125"/>
    </row>
    <row r="189" ht="15.75" thickBot="1">
      <c r="M189" s="125"/>
    </row>
    <row r="190" spans="1:13" ht="15.75" customHeight="1" thickBot="1">
      <c r="A190" s="408" t="s">
        <v>209</v>
      </c>
      <c r="B190" s="408" t="s">
        <v>0</v>
      </c>
      <c r="C190" s="410" t="s">
        <v>1</v>
      </c>
      <c r="D190" s="411"/>
      <c r="E190" s="411"/>
      <c r="F190" s="412"/>
      <c r="G190" s="408" t="s">
        <v>210</v>
      </c>
      <c r="H190" s="401" t="s">
        <v>4</v>
      </c>
      <c r="I190" s="402"/>
      <c r="J190" s="402"/>
      <c r="K190" s="402"/>
      <c r="L190" s="402"/>
      <c r="M190" s="403"/>
    </row>
    <row r="191" spans="1:13" ht="26.25" thickBot="1">
      <c r="A191" s="409"/>
      <c r="B191" s="409"/>
      <c r="C191" s="36" t="s">
        <v>5</v>
      </c>
      <c r="D191" s="36" t="s">
        <v>6</v>
      </c>
      <c r="E191" s="36" t="s">
        <v>7</v>
      </c>
      <c r="F191" s="36" t="s">
        <v>8</v>
      </c>
      <c r="G191" s="409"/>
      <c r="H191" s="175" t="s">
        <v>9</v>
      </c>
      <c r="I191" s="247" t="s">
        <v>10</v>
      </c>
      <c r="J191" s="248" t="s">
        <v>245</v>
      </c>
      <c r="K191" s="248" t="s">
        <v>247</v>
      </c>
      <c r="L191" s="247" t="s">
        <v>246</v>
      </c>
      <c r="M191" s="248" t="s">
        <v>269</v>
      </c>
    </row>
    <row r="192" spans="1:15" ht="15">
      <c r="A192" s="375" t="s">
        <v>211</v>
      </c>
      <c r="B192" s="110"/>
      <c r="C192" s="19"/>
      <c r="D192" s="92"/>
      <c r="E192" s="92"/>
      <c r="F192" s="92"/>
      <c r="G192" s="371" t="s">
        <v>212</v>
      </c>
      <c r="H192" s="105" t="s">
        <v>16</v>
      </c>
      <c r="I192" s="249" t="s">
        <v>213</v>
      </c>
      <c r="J192" s="258">
        <v>145572</v>
      </c>
      <c r="K192" s="255">
        <v>9850</v>
      </c>
      <c r="L192" s="323">
        <f>SUM(L193:L197)</f>
        <v>48792</v>
      </c>
      <c r="M192" s="128"/>
      <c r="N192" s="256"/>
      <c r="O192" s="256"/>
    </row>
    <row r="193" spans="1:13" ht="15">
      <c r="A193" s="376"/>
      <c r="B193" s="110"/>
      <c r="C193" s="19"/>
      <c r="D193" s="93"/>
      <c r="E193" s="93"/>
      <c r="F193" s="93"/>
      <c r="G193" s="372"/>
      <c r="H193" s="106"/>
      <c r="I193" s="37" t="s">
        <v>214</v>
      </c>
      <c r="J193" s="259"/>
      <c r="K193" s="125"/>
      <c r="L193" s="324">
        <v>19200</v>
      </c>
      <c r="M193" s="125"/>
    </row>
    <row r="194" spans="1:13" ht="15">
      <c r="A194" s="376"/>
      <c r="B194" s="110"/>
      <c r="C194" s="17"/>
      <c r="D194" s="93"/>
      <c r="E194" s="93"/>
      <c r="F194" s="93"/>
      <c r="G194" s="372"/>
      <c r="H194" s="106"/>
      <c r="J194" s="259"/>
      <c r="K194" s="125"/>
      <c r="L194" s="325"/>
      <c r="M194" s="125"/>
    </row>
    <row r="195" spans="1:13" ht="15">
      <c r="A195" s="376"/>
      <c r="B195" s="110" t="s">
        <v>244</v>
      </c>
      <c r="C195" s="278" t="s">
        <v>63</v>
      </c>
      <c r="D195" s="93"/>
      <c r="E195" s="93"/>
      <c r="F195" s="93"/>
      <c r="G195" s="372"/>
      <c r="H195" s="106"/>
      <c r="I195" s="37" t="s">
        <v>215</v>
      </c>
      <c r="J195" s="259"/>
      <c r="K195" s="125"/>
      <c r="L195" s="324">
        <v>26400</v>
      </c>
      <c r="M195" s="125"/>
    </row>
    <row r="196" spans="1:13" ht="15">
      <c r="A196" s="376"/>
      <c r="B196" s="122"/>
      <c r="C196" s="122"/>
      <c r="D196" s="93"/>
      <c r="E196" s="93"/>
      <c r="F196" s="93"/>
      <c r="G196" s="372"/>
      <c r="H196" s="106"/>
      <c r="J196" s="259"/>
      <c r="K196" s="125"/>
      <c r="L196" s="325"/>
      <c r="M196" s="125"/>
    </row>
    <row r="197" spans="1:13" ht="26.25" thickBot="1">
      <c r="A197" s="376"/>
      <c r="B197" s="23"/>
      <c r="C197" s="17"/>
      <c r="D197" s="93"/>
      <c r="E197" s="93"/>
      <c r="F197" s="93"/>
      <c r="G197" s="372"/>
      <c r="H197" s="106"/>
      <c r="I197" s="37" t="s">
        <v>216</v>
      </c>
      <c r="J197" s="259"/>
      <c r="K197" s="125"/>
      <c r="L197" s="324">
        <v>3192</v>
      </c>
      <c r="M197" s="126"/>
    </row>
    <row r="198" spans="1:13" ht="15">
      <c r="A198" s="404" t="s">
        <v>217</v>
      </c>
      <c r="B198" s="253"/>
      <c r="C198" s="92"/>
      <c r="D198" s="92"/>
      <c r="E198" s="92"/>
      <c r="F198" s="95"/>
      <c r="G198" s="371" t="s">
        <v>212</v>
      </c>
      <c r="H198" s="105" t="s">
        <v>16</v>
      </c>
      <c r="I198" s="249" t="s">
        <v>219</v>
      </c>
      <c r="J198" s="258">
        <v>48792</v>
      </c>
      <c r="K198" s="128"/>
      <c r="L198" s="323">
        <f>SUM(L199:L217)</f>
        <v>112350</v>
      </c>
      <c r="M198" s="125"/>
    </row>
    <row r="199" spans="1:13" ht="15">
      <c r="A199" s="405"/>
      <c r="B199" s="254"/>
      <c r="C199" s="93"/>
      <c r="D199" s="93"/>
      <c r="E199" s="93"/>
      <c r="F199" s="96"/>
      <c r="G199" s="372"/>
      <c r="H199" s="106"/>
      <c r="I199" s="250" t="s">
        <v>220</v>
      </c>
      <c r="J199" s="259"/>
      <c r="K199" s="125"/>
      <c r="L199" s="324">
        <v>19200</v>
      </c>
      <c r="M199" s="125"/>
    </row>
    <row r="200" spans="1:13" ht="15">
      <c r="A200" s="405"/>
      <c r="B200" s="254"/>
      <c r="C200" s="93"/>
      <c r="D200" s="93"/>
      <c r="E200" s="93"/>
      <c r="F200" s="96"/>
      <c r="G200" s="372"/>
      <c r="H200" s="106"/>
      <c r="I200" s="37"/>
      <c r="J200" s="259"/>
      <c r="K200" s="125"/>
      <c r="L200" s="325"/>
      <c r="M200" s="125"/>
    </row>
    <row r="201" spans="1:13" ht="15">
      <c r="A201" s="405"/>
      <c r="B201" s="254"/>
      <c r="C201" s="93"/>
      <c r="D201" s="93"/>
      <c r="E201" s="93"/>
      <c r="F201" s="96"/>
      <c r="G201" s="372"/>
      <c r="H201" s="106"/>
      <c r="I201" s="37" t="s">
        <v>215</v>
      </c>
      <c r="J201" s="259"/>
      <c r="K201" s="125"/>
      <c r="L201" s="324">
        <v>26400</v>
      </c>
      <c r="M201" s="125"/>
    </row>
    <row r="202" spans="1:13" ht="15">
      <c r="A202" s="405"/>
      <c r="B202" s="254"/>
      <c r="C202" s="93"/>
      <c r="D202" s="93"/>
      <c r="E202" s="93"/>
      <c r="F202" s="96"/>
      <c r="G202" s="372"/>
      <c r="H202" s="106"/>
      <c r="I202" s="37"/>
      <c r="J202" s="259"/>
      <c r="K202" s="125"/>
      <c r="L202" s="325"/>
      <c r="M202" s="125"/>
    </row>
    <row r="203" spans="1:13" ht="38.25">
      <c r="A203" s="405"/>
      <c r="B203" s="254" t="s">
        <v>248</v>
      </c>
      <c r="C203" s="280" t="s">
        <v>63</v>
      </c>
      <c r="D203" s="279" t="s">
        <v>63</v>
      </c>
      <c r="E203" s="281" t="s">
        <v>63</v>
      </c>
      <c r="F203" s="96"/>
      <c r="G203" s="372"/>
      <c r="H203" s="106"/>
      <c r="I203" s="37" t="s">
        <v>221</v>
      </c>
      <c r="J203" s="259"/>
      <c r="K203" s="125"/>
      <c r="L203" s="324">
        <v>7350</v>
      </c>
      <c r="M203" s="125"/>
    </row>
    <row r="204" spans="1:13" ht="15">
      <c r="A204" s="405"/>
      <c r="B204" s="254"/>
      <c r="C204" s="93"/>
      <c r="D204" s="93"/>
      <c r="E204" s="93"/>
      <c r="F204" s="96"/>
      <c r="G204" s="372"/>
      <c r="H204" s="106"/>
      <c r="I204" s="37"/>
      <c r="J204" s="259"/>
      <c r="K204" s="125"/>
      <c r="L204" s="325"/>
      <c r="M204" s="125"/>
    </row>
    <row r="205" spans="1:13" ht="15">
      <c r="A205" s="405"/>
      <c r="B205" s="254"/>
      <c r="C205" s="93"/>
      <c r="D205" s="93"/>
      <c r="E205" s="93"/>
      <c r="F205" s="96"/>
      <c r="G205" s="372"/>
      <c r="H205" s="106"/>
      <c r="I205" s="37" t="s">
        <v>222</v>
      </c>
      <c r="J205" s="259"/>
      <c r="K205" s="125"/>
      <c r="L205" s="324">
        <v>3600</v>
      </c>
      <c r="M205" s="125"/>
    </row>
    <row r="206" spans="1:13" ht="25.5">
      <c r="A206" s="405"/>
      <c r="B206" s="254" t="s">
        <v>218</v>
      </c>
      <c r="C206" s="93"/>
      <c r="D206" s="93"/>
      <c r="E206" s="281" t="s">
        <v>63</v>
      </c>
      <c r="F206" s="283" t="s">
        <v>63</v>
      </c>
      <c r="G206" s="372"/>
      <c r="H206" s="106"/>
      <c r="I206" s="37"/>
      <c r="J206" s="259"/>
      <c r="K206" s="125"/>
      <c r="L206" s="325"/>
      <c r="M206" s="125"/>
    </row>
    <row r="207" spans="1:13" ht="15">
      <c r="A207" s="405"/>
      <c r="B207" s="254"/>
      <c r="C207" s="93"/>
      <c r="D207" s="93"/>
      <c r="E207" s="93"/>
      <c r="F207" s="96"/>
      <c r="G207" s="372"/>
      <c r="H207" s="106"/>
      <c r="I207" s="37" t="s">
        <v>223</v>
      </c>
      <c r="J207" s="259"/>
      <c r="K207" s="125"/>
      <c r="L207" s="324">
        <v>1800</v>
      </c>
      <c r="M207" s="125"/>
    </row>
    <row r="208" spans="1:13" ht="15">
      <c r="A208" s="405"/>
      <c r="B208" s="254"/>
      <c r="C208" s="93"/>
      <c r="D208" s="93"/>
      <c r="E208" s="93"/>
      <c r="F208" s="96"/>
      <c r="G208" s="372"/>
      <c r="H208" s="106"/>
      <c r="I208" s="37"/>
      <c r="J208" s="259"/>
      <c r="K208" s="125"/>
      <c r="L208" s="324"/>
      <c r="M208" s="125"/>
    </row>
    <row r="209" spans="1:13" ht="15">
      <c r="A209" s="405"/>
      <c r="B209" s="254"/>
      <c r="C209" s="93"/>
      <c r="D209" s="93"/>
      <c r="E209" s="93"/>
      <c r="F209" s="96"/>
      <c r="G209" s="372"/>
      <c r="H209" s="106"/>
      <c r="I209" s="37" t="s">
        <v>251</v>
      </c>
      <c r="J209" s="259"/>
      <c r="K209" s="125"/>
      <c r="L209" s="324">
        <v>5000</v>
      </c>
      <c r="M209" s="125"/>
    </row>
    <row r="210" spans="1:13" ht="15">
      <c r="A210" s="405"/>
      <c r="B210" s="254"/>
      <c r="C210" s="93"/>
      <c r="D210" s="13"/>
      <c r="E210" s="93"/>
      <c r="F210" s="96"/>
      <c r="G210" s="372"/>
      <c r="H210" s="106"/>
      <c r="I210" s="38"/>
      <c r="J210" s="259"/>
      <c r="K210" s="125"/>
      <c r="L210" s="325"/>
      <c r="M210" s="125"/>
    </row>
    <row r="211" spans="1:13" ht="15">
      <c r="A211" s="405"/>
      <c r="B211" s="122"/>
      <c r="C211" s="93"/>
      <c r="D211" s="13"/>
      <c r="E211" s="93"/>
      <c r="F211" s="96"/>
      <c r="G211" s="372"/>
      <c r="H211" s="106"/>
      <c r="I211" s="37" t="s">
        <v>224</v>
      </c>
      <c r="J211" s="259"/>
      <c r="K211" s="125"/>
      <c r="L211" s="324">
        <v>7200</v>
      </c>
      <c r="M211" s="125"/>
    </row>
    <row r="212" spans="1:13" ht="15">
      <c r="A212" s="405"/>
      <c r="B212" s="254"/>
      <c r="C212" s="93"/>
      <c r="D212" s="13"/>
      <c r="E212" s="93"/>
      <c r="F212" s="96"/>
      <c r="G212" s="372"/>
      <c r="H212" s="106"/>
      <c r="I212" s="38"/>
      <c r="J212" s="259"/>
      <c r="K212" s="125"/>
      <c r="L212" s="325"/>
      <c r="M212" s="125"/>
    </row>
    <row r="213" spans="1:13" ht="15">
      <c r="A213" s="405"/>
      <c r="B213" s="38"/>
      <c r="C213" s="93"/>
      <c r="D213" s="13"/>
      <c r="E213" s="93"/>
      <c r="F213" s="96"/>
      <c r="G213" s="372"/>
      <c r="H213" s="106"/>
      <c r="I213" s="37" t="s">
        <v>225</v>
      </c>
      <c r="J213" s="259"/>
      <c r="K213" s="125"/>
      <c r="L213" s="324">
        <v>20000</v>
      </c>
      <c r="M213" s="125"/>
    </row>
    <row r="214" spans="1:13" ht="15">
      <c r="A214" s="405"/>
      <c r="B214" s="38"/>
      <c r="C214" s="93"/>
      <c r="D214" s="93"/>
      <c r="E214" s="93"/>
      <c r="F214" s="93"/>
      <c r="G214" s="372"/>
      <c r="H214" s="106"/>
      <c r="I214" s="37"/>
      <c r="J214" s="259"/>
      <c r="K214" s="125"/>
      <c r="L214" s="325"/>
      <c r="M214" s="125"/>
    </row>
    <row r="215" spans="1:13" ht="15">
      <c r="A215" s="405"/>
      <c r="B215" s="38"/>
      <c r="C215" s="93"/>
      <c r="D215" s="93"/>
      <c r="E215" s="93"/>
      <c r="F215" s="93"/>
      <c r="G215" s="372"/>
      <c r="H215" s="106"/>
      <c r="I215" s="37" t="s">
        <v>250</v>
      </c>
      <c r="J215" s="259"/>
      <c r="K215" s="125"/>
      <c r="L215" s="325">
        <v>1800</v>
      </c>
      <c r="M215" s="125"/>
    </row>
    <row r="216" spans="1:13" ht="15">
      <c r="A216" s="405"/>
      <c r="B216" s="38"/>
      <c r="C216" s="93"/>
      <c r="D216" s="93"/>
      <c r="E216" s="93"/>
      <c r="F216" s="93"/>
      <c r="G216" s="372"/>
      <c r="H216" s="106"/>
      <c r="I216" s="37"/>
      <c r="J216" s="259"/>
      <c r="K216" s="125"/>
      <c r="L216" s="325"/>
      <c r="M216" s="125"/>
    </row>
    <row r="217" spans="1:13" ht="15.75" thickBot="1">
      <c r="A217" s="406"/>
      <c r="B217" s="39"/>
      <c r="C217" s="94"/>
      <c r="D217" s="94"/>
      <c r="E217" s="94"/>
      <c r="F217" s="94"/>
      <c r="G217" s="407"/>
      <c r="H217" s="107"/>
      <c r="I217" s="83" t="s">
        <v>226</v>
      </c>
      <c r="J217" s="260"/>
      <c r="K217" s="126"/>
      <c r="L217" s="326">
        <v>20000</v>
      </c>
      <c r="M217" s="125"/>
    </row>
    <row r="218" spans="1:13" ht="38.25">
      <c r="A218" s="373" t="s">
        <v>227</v>
      </c>
      <c r="B218" s="176" t="s">
        <v>249</v>
      </c>
      <c r="C218" s="19"/>
      <c r="D218" s="282" t="s">
        <v>63</v>
      </c>
      <c r="E218" s="92"/>
      <c r="F218" s="92"/>
      <c r="G218" s="371" t="s">
        <v>212</v>
      </c>
      <c r="H218" s="105" t="s">
        <v>16</v>
      </c>
      <c r="I218" s="249" t="s">
        <v>232</v>
      </c>
      <c r="J218" s="258">
        <v>12519</v>
      </c>
      <c r="K218" s="128"/>
      <c r="L218" s="323">
        <f>SUM(L219:L227)</f>
        <v>80603</v>
      </c>
      <c r="M218" s="125"/>
    </row>
    <row r="219" spans="1:13" ht="25.5">
      <c r="A219" s="374"/>
      <c r="B219" s="176"/>
      <c r="C219" s="19"/>
      <c r="D219" s="93"/>
      <c r="E219" s="93"/>
      <c r="F219" s="93"/>
      <c r="G219" s="372"/>
      <c r="H219" s="106"/>
      <c r="I219" s="37" t="s">
        <v>233</v>
      </c>
      <c r="J219" s="259"/>
      <c r="K219" s="125"/>
      <c r="L219" s="324">
        <v>5273</v>
      </c>
      <c r="M219" s="125"/>
    </row>
    <row r="220" spans="1:13" ht="25.5">
      <c r="A220" s="374"/>
      <c r="B220" s="176" t="s">
        <v>228</v>
      </c>
      <c r="C220" s="19"/>
      <c r="D220" s="280" t="s">
        <v>63</v>
      </c>
      <c r="E220" s="280" t="s">
        <v>63</v>
      </c>
      <c r="F220" s="93"/>
      <c r="G220" s="372"/>
      <c r="H220" s="106"/>
      <c r="I220" s="38"/>
      <c r="J220" s="259"/>
      <c r="K220" s="125"/>
      <c r="L220" s="327"/>
      <c r="M220" s="125"/>
    </row>
    <row r="221" spans="1:15" ht="25.5">
      <c r="A221" s="374"/>
      <c r="B221" s="176"/>
      <c r="C221" s="19"/>
      <c r="D221" s="93"/>
      <c r="E221" s="93"/>
      <c r="F221" s="93"/>
      <c r="G221" s="372"/>
      <c r="H221" s="106"/>
      <c r="I221" s="37" t="s">
        <v>234</v>
      </c>
      <c r="J221" s="259"/>
      <c r="K221" s="125"/>
      <c r="L221" s="324">
        <v>55780</v>
      </c>
      <c r="M221" s="125"/>
      <c r="N221" s="256"/>
      <c r="O221" s="256"/>
    </row>
    <row r="222" spans="1:16" ht="15">
      <c r="A222" s="374"/>
      <c r="B222" s="176" t="s">
        <v>229</v>
      </c>
      <c r="C222" s="19"/>
      <c r="D222" s="280" t="s">
        <v>63</v>
      </c>
      <c r="E222" s="281" t="s">
        <v>63</v>
      </c>
      <c r="F222" s="283" t="s">
        <v>63</v>
      </c>
      <c r="G222" s="372"/>
      <c r="H222" s="106"/>
      <c r="I222" s="38"/>
      <c r="J222" s="259"/>
      <c r="K222" s="125"/>
      <c r="L222" s="327"/>
      <c r="M222" s="125"/>
      <c r="P222" s="257"/>
    </row>
    <row r="223" spans="1:13" ht="15">
      <c r="A223" s="374"/>
      <c r="B223" s="176"/>
      <c r="C223" s="17"/>
      <c r="D223" s="93"/>
      <c r="E223" s="93"/>
      <c r="F223" s="93"/>
      <c r="G223" s="372"/>
      <c r="H223" s="106"/>
      <c r="I223" s="37" t="s">
        <v>235</v>
      </c>
      <c r="J223" s="259"/>
      <c r="K223" s="125"/>
      <c r="L223" s="324">
        <v>11500</v>
      </c>
      <c r="M223" s="125"/>
    </row>
    <row r="224" spans="1:13" ht="15">
      <c r="A224" s="374"/>
      <c r="B224" s="176"/>
      <c r="C224" s="17"/>
      <c r="D224" s="93"/>
      <c r="E224" s="93"/>
      <c r="F224" s="93"/>
      <c r="G224" s="372"/>
      <c r="H224" s="106"/>
      <c r="I224" s="38"/>
      <c r="J224" s="259"/>
      <c r="K224" s="125"/>
      <c r="L224" s="327"/>
      <c r="M224" s="125"/>
    </row>
    <row r="225" spans="1:13" ht="15">
      <c r="A225" s="374"/>
      <c r="B225" s="176" t="s">
        <v>230</v>
      </c>
      <c r="C225" s="17"/>
      <c r="D225" s="280" t="s">
        <v>63</v>
      </c>
      <c r="E225" s="281" t="s">
        <v>63</v>
      </c>
      <c r="F225" s="283" t="s">
        <v>63</v>
      </c>
      <c r="G225" s="372"/>
      <c r="H225" s="106"/>
      <c r="I225" s="37" t="s">
        <v>236</v>
      </c>
      <c r="J225" s="259"/>
      <c r="K225" s="125"/>
      <c r="L225" s="324">
        <v>2450</v>
      </c>
      <c r="M225" s="125"/>
    </row>
    <row r="226" spans="1:13" ht="15">
      <c r="A226" s="374"/>
      <c r="B226" s="176"/>
      <c r="C226" s="17"/>
      <c r="D226" s="93"/>
      <c r="E226" s="93"/>
      <c r="F226" s="93"/>
      <c r="G226" s="372"/>
      <c r="H226" s="106"/>
      <c r="I226" s="37" t="s">
        <v>29</v>
      </c>
      <c r="J226" s="259"/>
      <c r="K226" s="125"/>
      <c r="L226" s="324"/>
      <c r="M226" s="125"/>
    </row>
    <row r="227" spans="1:13" ht="15.75" thickBot="1">
      <c r="A227" s="374"/>
      <c r="B227" s="32" t="s">
        <v>231</v>
      </c>
      <c r="C227" s="93"/>
      <c r="D227" s="280" t="s">
        <v>63</v>
      </c>
      <c r="E227" s="279" t="s">
        <v>63</v>
      </c>
      <c r="F227" s="283" t="s">
        <v>63</v>
      </c>
      <c r="G227" s="372"/>
      <c r="H227" s="106"/>
      <c r="I227" s="37" t="s">
        <v>237</v>
      </c>
      <c r="J227" s="259"/>
      <c r="K227" s="125"/>
      <c r="L227" s="324">
        <v>5600</v>
      </c>
      <c r="M227" s="125"/>
    </row>
    <row r="228" spans="1:13" ht="15">
      <c r="A228" s="374"/>
      <c r="B228" s="251"/>
      <c r="C228" s="92"/>
      <c r="D228" s="92"/>
      <c r="E228" s="92"/>
      <c r="F228" s="92"/>
      <c r="G228" s="371" t="s">
        <v>212</v>
      </c>
      <c r="H228" s="105" t="s">
        <v>16</v>
      </c>
      <c r="I228" s="249" t="s">
        <v>239</v>
      </c>
      <c r="J228" s="258"/>
      <c r="K228" s="128"/>
      <c r="L228" s="328">
        <f>SUM(L229:L243)</f>
        <v>30783.9</v>
      </c>
      <c r="M228" s="125"/>
    </row>
    <row r="229" spans="1:13" ht="25.5">
      <c r="A229" s="374"/>
      <c r="B229" s="176" t="s">
        <v>238</v>
      </c>
      <c r="C229" s="93"/>
      <c r="D229" s="279" t="s">
        <v>63</v>
      </c>
      <c r="E229" s="279" t="s">
        <v>63</v>
      </c>
      <c r="F229" s="93"/>
      <c r="G229" s="372"/>
      <c r="H229" s="93"/>
      <c r="I229" s="37" t="s">
        <v>216</v>
      </c>
      <c r="J229" s="259"/>
      <c r="K229" s="125"/>
      <c r="L229" s="325">
        <v>2013.9</v>
      </c>
      <c r="M229" s="125"/>
    </row>
    <row r="230" spans="1:13" ht="15">
      <c r="A230" s="374"/>
      <c r="B230" s="176"/>
      <c r="C230" s="93"/>
      <c r="D230" s="93"/>
      <c r="E230" s="93"/>
      <c r="F230" s="93"/>
      <c r="G230" s="372"/>
      <c r="H230" s="93"/>
      <c r="I230" s="37"/>
      <c r="J230" s="259"/>
      <c r="K230" s="125"/>
      <c r="L230" s="325"/>
      <c r="M230" s="125"/>
    </row>
    <row r="231" spans="1:13" ht="15">
      <c r="A231" s="374"/>
      <c r="B231" s="176"/>
      <c r="C231" s="93"/>
      <c r="D231" s="93"/>
      <c r="E231" s="93"/>
      <c r="F231" s="93"/>
      <c r="G231" s="372"/>
      <c r="H231" s="93"/>
      <c r="I231" s="37" t="s">
        <v>66</v>
      </c>
      <c r="J231" s="259"/>
      <c r="K231" s="125"/>
      <c r="L231" s="325">
        <v>7200</v>
      </c>
      <c r="M231" s="125"/>
    </row>
    <row r="232" spans="1:13" ht="15">
      <c r="A232" s="374"/>
      <c r="B232" s="176"/>
      <c r="C232" s="93"/>
      <c r="D232" s="93"/>
      <c r="E232" s="93"/>
      <c r="F232" s="93"/>
      <c r="G232" s="372"/>
      <c r="H232" s="93"/>
      <c r="I232" s="37"/>
      <c r="J232" s="259"/>
      <c r="K232" s="125"/>
      <c r="L232" s="325"/>
      <c r="M232" s="125"/>
    </row>
    <row r="233" spans="1:13" ht="15">
      <c r="A233" s="374"/>
      <c r="B233" s="176"/>
      <c r="C233" s="93"/>
      <c r="D233" s="93"/>
      <c r="E233" s="93"/>
      <c r="F233" s="93"/>
      <c r="G233" s="372"/>
      <c r="H233" s="93"/>
      <c r="I233" s="37" t="s">
        <v>223</v>
      </c>
      <c r="J233" s="259"/>
      <c r="K233" s="125"/>
      <c r="L233" s="325">
        <v>2400</v>
      </c>
      <c r="M233" s="125"/>
    </row>
    <row r="234" spans="1:13" ht="15">
      <c r="A234" s="374"/>
      <c r="B234" s="176"/>
      <c r="C234" s="93"/>
      <c r="D234" s="93"/>
      <c r="E234" s="93"/>
      <c r="F234" s="93"/>
      <c r="G234" s="372"/>
      <c r="H234" s="93"/>
      <c r="I234" s="37"/>
      <c r="J234" s="259"/>
      <c r="K234" s="125"/>
      <c r="L234" s="325"/>
      <c r="M234" s="125"/>
    </row>
    <row r="235" spans="1:13" ht="15">
      <c r="A235" s="374"/>
      <c r="B235" s="176"/>
      <c r="C235" s="93"/>
      <c r="D235" s="93"/>
      <c r="E235" s="93"/>
      <c r="F235" s="93"/>
      <c r="G235" s="372"/>
      <c r="H235" s="93"/>
      <c r="I235" s="37" t="s">
        <v>252</v>
      </c>
      <c r="J235" s="185"/>
      <c r="K235" s="125"/>
      <c r="L235" s="325">
        <v>1250</v>
      </c>
      <c r="M235" s="125"/>
    </row>
    <row r="236" spans="1:13" ht="15">
      <c r="A236" s="374"/>
      <c r="B236" s="176"/>
      <c r="C236" s="93"/>
      <c r="D236" s="93"/>
      <c r="E236" s="93"/>
      <c r="F236" s="93"/>
      <c r="G236" s="372"/>
      <c r="H236" s="93"/>
      <c r="I236" s="37"/>
      <c r="J236" s="185"/>
      <c r="K236" s="125"/>
      <c r="L236" s="325"/>
      <c r="M236" s="125"/>
    </row>
    <row r="237" spans="1:13" ht="15">
      <c r="A237" s="374"/>
      <c r="B237" s="176"/>
      <c r="C237" s="93"/>
      <c r="D237" s="93"/>
      <c r="E237" s="93"/>
      <c r="F237" s="93"/>
      <c r="G237" s="372"/>
      <c r="H237" s="93"/>
      <c r="I237" s="37" t="s">
        <v>253</v>
      </c>
      <c r="J237" s="185"/>
      <c r="K237" s="125"/>
      <c r="L237" s="325">
        <v>1200</v>
      </c>
      <c r="M237" s="125"/>
    </row>
    <row r="238" spans="1:13" ht="15">
      <c r="A238" s="374"/>
      <c r="B238" s="176"/>
      <c r="C238" s="93"/>
      <c r="D238" s="93"/>
      <c r="E238" s="93"/>
      <c r="F238" s="93"/>
      <c r="G238" s="372"/>
      <c r="H238" s="93"/>
      <c r="I238" s="37"/>
      <c r="J238" s="185"/>
      <c r="K238" s="125"/>
      <c r="L238" s="325"/>
      <c r="M238" s="125"/>
    </row>
    <row r="239" spans="1:13" ht="15">
      <c r="A239" s="374"/>
      <c r="B239" s="176"/>
      <c r="C239" s="93"/>
      <c r="D239" s="93"/>
      <c r="E239" s="93"/>
      <c r="F239" s="93"/>
      <c r="G239" s="372"/>
      <c r="H239" s="93"/>
      <c r="I239" s="37" t="s">
        <v>254</v>
      </c>
      <c r="J239" s="185"/>
      <c r="K239" s="125"/>
      <c r="L239" s="325">
        <v>1600</v>
      </c>
      <c r="M239" s="125"/>
    </row>
    <row r="240" spans="1:13" ht="15">
      <c r="A240" s="374"/>
      <c r="B240" s="176"/>
      <c r="C240" s="93"/>
      <c r="D240" s="93"/>
      <c r="E240" s="93"/>
      <c r="F240" s="93"/>
      <c r="G240" s="372"/>
      <c r="H240" s="93"/>
      <c r="I240" s="37"/>
      <c r="J240" s="185"/>
      <c r="K240" s="125"/>
      <c r="L240" s="325"/>
      <c r="M240" s="125"/>
    </row>
    <row r="241" spans="1:13" ht="15">
      <c r="A241" s="374"/>
      <c r="B241" s="176"/>
      <c r="C241" s="93"/>
      <c r="D241" s="93"/>
      <c r="E241" s="93"/>
      <c r="F241" s="93"/>
      <c r="G241" s="372"/>
      <c r="H241" s="93"/>
      <c r="I241" s="37" t="s">
        <v>255</v>
      </c>
      <c r="J241" s="185"/>
      <c r="K241" s="125"/>
      <c r="L241" s="325">
        <v>800</v>
      </c>
      <c r="M241" s="125"/>
    </row>
    <row r="242" spans="1:13" ht="15">
      <c r="A242" s="374"/>
      <c r="B242" s="176"/>
      <c r="C242" s="93"/>
      <c r="D242" s="93"/>
      <c r="E242" s="93"/>
      <c r="F242" s="93"/>
      <c r="G242" s="372"/>
      <c r="H242" s="93"/>
      <c r="I242" s="37"/>
      <c r="J242" s="185"/>
      <c r="K242" s="125"/>
      <c r="L242" s="325"/>
      <c r="M242" s="125"/>
    </row>
    <row r="243" spans="1:13" ht="15.75" thickBot="1">
      <c r="A243" s="374"/>
      <c r="B243" s="252"/>
      <c r="C243" s="93"/>
      <c r="D243" s="93"/>
      <c r="E243" s="93"/>
      <c r="F243" s="93"/>
      <c r="G243" s="372"/>
      <c r="H243" s="93"/>
      <c r="I243" s="37" t="s">
        <v>118</v>
      </c>
      <c r="J243" s="185"/>
      <c r="K243" s="125"/>
      <c r="L243" s="324">
        <v>14320</v>
      </c>
      <c r="M243" s="125"/>
    </row>
    <row r="244" spans="1:15" ht="15.75" thickBot="1">
      <c r="A244" s="262" t="s">
        <v>256</v>
      </c>
      <c r="B244" s="262"/>
      <c r="C244" s="262"/>
      <c r="D244" s="262"/>
      <c r="E244" s="262"/>
      <c r="F244" s="262"/>
      <c r="G244" s="262"/>
      <c r="H244" s="262"/>
      <c r="I244" s="262"/>
      <c r="J244" s="262"/>
      <c r="K244" s="262"/>
      <c r="L244" s="329">
        <f>L228+L218+L198+L192</f>
        <v>272528.9</v>
      </c>
      <c r="M244" s="126"/>
      <c r="N244"/>
      <c r="O244"/>
    </row>
    <row r="247" spans="11:12" ht="15.75">
      <c r="K247" s="263" t="s">
        <v>257</v>
      </c>
      <c r="L247" s="264">
        <f>SUM(L244)+L188+L156+L59</f>
        <v>2985292.06</v>
      </c>
    </row>
    <row r="253" ht="15">
      <c r="I253" s="261"/>
    </row>
  </sheetData>
  <sheetProtection/>
  <mergeCells count="47">
    <mergeCell ref="B158:B160"/>
    <mergeCell ref="C158:F158"/>
    <mergeCell ref="H159:H160"/>
    <mergeCell ref="H190:M190"/>
    <mergeCell ref="A198:A217"/>
    <mergeCell ref="G198:G217"/>
    <mergeCell ref="A190:A191"/>
    <mergeCell ref="B190:B191"/>
    <mergeCell ref="C190:F190"/>
    <mergeCell ref="G190:G191"/>
    <mergeCell ref="M2:M3"/>
    <mergeCell ref="K2:K3"/>
    <mergeCell ref="M61:M63"/>
    <mergeCell ref="K159:K160"/>
    <mergeCell ref="M159:M160"/>
    <mergeCell ref="H158:M158"/>
    <mergeCell ref="M112:M114"/>
    <mergeCell ref="M127:M129"/>
    <mergeCell ref="M130:M131"/>
    <mergeCell ref="M133:M134"/>
    <mergeCell ref="G218:G227"/>
    <mergeCell ref="G192:G197"/>
    <mergeCell ref="A218:A243"/>
    <mergeCell ref="G228:G243"/>
    <mergeCell ref="A192:A197"/>
    <mergeCell ref="A2:A3"/>
    <mergeCell ref="B2:B3"/>
    <mergeCell ref="B4:B10"/>
    <mergeCell ref="B23:B28"/>
    <mergeCell ref="B11:B16"/>
    <mergeCell ref="B17:B22"/>
    <mergeCell ref="B30:B31"/>
    <mergeCell ref="B33:B34"/>
    <mergeCell ref="A35:A47"/>
    <mergeCell ref="A181:A182"/>
    <mergeCell ref="A162:A164"/>
    <mergeCell ref="A165:A167"/>
    <mergeCell ref="A89:A90"/>
    <mergeCell ref="A115:A126"/>
    <mergeCell ref="A127:A153"/>
    <mergeCell ref="A48:A58"/>
    <mergeCell ref="A91:A102"/>
    <mergeCell ref="A65:A76"/>
    <mergeCell ref="A103:A114"/>
    <mergeCell ref="M123:M126"/>
    <mergeCell ref="A77:A88"/>
    <mergeCell ref="M64:M66"/>
  </mergeCells>
  <printOptions/>
  <pageMargins left="0.7" right="0.7" top="0.75" bottom="0.75" header="0.3" footer="0.3"/>
  <pageSetup horizontalDpi="600" verticalDpi="600" orientation="landscape" paperSize="9" scale="49" r:id="rId3"/>
  <rowBreaks count="4" manualBreakCount="4">
    <brk id="114" max="255" man="1"/>
    <brk id="157" max="255" man="1"/>
    <brk id="187" max="255" man="1"/>
    <brk id="244" max="255" man="1"/>
  </rowBreaks>
  <colBreaks count="1" manualBreakCount="1">
    <brk id="12" max="248"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23" sqref="B23:B26"/>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345" t="s">
        <v>270</v>
      </c>
      <c r="C1" s="346"/>
      <c r="D1" s="351"/>
      <c r="E1" s="351"/>
    </row>
    <row r="2" spans="2:5" ht="15">
      <c r="B2" s="345" t="s">
        <v>271</v>
      </c>
      <c r="C2" s="346"/>
      <c r="D2" s="351"/>
      <c r="E2" s="351"/>
    </row>
    <row r="3" spans="2:5" ht="15">
      <c r="B3" s="347"/>
      <c r="C3" s="347"/>
      <c r="D3" s="352"/>
      <c r="E3" s="352"/>
    </row>
    <row r="4" spans="2:5" ht="45">
      <c r="B4" s="348" t="s">
        <v>272</v>
      </c>
      <c r="C4" s="347"/>
      <c r="D4" s="352"/>
      <c r="E4" s="352"/>
    </row>
    <row r="5" spans="2:5" ht="15">
      <c r="B5" s="347"/>
      <c r="C5" s="347"/>
      <c r="D5" s="352"/>
      <c r="E5" s="352"/>
    </row>
    <row r="6" spans="2:5" ht="15">
      <c r="B6" s="345" t="s">
        <v>273</v>
      </c>
      <c r="C6" s="346"/>
      <c r="D6" s="351"/>
      <c r="E6" s="353" t="s">
        <v>274</v>
      </c>
    </row>
    <row r="7" spans="2:5" ht="15.75" thickBot="1">
      <c r="B7" s="347"/>
      <c r="C7" s="347"/>
      <c r="D7" s="352"/>
      <c r="E7" s="352"/>
    </row>
    <row r="8" spans="2:5" ht="45.75" thickBot="1">
      <c r="B8" s="349" t="s">
        <v>275</v>
      </c>
      <c r="C8" s="350"/>
      <c r="D8" s="354"/>
      <c r="E8" s="355">
        <v>4</v>
      </c>
    </row>
    <row r="9" spans="2:5" ht="15">
      <c r="B9" s="347"/>
      <c r="C9" s="347"/>
      <c r="D9" s="352"/>
      <c r="E9" s="352"/>
    </row>
    <row r="10" spans="2:5" ht="15">
      <c r="B10" s="347"/>
      <c r="C10" s="347"/>
      <c r="D10" s="352"/>
      <c r="E10" s="35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UNDP Bosnia and Herzegovina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emujanovic</dc:creator>
  <cp:keywords/>
  <dc:description/>
  <cp:lastModifiedBy>AHANDZIC</cp:lastModifiedBy>
  <cp:lastPrinted>2011-07-04T13:31:59Z</cp:lastPrinted>
  <dcterms:created xsi:type="dcterms:W3CDTF">2011-02-03T13:22:09Z</dcterms:created>
  <dcterms:modified xsi:type="dcterms:W3CDTF">2011-07-06T08:44:42Z</dcterms:modified>
  <cp:category/>
  <cp:version/>
  <cp:contentType/>
  <cp:contentStatus/>
</cp:coreProperties>
</file>