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8855" windowHeight="8985" activeTab="0"/>
  </bookViews>
  <sheets>
    <sheet name="Sheet1" sheetId="1" r:id="rId1"/>
    <sheet name="Sheet2" sheetId="2" r:id="rId2"/>
    <sheet name="Sheet3" sheetId="3" r:id="rId3"/>
  </sheets>
  <definedNames>
    <definedName name="_xlnm.Print_Area" localSheetId="0">'Sheet1'!$A$1:$H$113</definedName>
    <definedName name="Z_C5B57706_E0B4_4ACF_982C_1E1CCDD71FEF_.wvu.Cols" localSheetId="0" hidden="1">'Sheet1'!$I:$S</definedName>
    <definedName name="Z_C5B57706_E0B4_4ACF_982C_1E1CCDD71FEF_.wvu.PrintArea" localSheetId="0" hidden="1">'Sheet1'!$A$1:$H$113</definedName>
    <definedName name="Z_C5B57706_E0B4_4ACF_982C_1E1CCDD71FEF_.wvu.Rows" localSheetId="0" hidden="1">'Sheet1'!$11:$11,'Sheet1'!$117:$121</definedName>
    <definedName name="Z_F80BCCAF_7922_4C09_886C_E2348A404B1A_.wvu.Cols" localSheetId="0" hidden="1">'Sheet1'!$I:$S</definedName>
    <definedName name="Z_F80BCCAF_7922_4C09_886C_E2348A404B1A_.wvu.PrintArea" localSheetId="0" hidden="1">'Sheet1'!$A$1:$H$113</definedName>
    <definedName name="Z_F80BCCAF_7922_4C09_886C_E2348A404B1A_.wvu.Rows" localSheetId="0" hidden="1">'Sheet1'!$11:$11,'Sheet1'!$117:$121</definedName>
  </definedNames>
  <calcPr fullCalcOnLoad="1"/>
</workbook>
</file>

<file path=xl/sharedStrings.xml><?xml version="1.0" encoding="utf-8"?>
<sst xmlns="http://schemas.openxmlformats.org/spreadsheetml/2006/main" count="177" uniqueCount="136">
  <si>
    <t>UN organisation-specific Annual targets</t>
  </si>
  <si>
    <t>Activities</t>
  </si>
  <si>
    <t>UN Org.</t>
  </si>
  <si>
    <t>COMMENTS</t>
  </si>
  <si>
    <t>Q1</t>
  </si>
  <si>
    <t>Q2</t>
  </si>
  <si>
    <t>Q3</t>
  </si>
  <si>
    <t>Q4</t>
  </si>
  <si>
    <t>UNDP</t>
  </si>
  <si>
    <t>Outcome 1</t>
  </si>
  <si>
    <t>Output 1.1</t>
  </si>
  <si>
    <t xml:space="preserve">Inception phase activities. Workshop to analyze existing capacities and capacity gaps for inter-community dialogue. Report on the capacities for inter-community dialogue with recommendations for improvement.                                                                                                                                                                                                                                                                                                                         </t>
  </si>
  <si>
    <t>1.1.1</t>
  </si>
  <si>
    <t>Mapping of existing capacities and capacity gaps of central and local level institutions for confidence and inter-ethnic cohesion building.</t>
  </si>
  <si>
    <t>Activity Completed</t>
  </si>
  <si>
    <t>Seven seminars with relevant stakeholders will promote consensus-building dialogue. Policy recommendations document</t>
  </si>
  <si>
    <t>1.1.2</t>
  </si>
  <si>
    <t>Initiating consensus-building dialogue at local and national level for establishing comprehensive systems of confidence and inter-ethnic cohesion building. (UNDP)</t>
  </si>
  <si>
    <t>Establishment of coordination and communication protocol. Simulation exercises to test the systemic coordination. National Dissemination at the closing of the Programme</t>
  </si>
  <si>
    <t>1.1.3</t>
  </si>
  <si>
    <t>Establishing systemic coordination of facilitation expertise to support confidence and inter-ethnic cohesion building system institutions and procedures</t>
  </si>
  <si>
    <t>M&amp;E Methodology will be produced. Selection and training of the designated M&amp;E officers</t>
  </si>
  <si>
    <t>1.1.4</t>
  </si>
  <si>
    <t xml:space="preserve">Supporting the establishment of M&amp;E functions within national system for confidence and inter-ethnic cohesion building </t>
  </si>
  <si>
    <t>Development of training curricula. Delivery of six training sessions for relevant institutional bodies at central and municipal levels. A “How-to- Guide” will be produced as a reference for Focal Points and involved practitioners</t>
  </si>
  <si>
    <t>1.1.5</t>
  </si>
  <si>
    <t>Development of training to strengthen capacity and enhance functions for dialogue consensus building and dispute resolution of existing bodies</t>
  </si>
  <si>
    <t>Output 1.2</t>
  </si>
  <si>
    <t>1.2.1</t>
  </si>
  <si>
    <t xml:space="preserve">Establishment of a database of experts and formulation of procedures for their engagement. Two cycles of training provided. </t>
  </si>
  <si>
    <t>1.2.2</t>
  </si>
  <si>
    <t>Identification of experts and conducting advanced training</t>
  </si>
  <si>
    <t>Fora on conflict-sensitive development</t>
  </si>
  <si>
    <t>1.3.1</t>
  </si>
  <si>
    <t>Facilitating dialogue on conflict-sensitive development at local and micro-regional levels, involving relevant stakeholders</t>
  </si>
  <si>
    <t>Promotion of the values and benefits of Inter-Municipal Cooperation for achieving shared development goals (in cooperation with the UNDP IMC programme).</t>
  </si>
  <si>
    <t>1.3.2</t>
  </si>
  <si>
    <t>Facilitate development of Inter-Municipal Cooperation agreements among municipalities in micro-regions on conflict-sensitive and inclusive economic development plans</t>
  </si>
  <si>
    <t>Promotion of joint project management and partnerships.</t>
  </si>
  <si>
    <t>1.3.3</t>
  </si>
  <si>
    <t xml:space="preserve"> Creating links among local bodies for inter-ethnic relations, including inter-community relation committees, school boards, religious leadership and student organizations</t>
  </si>
  <si>
    <t>Establishment and administration of a Grant Scheme</t>
  </si>
  <si>
    <t>1.3.4</t>
  </si>
  <si>
    <t>Organizing a Grant Scheme with incentives for Improvement of inter-ethnic relations</t>
  </si>
  <si>
    <t>Promotion of multicultural management</t>
  </si>
  <si>
    <t>1.3.5</t>
  </si>
  <si>
    <t>Enhancing capacity of municipalities to take up decentralized responsabilities on managing local culture and cultural diversity</t>
  </si>
  <si>
    <t>Outcome 2</t>
  </si>
  <si>
    <t>Curriculum for LSBE as a separate subject at secondary education level developed</t>
  </si>
  <si>
    <t>2.1.1</t>
  </si>
  <si>
    <t>Strengthen capacity of the MoES and its related institutions for incorporating contents related understanding, tolerance and respect for ethnic and cultural diversity in the secondary education curricula</t>
  </si>
  <si>
    <t>UNICEF</t>
  </si>
  <si>
    <t>Capacity of national trainers for training of teachers increased and initial training for teachers on LSBE organised</t>
  </si>
  <si>
    <t>2.1.2</t>
  </si>
  <si>
    <t>Create capacity within the existing in-service teacher training system for enforcement of understanding, tolerance and respect for ethnic and cultural diversity in both primary and secondary education schools</t>
  </si>
  <si>
    <t>Methodology for review of textbooks for multiculturalism developed</t>
  </si>
  <si>
    <t>2.1.3</t>
  </si>
  <si>
    <t>Support the Pedagogical Service in the BED (MoES) for introducing and applying criteria related to multiculturalism, understanding, tolerance and respect for ethnic and cultural diversity in textbooks development and accreditation</t>
  </si>
  <si>
    <t xml:space="preserve">Initial orientation training and study visit for representatives of MoES conducted </t>
  </si>
  <si>
    <t>2.1.4</t>
  </si>
  <si>
    <t>Support the Department for Advancement of the Education of Minorities in building their capacity to develop policies and programmes for communication and dispute resolution</t>
  </si>
  <si>
    <t xml:space="preserve">Training of schools on rationale, principles and procedures of democratic participation conducted; and criteria, mandate of school bodies developed </t>
  </si>
  <si>
    <t>2.2.1</t>
  </si>
  <si>
    <t>Strengthen capacity (mandate, statute, working protocols, election criteria) of existing governance bodies and structures at schools level (school boards, parents’ councils, students’ organization)</t>
  </si>
  <si>
    <t xml:space="preserve">Joint training of schools and members of school boards, including representatives from municipality councils on development of programmes related to multiculturalsim and inter-ethnic and inter-cultural dialogue conducted </t>
  </si>
  <si>
    <t>2.2.2</t>
  </si>
  <si>
    <t>Support establishment of communication and coordination mechanism between school boards and municipal bodies (councils and inter-ethnic committees) and national structures (MoES, BED) for increased democratic participation and dispute resolution</t>
  </si>
  <si>
    <t>School communities (students, parents, teachers and community representatives) trained on organization of extra-curricular activities</t>
  </si>
  <si>
    <t>2.3.1</t>
  </si>
  <si>
    <t>Joint curricular activities in mixed schools (e.g. on subjects such as IT, physical education, civic education, foreign languages) and extracurricular activities (e.g. sport activities, school events, school camps) organized</t>
  </si>
  <si>
    <t>Community-based youth centres establsihed and training for organization of activities conducted</t>
  </si>
  <si>
    <t>2.3.2</t>
  </si>
  <si>
    <t>Support the functioning of community-based youth centers</t>
  </si>
  <si>
    <t>"Centers of excellence" established including one UNESCO Chair covering topics of intercultural peace education, intercultural and interreligious dialogue, as well as the the exchange programmes developed between universities and research institutions, involving students, professors, and scientists from different cultural backgrounds.</t>
  </si>
  <si>
    <t>2.3.3</t>
  </si>
  <si>
    <t>Promote intercultural dialogue and multiple partnerships through higher education structures  (e.g. student clubs , university  chairs)</t>
  </si>
  <si>
    <t>UNESCO</t>
  </si>
  <si>
    <t>Outcome 3</t>
  </si>
  <si>
    <t xml:space="preserve">Identification of local leaders. Debates on topical issues. </t>
  </si>
  <si>
    <t>3.1.1</t>
  </si>
  <si>
    <t xml:space="preserve"> Identification of local leaders and facilitation of local civic dialogue on topical issues</t>
  </si>
  <si>
    <t>Training on leadership and communication skills.</t>
  </si>
  <si>
    <t>3.1.2</t>
  </si>
  <si>
    <t>Leadership and communication skills training of local leaders (youth, religious, political, social, etc...)</t>
  </si>
  <si>
    <t>Diverse, balanced and constructive views and opinions on intercultural and interfaith issues promoted in the MK society and discussed as an ongoing process</t>
  </si>
  <si>
    <t>3.1.3</t>
  </si>
  <si>
    <t>Support for the establishment of public dialogue opportunities on topics relevant to intercultural and ineterreligious dialogue</t>
  </si>
  <si>
    <t>Activities building journalistic professionalism developed and implemented, especially with regard to conflict-sensitive reporting and deconstructing media stereotypes.</t>
  </si>
  <si>
    <t>3.2.1</t>
  </si>
  <si>
    <t>Formal and informal education of reporters, editors and media owners on the aspects of the conflict-sensitive reporting</t>
  </si>
  <si>
    <t>Two (2) round tables on journalism and reporting on inter-ethnic issues and one (1) round table on inter-ethnic reporting and gender</t>
  </si>
  <si>
    <t>3.2.2</t>
  </si>
  <si>
    <t>Facilitating a “Community of Interests” among opinion-makers nation-wide on providing conflict-mitigating perspectives</t>
  </si>
  <si>
    <t>The online resource operational by the y3 of the project and promoting the best practices in advancing intercultural and interfaith dialogue.</t>
  </si>
  <si>
    <t>3.3.1</t>
  </si>
  <si>
    <t>Setting up of an online resource, connected to the Pool of Facilitation Expertise, with the aim of making a positive contribution to debates on sensitive multicultural and multireligious issues</t>
  </si>
  <si>
    <t xml:space="preserve">An open call for proposals from journalist and editors to produce local media content </t>
  </si>
  <si>
    <t>3.3.2</t>
  </si>
  <si>
    <t>Support to local media in developing and broadcasting social content programmes and public service announcements that promote harmony and peaceful settlements of disputes.</t>
  </si>
  <si>
    <t>2.2.3</t>
  </si>
  <si>
    <t>UNICEF Programme Costs</t>
  </si>
  <si>
    <t>the sum of all programme support and miscellaneous costs for UNICEF</t>
  </si>
  <si>
    <t>Time Frame (Year II)</t>
  </si>
  <si>
    <r>
      <rPr>
        <b/>
        <sz val="10"/>
        <color indexed="8"/>
        <rFont val="Palatino Linotype"/>
        <family val="1"/>
      </rPr>
      <t xml:space="preserve">Programme Support </t>
    </r>
    <r>
      <rPr>
        <sz val="10"/>
        <color indexed="8"/>
        <rFont val="Palatino Linotype"/>
        <family val="1"/>
      </rPr>
      <t xml:space="preserve">covers the personnel costs </t>
    </r>
    <r>
      <rPr>
        <b/>
        <sz val="10"/>
        <color indexed="8"/>
        <rFont val="Palatino Linotype"/>
        <family val="1"/>
      </rPr>
      <t xml:space="preserve">Miscellaenous </t>
    </r>
    <r>
      <rPr>
        <sz val="10"/>
        <color indexed="8"/>
        <rFont val="Palatino Linotype"/>
        <family val="1"/>
      </rPr>
      <t>covers costs such as photocopying, printing, translation, commodities, rent, utilities, supplies, transport, travel, etc.</t>
    </r>
  </si>
  <si>
    <t>Annual Work Plan (Year II) -  Enhancing Inter-Ethnic Community Dialogue and Collaboration</t>
  </si>
  <si>
    <t>Y1 Spent</t>
  </si>
  <si>
    <t>Remaining from Y1</t>
  </si>
  <si>
    <t xml:space="preserve"> </t>
  </si>
  <si>
    <t>Requested for Y2</t>
  </si>
  <si>
    <t>Y1 Planned</t>
  </si>
  <si>
    <t xml:space="preserve">Total budget for Y2 </t>
  </si>
  <si>
    <t xml:space="preserve">Design almost completed, implementation in Q3 </t>
  </si>
  <si>
    <t>Study tour completed. Inter-Municipal Agreements to be signed January 2011.</t>
  </si>
  <si>
    <t xml:space="preserve">Planned activities of year 2010 completed. </t>
  </si>
  <si>
    <t>Year 2010 activities completed. Next activities ongoing</t>
  </si>
  <si>
    <t>Concept designed and completed. Implementation in 2011</t>
  </si>
  <si>
    <t>Implementation ongoing</t>
  </si>
  <si>
    <t>Ongoing implementation</t>
  </si>
  <si>
    <t>Concept almost completed, open call in early 2011</t>
  </si>
  <si>
    <t>Total Funds Transferred</t>
  </si>
  <si>
    <t>Total Funds Disbursed  (as of 31 March 2010)</t>
  </si>
  <si>
    <t>Total Delivery (as of 31 March 2010)</t>
  </si>
  <si>
    <t>By 2012, key national and local institutions dealing with inter-ethnic relations  more effectively build inter-ethnic consensus</t>
  </si>
  <si>
    <t xml:space="preserve">Key national and local institutions in 3 micro-regions dealing with inter-ethnic relations have a system to address issues that may undermine inter-ethnic cohesion                                                                                                                                                                        </t>
  </si>
  <si>
    <t>Key national and local institutions dealing with inter-ethnic relations have access to a pool of facilitation experts and resources</t>
  </si>
  <si>
    <t xml:space="preserve">Local governments and community organizations have better processes to build consensus in 3 micro-region </t>
  </si>
  <si>
    <t>By 2012, national education system better promotes ethnic and cultural diversity</t>
  </si>
  <si>
    <t>Understanding, tolerance and respect for ethnic and cultural diversity incorporated in the national education policies</t>
  </si>
  <si>
    <t xml:space="preserve">Mechanisms for democratic participation, good governance and conflict resolution in the education sector strengthened in 3 micro-regions                                                                                                                                                                                                                                        </t>
  </si>
  <si>
    <t>Children and youth have opportunities for interaction and dialogue in school and the community</t>
  </si>
  <si>
    <t>By 2012, media, local and religious leaders and civil society organization promote and practice a greater level of cultural sensitivity and civic awareness</t>
  </si>
  <si>
    <t xml:space="preserve">Local and religious leaders and civil society are better able to participate in conflict resolution processes </t>
  </si>
  <si>
    <t>Journalists supported to practice culturally and conflict sensitive reporting</t>
  </si>
  <si>
    <t xml:space="preserve">Media support mechanism (expertise, monitoring, tools) established for reducing social tensions </t>
  </si>
  <si>
    <t xml:space="preserve">Creation and capacity building of a Support Unit (for the Pool of Facilitation Expertise) inside ISPJR. Awareness raising events. Production of relevant working and promotional materials </t>
  </si>
  <si>
    <t>Strengthening capacity of ISPJR to coordinate facilitation expertise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</si>
</sst>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s>
  <fonts count="46">
    <font>
      <sz val="11"/>
      <color theme="1"/>
      <name val="Calibri"/>
      <family val="2"/>
    </font>
    <font>
      <sz val="11"/>
      <color indexed="8"/>
      <name val="Calibri"/>
      <family val="2"/>
    </font>
    <font>
      <b/>
      <sz val="11"/>
      <color indexed="8"/>
      <name val="Palatino Linotype"/>
      <family val="1"/>
    </font>
    <font>
      <sz val="11"/>
      <color indexed="8"/>
      <name val="Palatino Linotype"/>
      <family val="1"/>
    </font>
    <font>
      <u val="single"/>
      <sz val="11"/>
      <color indexed="12"/>
      <name val="Calibri"/>
      <family val="2"/>
    </font>
    <font>
      <b/>
      <sz val="11"/>
      <name val="Palatino Linotype"/>
      <family val="1"/>
    </font>
    <font>
      <b/>
      <sz val="12"/>
      <color indexed="8"/>
      <name val="Palatino Linotype"/>
      <family val="1"/>
    </font>
    <font>
      <b/>
      <sz val="10"/>
      <color indexed="8"/>
      <name val="Palatino Linotype"/>
      <family val="1"/>
    </font>
    <font>
      <b/>
      <u val="single"/>
      <sz val="12"/>
      <color indexed="8"/>
      <name val="Palatino Linotype"/>
      <family val="1"/>
    </font>
    <font>
      <sz val="12"/>
      <color indexed="8"/>
      <name val="Palatino Linotype"/>
      <family val="1"/>
    </font>
    <font>
      <sz val="11"/>
      <color indexed="23"/>
      <name val="Palatino Linotype"/>
      <family val="1"/>
    </font>
    <font>
      <sz val="10"/>
      <color indexed="8"/>
      <name val="Palatino Linotype"/>
      <family val="1"/>
    </font>
    <font>
      <b/>
      <u val="single"/>
      <sz val="15"/>
      <color indexed="8"/>
      <name val="Palatino Linotype"/>
      <family val="1"/>
    </font>
    <font>
      <b/>
      <sz val="14"/>
      <color indexed="8"/>
      <name val="Palatino Linotyp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rgb="FFFFFF99"/>
        <bgColor indexed="64"/>
      </patternFill>
    </fill>
    <fill>
      <patternFill patternType="solid">
        <fgColor rgb="FFE7FFFF"/>
        <bgColor indexed="64"/>
      </patternFill>
    </fill>
    <fill>
      <patternFill patternType="solid">
        <fgColor rgb="FF00B050"/>
        <bgColor indexed="64"/>
      </patternFill>
    </fill>
    <fill>
      <patternFill patternType="solid">
        <fgColor theme="0" tint="-0.3499799966812134"/>
        <bgColor indexed="64"/>
      </patternFill>
    </fill>
    <fill>
      <patternFill patternType="solid">
        <fgColor rgb="FFFFFF00"/>
        <bgColor indexed="64"/>
      </patternFill>
    </fill>
    <fill>
      <patternFill patternType="solid">
        <fgColor rgb="FFCCFFFF"/>
        <bgColor indexed="64"/>
      </patternFill>
    </fill>
    <fill>
      <patternFill patternType="solid">
        <fgColor rgb="FFFF0000"/>
        <bgColor indexed="64"/>
      </patternFill>
    </fill>
    <fill>
      <patternFill patternType="solid">
        <fgColor indexed="27"/>
        <bgColor indexed="64"/>
      </patternFill>
    </fill>
    <fill>
      <patternFill patternType="solid">
        <fgColor indexed="43"/>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right style="double"/>
      <top/>
      <bottom/>
    </border>
    <border>
      <left/>
      <right style="double"/>
      <top style="thin"/>
      <bottom style="thin"/>
    </border>
    <border>
      <left/>
      <right style="double"/>
      <top style="thin"/>
      <bottom style="medium"/>
    </border>
    <border>
      <left/>
      <right style="double"/>
      <top style="thick"/>
      <bottom style="thin"/>
    </border>
    <border>
      <left/>
      <right style="double"/>
      <top/>
      <bottom style="thick"/>
    </border>
    <border>
      <left/>
      <right style="double"/>
      <top/>
      <bottom style="thin"/>
    </border>
    <border>
      <left/>
      <right style="double"/>
      <top style="thin"/>
      <bottom/>
    </border>
    <border>
      <left style="double"/>
      <right/>
      <top/>
      <bottom/>
    </border>
    <border>
      <left style="thin"/>
      <right style="thin"/>
      <top style="thin"/>
      <bottom style="thin"/>
    </border>
    <border>
      <left/>
      <right style="double"/>
      <top style="thin"/>
      <bottom style="double"/>
    </border>
    <border>
      <left style="thin"/>
      <right/>
      <top/>
      <bottom style="thin"/>
    </border>
    <border>
      <left/>
      <right/>
      <top/>
      <bottom style="thin"/>
    </border>
    <border>
      <left/>
      <right style="thin"/>
      <top/>
      <bottom style="thin"/>
    </border>
    <border>
      <left/>
      <right/>
      <top style="thick"/>
      <bottom style="thin"/>
    </border>
    <border>
      <left/>
      <right style="double"/>
      <top/>
      <bottom style="medium"/>
    </border>
    <border>
      <left/>
      <right style="double"/>
      <top style="thick"/>
      <bottom/>
    </border>
    <border>
      <left/>
      <right style="double"/>
      <top style="medium"/>
      <bottom/>
    </border>
    <border>
      <left style="thin"/>
      <right/>
      <top style="thin"/>
      <bottom/>
    </border>
    <border>
      <left/>
      <right/>
      <top style="thin"/>
      <bottom/>
    </border>
    <border>
      <left/>
      <right style="thin"/>
      <top style="thin"/>
      <bottom/>
    </border>
    <border>
      <left/>
      <right style="double"/>
      <top style="thin"/>
      <bottom style="thick"/>
    </border>
    <border>
      <left style="thin"/>
      <right style="thin"/>
      <top style="medium"/>
      <bottom style="thin"/>
    </border>
    <border>
      <left style="thin"/>
      <right style="thin"/>
      <top style="thin"/>
      <bottom style="medium"/>
    </border>
    <border>
      <left style="thin"/>
      <right style="thin"/>
      <top style="thick"/>
      <bottom/>
    </border>
    <border>
      <left style="thin"/>
      <right style="thin"/>
      <top/>
      <bottom style="thick"/>
    </border>
    <border>
      <left style="thin"/>
      <right style="thin"/>
      <top style="thin"/>
      <bottom style="thick"/>
    </border>
    <border>
      <left style="thin"/>
      <right style="thin"/>
      <top style="medium"/>
      <bottom/>
    </border>
    <border>
      <left/>
      <right style="double"/>
      <top style="medium"/>
      <bottom style="thin"/>
    </border>
    <border>
      <left style="thin"/>
      <right style="thin"/>
      <top/>
      <bottom style="medium"/>
    </border>
    <border>
      <left style="thin"/>
      <right/>
      <top style="thick"/>
      <bottom/>
    </border>
    <border>
      <left/>
      <right/>
      <top style="thick"/>
      <bottom/>
    </border>
    <border>
      <left style="thin"/>
      <right/>
      <top/>
      <bottom style="thick"/>
    </border>
    <border>
      <left/>
      <right/>
      <top/>
      <bottom style="thick"/>
    </border>
    <border>
      <left style="thin"/>
      <right/>
      <top style="thick"/>
      <bottom style="thin"/>
    </border>
    <border>
      <left style="thin"/>
      <right style="thin"/>
      <top/>
      <bottom style="thin"/>
    </border>
    <border>
      <left style="thin"/>
      <right/>
      <top style="medium"/>
      <bottom style="medium"/>
    </border>
    <border>
      <left/>
      <right/>
      <top style="medium"/>
      <bottom style="medium"/>
    </border>
    <border>
      <left style="thin"/>
      <right/>
      <top/>
      <bottom/>
    </border>
    <border>
      <left style="thin"/>
      <right/>
      <top style="thin"/>
      <bottom style="thin"/>
    </border>
    <border>
      <left/>
      <right/>
      <top style="thin"/>
      <bottom style="thin"/>
    </border>
    <border>
      <left/>
      <right style="thin"/>
      <top/>
      <bottom/>
    </border>
    <border>
      <left/>
      <right style="thin"/>
      <top/>
      <bottom style="thick"/>
    </border>
    <border>
      <left style="thin"/>
      <right/>
      <top style="thick"/>
      <bottom style="medium"/>
    </border>
    <border>
      <left/>
      <right/>
      <top style="thick"/>
      <bottom style="medium"/>
    </border>
    <border>
      <left/>
      <right style="thin"/>
      <top style="thin"/>
      <bottom style="thin"/>
    </border>
    <border>
      <left style="medium"/>
      <right/>
      <top style="medium"/>
      <bottom style="thin"/>
    </border>
    <border>
      <left/>
      <right/>
      <top style="medium"/>
      <bottom style="thin"/>
    </border>
    <border>
      <left style="medium"/>
      <right style="thin"/>
      <top style="thin"/>
      <bottom/>
    </border>
    <border>
      <left style="medium"/>
      <right style="thin"/>
      <top/>
      <bottom/>
    </border>
    <border>
      <left style="medium"/>
      <right style="thin"/>
      <top/>
      <bottom style="thick"/>
    </border>
    <border>
      <left style="medium"/>
      <right style="thin"/>
      <top style="thick"/>
      <bottom style="thin"/>
    </border>
    <border>
      <left style="medium"/>
      <right style="thin"/>
      <top style="thin"/>
      <bottom style="thin"/>
    </border>
    <border>
      <left style="medium"/>
      <right style="thin"/>
      <top/>
      <bottom style="thin"/>
    </border>
    <border>
      <left style="medium"/>
      <right style="thin"/>
      <top style="thin"/>
      <bottom style="medium"/>
    </border>
    <border>
      <left style="medium"/>
      <right style="thin"/>
      <top style="medium"/>
      <bottom style="thin"/>
    </border>
    <border>
      <left style="medium"/>
      <right style="thin"/>
      <top style="medium"/>
      <bottom/>
    </border>
    <border>
      <left style="medium"/>
      <right style="thin"/>
      <top/>
      <bottom style="medium"/>
    </border>
    <border>
      <left style="medium"/>
      <right style="thin"/>
      <top style="thin"/>
      <bottom style="thick"/>
    </border>
    <border>
      <left style="medium"/>
      <right style="thin"/>
      <top style="thick"/>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71">
    <xf numFmtId="0" fontId="0" fillId="0" borderId="0" xfId="0" applyFont="1" applyAlignment="1">
      <alignment/>
    </xf>
    <xf numFmtId="0" fontId="3" fillId="0" borderId="0" xfId="0" applyFont="1" applyAlignment="1">
      <alignment vertical="center"/>
    </xf>
    <xf numFmtId="0" fontId="3" fillId="0" borderId="0" xfId="0" applyFont="1" applyAlignment="1">
      <alignment horizontal="left" vertical="center"/>
    </xf>
    <xf numFmtId="0" fontId="7" fillId="33" borderId="10" xfId="0" applyFont="1" applyFill="1" applyBorder="1" applyAlignment="1">
      <alignment horizontal="justify" vertical="center" wrapText="1"/>
    </xf>
    <xf numFmtId="0" fontId="7" fillId="33" borderId="11" xfId="0" applyFont="1" applyFill="1" applyBorder="1" applyAlignment="1">
      <alignment horizontal="justify" vertical="center" wrapText="1"/>
    </xf>
    <xf numFmtId="0" fontId="9" fillId="0" borderId="0" xfId="0" applyFont="1" applyAlignment="1">
      <alignment vertical="center"/>
    </xf>
    <xf numFmtId="0" fontId="3" fillId="0" borderId="0" xfId="0" applyFont="1" applyFill="1" applyAlignment="1">
      <alignment vertical="center"/>
    </xf>
    <xf numFmtId="0" fontId="2" fillId="34" borderId="12" xfId="0" applyFont="1" applyFill="1" applyBorder="1" applyAlignment="1">
      <alignment vertical="center" wrapText="1"/>
    </xf>
    <xf numFmtId="9" fontId="6" fillId="35" borderId="13" xfId="0" applyNumberFormat="1" applyFont="1" applyFill="1" applyBorder="1" applyAlignment="1">
      <alignment vertical="center" wrapText="1"/>
    </xf>
    <xf numFmtId="0" fontId="2" fillId="34" borderId="14" xfId="0" applyFont="1" applyFill="1" applyBorder="1" applyAlignment="1">
      <alignment vertical="center"/>
    </xf>
    <xf numFmtId="0" fontId="6" fillId="34" borderId="12" xfId="0" applyFont="1" applyFill="1" applyBorder="1" applyAlignment="1">
      <alignment vertical="center"/>
    </xf>
    <xf numFmtId="0" fontId="2" fillId="34" borderId="15" xfId="0" applyFont="1" applyFill="1" applyBorder="1" applyAlignment="1">
      <alignment vertical="center"/>
    </xf>
    <xf numFmtId="3" fontId="2" fillId="34" borderId="12" xfId="0" applyNumberFormat="1" applyFont="1" applyFill="1" applyBorder="1" applyAlignment="1">
      <alignment horizontal="right" vertical="center" wrapText="1"/>
    </xf>
    <xf numFmtId="0" fontId="2" fillId="34" borderId="12" xfId="0" applyFont="1" applyFill="1" applyBorder="1" applyAlignment="1">
      <alignment horizontal="right" vertical="center" wrapText="1"/>
    </xf>
    <xf numFmtId="0" fontId="2" fillId="34" borderId="16" xfId="0" applyFont="1" applyFill="1" applyBorder="1" applyAlignment="1">
      <alignment horizontal="right" vertical="center" wrapText="1"/>
    </xf>
    <xf numFmtId="0" fontId="2" fillId="34" borderId="17" xfId="0" applyFont="1" applyFill="1" applyBorder="1" applyAlignment="1">
      <alignment vertical="center"/>
    </xf>
    <xf numFmtId="3" fontId="2" fillId="34" borderId="18" xfId="0" applyNumberFormat="1" applyFont="1" applyFill="1" applyBorder="1" applyAlignment="1">
      <alignment vertical="center"/>
    </xf>
    <xf numFmtId="0" fontId="11" fillId="0" borderId="0" xfId="0" applyFont="1" applyAlignment="1">
      <alignment vertical="center"/>
    </xf>
    <xf numFmtId="0" fontId="2" fillId="0" borderId="19"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Alignment="1">
      <alignment horizontal="right" vertical="center"/>
    </xf>
    <xf numFmtId="0" fontId="3" fillId="36" borderId="0" xfId="0" applyFont="1" applyFill="1" applyAlignment="1">
      <alignment vertical="center"/>
    </xf>
    <xf numFmtId="0" fontId="2" fillId="0" borderId="0" xfId="0" applyFont="1" applyAlignment="1">
      <alignment vertical="center"/>
    </xf>
    <xf numFmtId="164" fontId="3" fillId="3" borderId="20" xfId="42" applyNumberFormat="1" applyFont="1" applyFill="1" applyBorder="1" applyAlignment="1">
      <alignment horizontal="right" vertical="center"/>
    </xf>
    <xf numFmtId="164" fontId="2" fillId="3" borderId="20" xfId="42" applyNumberFormat="1" applyFont="1" applyFill="1" applyBorder="1" applyAlignment="1">
      <alignment horizontal="right" vertical="center"/>
    </xf>
    <xf numFmtId="164" fontId="3" fillId="0" borderId="20" xfId="42" applyNumberFormat="1" applyFont="1" applyBorder="1" applyAlignment="1">
      <alignment horizontal="right" vertical="center"/>
    </xf>
    <xf numFmtId="164" fontId="3" fillId="36" borderId="20" xfId="42" applyNumberFormat="1" applyFont="1" applyFill="1" applyBorder="1" applyAlignment="1">
      <alignment horizontal="right" vertical="center"/>
    </xf>
    <xf numFmtId="164" fontId="2" fillId="0" borderId="20" xfId="42" applyNumberFormat="1" applyFont="1" applyBorder="1" applyAlignment="1">
      <alignment horizontal="right" vertical="center"/>
    </xf>
    <xf numFmtId="164" fontId="3" fillId="0" borderId="0" xfId="42" applyNumberFormat="1" applyFont="1" applyAlignment="1">
      <alignment horizontal="right" vertical="center"/>
    </xf>
    <xf numFmtId="164" fontId="2" fillId="0" borderId="0" xfId="42" applyNumberFormat="1" applyFont="1" applyAlignment="1">
      <alignment horizontal="right" vertical="center"/>
    </xf>
    <xf numFmtId="0" fontId="3" fillId="34" borderId="17" xfId="0" applyFont="1" applyFill="1" applyBorder="1" applyAlignment="1">
      <alignment vertical="top"/>
    </xf>
    <xf numFmtId="0" fontId="3" fillId="0" borderId="0" xfId="0" applyFont="1" applyAlignment="1">
      <alignment vertical="top"/>
    </xf>
    <xf numFmtId="0" fontId="3" fillId="0" borderId="0" xfId="0" applyFont="1" applyAlignment="1">
      <alignment horizontal="right" vertical="top"/>
    </xf>
    <xf numFmtId="0" fontId="2" fillId="0" borderId="0" xfId="0" applyFont="1" applyAlignment="1">
      <alignment vertical="top"/>
    </xf>
    <xf numFmtId="0" fontId="3" fillId="34" borderId="13" xfId="0" applyFont="1" applyFill="1" applyBorder="1" applyAlignment="1">
      <alignment vertical="top"/>
    </xf>
    <xf numFmtId="3" fontId="2" fillId="34" borderId="21" xfId="0" applyNumberFormat="1" applyFont="1" applyFill="1" applyBorder="1" applyAlignment="1">
      <alignment vertical="center" wrapText="1"/>
    </xf>
    <xf numFmtId="164" fontId="3" fillId="36" borderId="20" xfId="42" applyNumberFormat="1" applyFont="1" applyFill="1" applyBorder="1" applyAlignment="1">
      <alignment horizontal="right" vertical="center"/>
    </xf>
    <xf numFmtId="43" fontId="3" fillId="0" borderId="0" xfId="0" applyNumberFormat="1" applyFont="1" applyAlignment="1">
      <alignment vertical="center"/>
    </xf>
    <xf numFmtId="165" fontId="2" fillId="0" borderId="0" xfId="42" applyNumberFormat="1" applyFont="1" applyAlignment="1">
      <alignment horizontal="right" vertical="center"/>
    </xf>
    <xf numFmtId="165" fontId="3" fillId="0" borderId="0" xfId="0" applyNumberFormat="1" applyFont="1" applyAlignment="1">
      <alignment horizontal="right" vertical="center"/>
    </xf>
    <xf numFmtId="165" fontId="9" fillId="0" borderId="0" xfId="0" applyNumberFormat="1" applyFont="1" applyAlignment="1">
      <alignment horizontal="right" vertical="center"/>
    </xf>
    <xf numFmtId="165" fontId="2" fillId="0" borderId="0" xfId="0" applyNumberFormat="1" applyFont="1" applyFill="1" applyBorder="1" applyAlignment="1">
      <alignment horizontal="right" vertical="center" wrapText="1"/>
    </xf>
    <xf numFmtId="9" fontId="9" fillId="0" borderId="0" xfId="58" applyFont="1" applyAlignment="1">
      <alignment vertical="center"/>
    </xf>
    <xf numFmtId="9" fontId="9" fillId="0" borderId="0" xfId="58" applyFont="1" applyAlignment="1">
      <alignment horizontal="center" vertical="center"/>
    </xf>
    <xf numFmtId="164" fontId="3" fillId="37" borderId="22" xfId="42" applyNumberFormat="1" applyFont="1" applyFill="1" applyBorder="1" applyAlignment="1">
      <alignment horizontal="right" vertical="center"/>
    </xf>
    <xf numFmtId="164" fontId="3" fillId="37" borderId="23" xfId="42" applyNumberFormat="1" applyFont="1" applyFill="1" applyBorder="1" applyAlignment="1">
      <alignment horizontal="right" vertical="center"/>
    </xf>
    <xf numFmtId="164" fontId="3" fillId="37" borderId="24" xfId="42" applyNumberFormat="1" applyFont="1" applyFill="1" applyBorder="1" applyAlignment="1">
      <alignment horizontal="right" vertical="center"/>
    </xf>
    <xf numFmtId="165" fontId="3" fillId="37" borderId="25" xfId="0" applyNumberFormat="1" applyFont="1" applyFill="1" applyBorder="1" applyAlignment="1">
      <alignment horizontal="right" vertical="center"/>
    </xf>
    <xf numFmtId="9" fontId="3" fillId="37" borderId="25" xfId="58" applyFont="1" applyFill="1" applyBorder="1" applyAlignment="1">
      <alignment vertical="center"/>
    </xf>
    <xf numFmtId="165" fontId="3" fillId="0" borderId="0" xfId="0" applyNumberFormat="1" applyFont="1" applyAlignment="1">
      <alignment horizontal="right" vertical="center"/>
    </xf>
    <xf numFmtId="0" fontId="13" fillId="0" borderId="0" xfId="0" applyFont="1" applyAlignment="1">
      <alignment horizontal="center" vertical="top" wrapText="1"/>
    </xf>
    <xf numFmtId="9" fontId="3" fillId="0" borderId="0" xfId="58" applyFont="1" applyAlignment="1">
      <alignment horizontal="center" vertical="center"/>
    </xf>
    <xf numFmtId="3" fontId="2" fillId="34" borderId="12" xfId="0" applyNumberFormat="1" applyFont="1" applyFill="1" applyBorder="1" applyAlignment="1">
      <alignment vertical="center" wrapText="1"/>
    </xf>
    <xf numFmtId="0" fontId="2" fillId="34" borderId="12" xfId="0" applyFont="1" applyFill="1" applyBorder="1" applyAlignment="1">
      <alignment vertical="center"/>
    </xf>
    <xf numFmtId="0" fontId="2" fillId="34" borderId="26" xfId="0" applyFont="1" applyFill="1" applyBorder="1" applyAlignment="1">
      <alignment vertical="center"/>
    </xf>
    <xf numFmtId="164" fontId="3" fillId="3" borderId="20" xfId="42" applyNumberFormat="1" applyFont="1" applyFill="1" applyBorder="1" applyAlignment="1">
      <alignment horizontal="right" vertical="center"/>
    </xf>
    <xf numFmtId="0" fontId="3" fillId="0" borderId="26" xfId="0" applyFont="1" applyBorder="1" applyAlignment="1">
      <alignment vertical="center"/>
    </xf>
    <xf numFmtId="3" fontId="2" fillId="34" borderId="27" xfId="0" applyNumberFormat="1" applyFont="1" applyFill="1" applyBorder="1" applyAlignment="1">
      <alignment horizontal="center" vertical="center" wrapText="1"/>
    </xf>
    <xf numFmtId="3" fontId="2" fillId="34" borderId="12" xfId="0" applyNumberFormat="1" applyFont="1" applyFill="1" applyBorder="1" applyAlignment="1">
      <alignment horizontal="center" vertical="center" wrapText="1"/>
    </xf>
    <xf numFmtId="3" fontId="2" fillId="34" borderId="16" xfId="0" applyNumberFormat="1" applyFont="1" applyFill="1" applyBorder="1" applyAlignment="1">
      <alignment horizontal="center" vertical="center" wrapText="1"/>
    </xf>
    <xf numFmtId="3" fontId="2" fillId="34" borderId="12" xfId="0" applyNumberFormat="1" applyFont="1" applyFill="1" applyBorder="1" applyAlignment="1">
      <alignment horizontal="right" vertical="center" wrapText="1"/>
    </xf>
    <xf numFmtId="0" fontId="2" fillId="34" borderId="12" xfId="0" applyFont="1" applyFill="1" applyBorder="1" applyAlignment="1">
      <alignment horizontal="right" vertical="center" wrapText="1"/>
    </xf>
    <xf numFmtId="0" fontId="2" fillId="34" borderId="16" xfId="0" applyFont="1" applyFill="1" applyBorder="1" applyAlignment="1">
      <alignment horizontal="right" vertical="center" wrapText="1"/>
    </xf>
    <xf numFmtId="164" fontId="2" fillId="3" borderId="20" xfId="42" applyNumberFormat="1" applyFont="1" applyFill="1" applyBorder="1" applyAlignment="1">
      <alignment horizontal="right" vertical="center"/>
    </xf>
    <xf numFmtId="0" fontId="2" fillId="34" borderId="12" xfId="0" applyFont="1" applyFill="1" applyBorder="1" applyAlignment="1">
      <alignment horizontal="center" vertical="center" wrapText="1"/>
    </xf>
    <xf numFmtId="0" fontId="3" fillId="0" borderId="12" xfId="0" applyFont="1" applyBorder="1" applyAlignment="1">
      <alignment horizontal="right" vertical="center" wrapText="1"/>
    </xf>
    <xf numFmtId="0" fontId="3" fillId="0" borderId="26" xfId="0" applyFont="1" applyBorder="1" applyAlignment="1">
      <alignment horizontal="right" vertical="center" wrapText="1"/>
    </xf>
    <xf numFmtId="3" fontId="2" fillId="34" borderId="28" xfId="0" applyNumberFormat="1" applyFont="1" applyFill="1" applyBorder="1" applyAlignment="1">
      <alignment vertical="center" wrapText="1"/>
    </xf>
    <xf numFmtId="0" fontId="2" fillId="34" borderId="26" xfId="0" applyFont="1" applyFill="1" applyBorder="1" applyAlignment="1">
      <alignment vertical="center" wrapText="1"/>
    </xf>
    <xf numFmtId="0" fontId="2" fillId="34" borderId="12" xfId="0" applyFont="1" applyFill="1" applyBorder="1" applyAlignment="1">
      <alignment vertical="center" wrapText="1"/>
    </xf>
    <xf numFmtId="0" fontId="2" fillId="34" borderId="16" xfId="0" applyFont="1" applyFill="1" applyBorder="1" applyAlignment="1">
      <alignment vertical="center" wrapText="1"/>
    </xf>
    <xf numFmtId="164" fontId="3" fillId="38" borderId="29" xfId="42" applyNumberFormat="1" applyFont="1" applyFill="1" applyBorder="1" applyAlignment="1">
      <alignment horizontal="right" vertical="center"/>
    </xf>
    <xf numFmtId="164" fontId="3" fillId="38" borderId="30" xfId="42" applyNumberFormat="1" applyFont="1" applyFill="1" applyBorder="1" applyAlignment="1">
      <alignment horizontal="right" vertical="center"/>
    </xf>
    <xf numFmtId="164" fontId="3" fillId="38" borderId="31" xfId="42" applyNumberFormat="1" applyFont="1" applyFill="1" applyBorder="1" applyAlignment="1">
      <alignment horizontal="right" vertical="center"/>
    </xf>
    <xf numFmtId="164" fontId="3" fillId="38" borderId="22" xfId="42" applyNumberFormat="1" applyFont="1" applyFill="1" applyBorder="1" applyAlignment="1">
      <alignment horizontal="right" vertical="center"/>
    </xf>
    <xf numFmtId="164" fontId="3" fillId="38" borderId="23" xfId="42" applyNumberFormat="1" applyFont="1" applyFill="1" applyBorder="1" applyAlignment="1">
      <alignment horizontal="right" vertical="center"/>
    </xf>
    <xf numFmtId="164" fontId="3" fillId="38" borderId="24" xfId="42" applyNumberFormat="1" applyFont="1" applyFill="1" applyBorder="1" applyAlignment="1">
      <alignment horizontal="right" vertical="center"/>
    </xf>
    <xf numFmtId="0" fontId="2" fillId="34" borderId="15" xfId="0" applyFont="1" applyFill="1" applyBorder="1" applyAlignment="1">
      <alignment vertical="center" wrapText="1"/>
    </xf>
    <xf numFmtId="0" fontId="0" fillId="0" borderId="32" xfId="0" applyBorder="1" applyAlignment="1">
      <alignment vertical="center"/>
    </xf>
    <xf numFmtId="0" fontId="2" fillId="34" borderId="28" xfId="0" applyFont="1" applyFill="1" applyBorder="1" applyAlignment="1">
      <alignment vertical="center" wrapText="1"/>
    </xf>
    <xf numFmtId="3" fontId="2" fillId="34" borderId="28" xfId="0" applyNumberFormat="1" applyFont="1" applyFill="1" applyBorder="1" applyAlignment="1">
      <alignment vertical="center"/>
    </xf>
    <xf numFmtId="0" fontId="2" fillId="34" borderId="18" xfId="0" applyFont="1" applyFill="1" applyBorder="1" applyAlignment="1">
      <alignment vertical="center" wrapText="1"/>
    </xf>
    <xf numFmtId="0" fontId="3" fillId="0" borderId="12" xfId="0" applyFont="1" applyBorder="1" applyAlignment="1">
      <alignment vertical="center"/>
    </xf>
    <xf numFmtId="0" fontId="3" fillId="39" borderId="33" xfId="0" applyFont="1" applyFill="1" applyBorder="1" applyAlignment="1">
      <alignment horizontal="justify" vertical="center"/>
    </xf>
    <xf numFmtId="0" fontId="3" fillId="39" borderId="34" xfId="0" applyFont="1" applyFill="1" applyBorder="1" applyAlignment="1">
      <alignment horizontal="justify" vertical="center"/>
    </xf>
    <xf numFmtId="0" fontId="11" fillId="0" borderId="35" xfId="0" applyFont="1" applyBorder="1" applyAlignment="1">
      <alignment horizontal="center" vertical="center"/>
    </xf>
    <xf numFmtId="0" fontId="11" fillId="0" borderId="11" xfId="0" applyFont="1" applyBorder="1" applyAlignment="1">
      <alignment horizontal="center" vertical="center"/>
    </xf>
    <xf numFmtId="0" fontId="11" fillId="0" borderId="36" xfId="0" applyFont="1" applyBorder="1" applyAlignment="1">
      <alignment horizontal="center" vertical="center"/>
    </xf>
    <xf numFmtId="0" fontId="3" fillId="40" borderId="20" xfId="0" applyFont="1" applyFill="1" applyBorder="1" applyAlignment="1">
      <alignment horizontal="justify" vertical="center"/>
    </xf>
    <xf numFmtId="0" fontId="3" fillId="40" borderId="34" xfId="0" applyFont="1" applyFill="1" applyBorder="1" applyAlignment="1">
      <alignment horizontal="justify" vertical="center"/>
    </xf>
    <xf numFmtId="0" fontId="11" fillId="0" borderId="20" xfId="0" applyFont="1" applyBorder="1" applyAlignment="1">
      <alignment horizontal="justify" vertical="center"/>
    </xf>
    <xf numFmtId="0" fontId="11" fillId="0" borderId="34" xfId="0" applyFont="1" applyBorder="1" applyAlignment="1">
      <alignment horizontal="justify" vertical="center"/>
    </xf>
    <xf numFmtId="0" fontId="11" fillId="0" borderId="33" xfId="0" applyFont="1" applyBorder="1" applyAlignment="1">
      <alignment horizontal="justify" vertical="center"/>
    </xf>
    <xf numFmtId="0" fontId="11" fillId="0" borderId="37" xfId="0" applyFont="1" applyBorder="1" applyAlignment="1">
      <alignment horizontal="justify" vertical="center"/>
    </xf>
    <xf numFmtId="0" fontId="3" fillId="0" borderId="33" xfId="0" applyFont="1" applyBorder="1" applyAlignment="1">
      <alignment horizontal="justify" vertical="center" wrapText="1"/>
    </xf>
    <xf numFmtId="0" fontId="3" fillId="0" borderId="37" xfId="0" applyFont="1" applyBorder="1" applyAlignment="1">
      <alignment horizontal="justify" vertical="center" wrapText="1"/>
    </xf>
    <xf numFmtId="0" fontId="11" fillId="0" borderId="33" xfId="0" applyFont="1" applyBorder="1" applyAlignment="1">
      <alignment horizontal="left" vertical="center" wrapText="1"/>
    </xf>
    <xf numFmtId="0" fontId="11" fillId="0" borderId="37" xfId="0" applyFont="1" applyBorder="1" applyAlignment="1">
      <alignment horizontal="left" vertical="center" wrapText="1"/>
    </xf>
    <xf numFmtId="0" fontId="3" fillId="41" borderId="33" xfId="0" applyFont="1" applyFill="1" applyBorder="1" applyAlignment="1">
      <alignment horizontal="justify" vertical="center"/>
    </xf>
    <xf numFmtId="0" fontId="3" fillId="41" borderId="37" xfId="0" applyFont="1" applyFill="1" applyBorder="1" applyAlignment="1">
      <alignment horizontal="justify" vertical="center"/>
    </xf>
    <xf numFmtId="0" fontId="11" fillId="0" borderId="20" xfId="0" applyFont="1" applyFill="1" applyBorder="1" applyAlignment="1">
      <alignment horizontal="justify" vertical="center"/>
    </xf>
    <xf numFmtId="0" fontId="11" fillId="0" borderId="34" xfId="0" applyFont="1" applyFill="1" applyBorder="1" applyAlignment="1">
      <alignment horizontal="justify" vertical="center"/>
    </xf>
    <xf numFmtId="0" fontId="3" fillId="40" borderId="33" xfId="0" applyFont="1" applyFill="1" applyBorder="1" applyAlignment="1">
      <alignment horizontal="justify" vertical="center"/>
    </xf>
    <xf numFmtId="0" fontId="3" fillId="40" borderId="37" xfId="0" applyFont="1" applyFill="1" applyBorder="1" applyAlignment="1">
      <alignment horizontal="justify" vertical="center"/>
    </xf>
    <xf numFmtId="0" fontId="3" fillId="41" borderId="20" xfId="0" applyFont="1" applyFill="1" applyBorder="1" applyAlignment="1">
      <alignment horizontal="justify" vertical="center"/>
    </xf>
    <xf numFmtId="0" fontId="3" fillId="41" borderId="34" xfId="0" applyFont="1" applyFill="1" applyBorder="1" applyAlignment="1">
      <alignment horizontal="justify" vertical="center"/>
    </xf>
    <xf numFmtId="0" fontId="11" fillId="0" borderId="38" xfId="0" applyFont="1" applyBorder="1" applyAlignment="1">
      <alignment horizontal="justify" vertical="center"/>
    </xf>
    <xf numFmtId="0" fontId="11" fillId="0" borderId="36" xfId="0" applyFont="1" applyBorder="1" applyAlignment="1">
      <alignment horizontal="justify" vertical="center"/>
    </xf>
    <xf numFmtId="0" fontId="3" fillId="0" borderId="26" xfId="0" applyFont="1" applyBorder="1" applyAlignment="1">
      <alignment vertical="center" wrapText="1"/>
    </xf>
    <xf numFmtId="3" fontId="3" fillId="34" borderId="39" xfId="0" applyNumberFormat="1" applyFont="1" applyFill="1" applyBorder="1" applyAlignment="1">
      <alignment vertical="center" wrapText="1"/>
    </xf>
    <xf numFmtId="0" fontId="3" fillId="0" borderId="13" xfId="0" applyFont="1" applyBorder="1" applyAlignment="1">
      <alignment vertical="center" wrapText="1"/>
    </xf>
    <xf numFmtId="0" fontId="3" fillId="0" borderId="32" xfId="0" applyFont="1" applyBorder="1" applyAlignment="1">
      <alignment vertical="center" wrapText="1"/>
    </xf>
    <xf numFmtId="0" fontId="11" fillId="0" borderId="40" xfId="0" applyFont="1" applyBorder="1" applyAlignment="1">
      <alignment horizontal="justify" vertical="center"/>
    </xf>
    <xf numFmtId="0" fontId="3" fillId="41" borderId="11" xfId="0" applyFont="1" applyFill="1" applyBorder="1" applyAlignment="1">
      <alignment horizontal="center" vertical="center"/>
    </xf>
    <xf numFmtId="0" fontId="3" fillId="39" borderId="20" xfId="0" applyFont="1" applyFill="1" applyBorder="1" applyAlignment="1">
      <alignment horizontal="justify" vertical="center"/>
    </xf>
    <xf numFmtId="0" fontId="8" fillId="42" borderId="41" xfId="0" applyFont="1" applyFill="1" applyBorder="1" applyAlignment="1">
      <alignment horizontal="center" vertical="center" wrapText="1"/>
    </xf>
    <xf numFmtId="0" fontId="8" fillId="42" borderId="42" xfId="0" applyFont="1" applyFill="1" applyBorder="1" applyAlignment="1">
      <alignment horizontal="center" vertical="center" wrapText="1"/>
    </xf>
    <xf numFmtId="0" fontId="8" fillId="42" borderId="43" xfId="0" applyFont="1" applyFill="1" applyBorder="1" applyAlignment="1">
      <alignment horizontal="center" vertical="center" wrapText="1"/>
    </xf>
    <xf numFmtId="0" fontId="8" fillId="42" borderId="44" xfId="0" applyFont="1" applyFill="1" applyBorder="1" applyAlignment="1">
      <alignment horizontal="center" vertical="center" wrapText="1"/>
    </xf>
    <xf numFmtId="0" fontId="11" fillId="0" borderId="10" xfId="0" applyFont="1" applyBorder="1" applyAlignment="1">
      <alignment horizontal="justify" vertical="center"/>
    </xf>
    <xf numFmtId="0" fontId="11" fillId="0" borderId="11" xfId="0" applyFont="1" applyBorder="1" applyAlignment="1">
      <alignment horizontal="justify" vertical="center"/>
    </xf>
    <xf numFmtId="0" fontId="11" fillId="0" borderId="11" xfId="0" applyFont="1" applyBorder="1" applyAlignment="1">
      <alignment horizontal="center" vertical="center" wrapText="1"/>
    </xf>
    <xf numFmtId="0" fontId="3" fillId="0" borderId="33" xfId="0" applyFont="1" applyFill="1" applyBorder="1" applyAlignment="1">
      <alignment horizontal="justify" vertical="center"/>
    </xf>
    <xf numFmtId="0" fontId="3" fillId="0" borderId="37" xfId="0" applyFont="1" applyFill="1" applyBorder="1" applyAlignment="1">
      <alignment horizontal="justify" vertical="center"/>
    </xf>
    <xf numFmtId="0" fontId="3" fillId="0" borderId="11" xfId="0" applyFont="1" applyBorder="1" applyAlignment="1">
      <alignment horizontal="center" vertical="center" wrapText="1"/>
    </xf>
    <xf numFmtId="0" fontId="11" fillId="0" borderId="11" xfId="0" applyFont="1" applyBorder="1" applyAlignment="1">
      <alignment horizontal="left" vertical="center" wrapText="1"/>
    </xf>
    <xf numFmtId="0" fontId="3" fillId="0" borderId="11" xfId="0" applyFont="1" applyFill="1" applyBorder="1" applyAlignment="1">
      <alignment horizontal="center" vertical="center"/>
    </xf>
    <xf numFmtId="0" fontId="3" fillId="43" borderId="11" xfId="0" applyFont="1" applyFill="1" applyBorder="1" applyAlignment="1">
      <alignment horizontal="center" vertical="center"/>
    </xf>
    <xf numFmtId="0" fontId="11" fillId="0" borderId="20" xfId="0" applyFont="1" applyBorder="1" applyAlignment="1">
      <alignment horizontal="left" vertical="center" wrapText="1"/>
    </xf>
    <xf numFmtId="3" fontId="2" fillId="34" borderId="27" xfId="0" applyNumberFormat="1" applyFont="1" applyFill="1" applyBorder="1" applyAlignment="1">
      <alignment vertical="center" wrapText="1"/>
    </xf>
    <xf numFmtId="0" fontId="3" fillId="0" borderId="33" xfId="0" applyFont="1" applyBorder="1" applyAlignment="1">
      <alignment horizontal="justify" vertical="center"/>
    </xf>
    <xf numFmtId="0" fontId="3" fillId="0" borderId="20" xfId="0" applyFont="1" applyBorder="1" applyAlignment="1">
      <alignment horizontal="justify" vertical="center"/>
    </xf>
    <xf numFmtId="0" fontId="3" fillId="0" borderId="37" xfId="0" applyFont="1" applyBorder="1" applyAlignment="1">
      <alignment horizontal="justify" vertical="center"/>
    </xf>
    <xf numFmtId="9" fontId="5" fillId="0" borderId="0" xfId="52" applyNumberFormat="1" applyFont="1" applyAlignment="1" applyProtection="1">
      <alignment horizontal="left" vertical="center" wrapText="1"/>
      <protection/>
    </xf>
    <xf numFmtId="0" fontId="3" fillId="0" borderId="20" xfId="0" applyFont="1" applyBorder="1" applyAlignment="1">
      <alignment horizontal="justify" vertical="center" wrapText="1"/>
    </xf>
    <xf numFmtId="0" fontId="3" fillId="0" borderId="34" xfId="0" applyFont="1" applyBorder="1" applyAlignment="1">
      <alignment horizontal="justify" vertical="center" wrapText="1"/>
    </xf>
    <xf numFmtId="0" fontId="11" fillId="0" borderId="34" xfId="0" applyFont="1" applyBorder="1" applyAlignment="1">
      <alignment horizontal="left" vertical="center" wrapText="1"/>
    </xf>
    <xf numFmtId="0" fontId="2" fillId="37" borderId="45"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3" fillId="0" borderId="20" xfId="0" applyFont="1" applyFill="1" applyBorder="1" applyAlignment="1">
      <alignment horizontal="justify" vertical="center" wrapText="1"/>
    </xf>
    <xf numFmtId="0" fontId="3" fillId="0" borderId="34" xfId="0" applyFont="1" applyFill="1" applyBorder="1" applyAlignment="1">
      <alignment horizontal="justify" vertical="center" wrapText="1"/>
    </xf>
    <xf numFmtId="0" fontId="11" fillId="0" borderId="20" xfId="0" applyFont="1" applyFill="1" applyBorder="1" applyAlignment="1">
      <alignment horizontal="left" vertical="center" wrapText="1"/>
    </xf>
    <xf numFmtId="0" fontId="11" fillId="0" borderId="34" xfId="0" applyFont="1" applyFill="1" applyBorder="1" applyAlignment="1">
      <alignment horizontal="left" vertical="center" wrapText="1"/>
    </xf>
    <xf numFmtId="3" fontId="3" fillId="34" borderId="13" xfId="0" applyNumberFormat="1" applyFont="1" applyFill="1" applyBorder="1" applyAlignment="1">
      <alignment vertical="center" wrapText="1"/>
    </xf>
    <xf numFmtId="0" fontId="3" fillId="34" borderId="13" xfId="0" applyFont="1" applyFill="1" applyBorder="1" applyAlignment="1">
      <alignment vertical="center" wrapText="1"/>
    </xf>
    <xf numFmtId="0" fontId="3" fillId="34" borderId="14" xfId="0" applyFont="1" applyFill="1" applyBorder="1" applyAlignment="1">
      <alignment vertical="center" wrapText="1"/>
    </xf>
    <xf numFmtId="0" fontId="3" fillId="0" borderId="16" xfId="0" applyFont="1" applyBorder="1" applyAlignment="1">
      <alignment vertical="center"/>
    </xf>
    <xf numFmtId="0" fontId="2" fillId="34" borderId="18"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3" fillId="41" borderId="46" xfId="0" applyFont="1" applyFill="1" applyBorder="1" applyAlignment="1">
      <alignment horizontal="justify" vertical="center"/>
    </xf>
    <xf numFmtId="0" fontId="3" fillId="41" borderId="10" xfId="0" applyFont="1" applyFill="1" applyBorder="1" applyAlignment="1">
      <alignment horizontal="justify" vertical="center"/>
    </xf>
    <xf numFmtId="0" fontId="11" fillId="0" borderId="46" xfId="0" applyFont="1" applyBorder="1" applyAlignment="1">
      <alignment horizontal="justify" vertical="center"/>
    </xf>
    <xf numFmtId="0" fontId="3" fillId="0" borderId="20" xfId="0" applyFont="1" applyFill="1" applyBorder="1" applyAlignment="1">
      <alignment horizontal="justify" vertical="center"/>
    </xf>
    <xf numFmtId="0" fontId="3" fillId="0" borderId="34" xfId="0" applyFont="1" applyFill="1" applyBorder="1" applyAlignment="1">
      <alignment horizontal="justify" vertical="center"/>
    </xf>
    <xf numFmtId="0" fontId="2" fillId="37" borderId="41" xfId="0" applyFont="1" applyFill="1" applyBorder="1" applyAlignment="1">
      <alignment horizontal="center" vertical="center" wrapText="1"/>
    </xf>
    <xf numFmtId="0" fontId="2" fillId="37" borderId="42" xfId="0" applyFont="1" applyFill="1" applyBorder="1" applyAlignment="1">
      <alignment horizontal="center" vertical="center" wrapText="1"/>
    </xf>
    <xf numFmtId="0" fontId="3" fillId="41" borderId="35" xfId="0" applyFont="1" applyFill="1" applyBorder="1" applyAlignment="1">
      <alignment horizontal="center" vertical="center"/>
    </xf>
    <xf numFmtId="0" fontId="3" fillId="41" borderId="36" xfId="0" applyFont="1" applyFill="1" applyBorder="1" applyAlignment="1">
      <alignment horizontal="center" vertical="center"/>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6" fillId="37" borderId="45" xfId="0" applyFont="1" applyFill="1" applyBorder="1" applyAlignment="1">
      <alignment horizontal="center" vertical="center" wrapText="1"/>
    </xf>
    <xf numFmtId="0" fontId="6" fillId="37" borderId="25" xfId="0" applyFont="1" applyFill="1" applyBorder="1" applyAlignment="1">
      <alignment horizontal="center" vertical="center" wrapText="1"/>
    </xf>
    <xf numFmtId="0" fontId="3" fillId="0" borderId="46" xfId="0" applyFont="1" applyBorder="1" applyAlignment="1">
      <alignment horizontal="justify" vertical="center" wrapText="1"/>
    </xf>
    <xf numFmtId="0" fontId="3" fillId="0" borderId="10" xfId="0" applyFont="1" applyBorder="1" applyAlignment="1">
      <alignment horizontal="justify" vertical="center" wrapText="1"/>
    </xf>
    <xf numFmtId="0" fontId="11" fillId="0" borderId="46" xfId="0" applyFont="1" applyBorder="1" applyAlignment="1">
      <alignment horizontal="left" vertical="center" wrapText="1"/>
    </xf>
    <xf numFmtId="0" fontId="11" fillId="0" borderId="10" xfId="0" applyFont="1" applyBorder="1" applyAlignment="1">
      <alignment horizontal="left" vertical="center" wrapText="1"/>
    </xf>
    <xf numFmtId="0" fontId="3" fillId="39" borderId="46" xfId="0" applyFont="1" applyFill="1" applyBorder="1" applyAlignment="1">
      <alignment horizontal="justify" vertical="center"/>
    </xf>
    <xf numFmtId="0" fontId="3" fillId="39" borderId="10" xfId="0" applyFont="1" applyFill="1" applyBorder="1" applyAlignment="1">
      <alignment horizontal="justify" vertical="center"/>
    </xf>
    <xf numFmtId="0" fontId="3" fillId="0" borderId="35" xfId="0" applyFont="1" applyBorder="1" applyAlignment="1">
      <alignment horizontal="center" vertical="center"/>
    </xf>
    <xf numFmtId="0" fontId="3" fillId="0" borderId="11" xfId="0" applyFont="1" applyBorder="1" applyAlignment="1">
      <alignment horizontal="center" vertical="center"/>
    </xf>
    <xf numFmtId="0" fontId="3" fillId="0" borderId="36" xfId="0" applyFont="1" applyBorder="1" applyAlignment="1">
      <alignment horizontal="center" vertical="center"/>
    </xf>
    <xf numFmtId="0" fontId="3" fillId="41" borderId="11" xfId="0" applyFont="1" applyFill="1" applyBorder="1" applyAlignment="1">
      <alignment horizontal="justify" vertical="center"/>
    </xf>
    <xf numFmtId="0" fontId="3" fillId="41" borderId="40" xfId="0" applyFont="1" applyFill="1" applyBorder="1" applyAlignment="1">
      <alignment horizontal="justify" vertical="center"/>
    </xf>
    <xf numFmtId="0" fontId="3" fillId="0" borderId="11" xfId="0" applyFont="1" applyBorder="1" applyAlignment="1">
      <alignment horizontal="justify" vertical="center" wrapText="1"/>
    </xf>
    <xf numFmtId="0" fontId="3" fillId="0" borderId="40" xfId="0" applyFont="1" applyBorder="1" applyAlignment="1">
      <alignment horizontal="justify" vertical="center" wrapText="1"/>
    </xf>
    <xf numFmtId="0" fontId="11" fillId="0" borderId="40" xfId="0" applyFont="1" applyBorder="1" applyAlignment="1">
      <alignment horizontal="left" vertical="center" wrapText="1"/>
    </xf>
    <xf numFmtId="0" fontId="3" fillId="39" borderId="37" xfId="0" applyFont="1" applyFill="1" applyBorder="1" applyAlignment="1">
      <alignment horizontal="justify" vertical="center"/>
    </xf>
    <xf numFmtId="0" fontId="0" fillId="0" borderId="12" xfId="0" applyBorder="1" applyAlignment="1">
      <alignment vertical="center" wrapText="1"/>
    </xf>
    <xf numFmtId="0" fontId="0" fillId="0" borderId="16" xfId="0" applyBorder="1" applyAlignment="1">
      <alignment vertical="center" wrapText="1"/>
    </xf>
    <xf numFmtId="3" fontId="2" fillId="34" borderId="39" xfId="0" applyNumberFormat="1" applyFont="1" applyFill="1" applyBorder="1" applyAlignment="1">
      <alignment vertical="center" wrapText="1"/>
    </xf>
    <xf numFmtId="0" fontId="2" fillId="34" borderId="14" xfId="0" applyFont="1" applyFill="1" applyBorder="1" applyAlignment="1">
      <alignment vertical="center" wrapText="1"/>
    </xf>
    <xf numFmtId="0" fontId="6" fillId="37" borderId="47" xfId="0" applyFont="1" applyFill="1" applyBorder="1" applyAlignment="1">
      <alignment horizontal="left" vertical="center" wrapText="1"/>
    </xf>
    <xf numFmtId="0" fontId="6" fillId="37" borderId="48" xfId="0" applyFont="1" applyFill="1" applyBorder="1" applyAlignment="1">
      <alignment horizontal="left" vertical="center" wrapText="1"/>
    </xf>
    <xf numFmtId="0" fontId="3" fillId="0" borderId="38" xfId="0" applyFont="1" applyBorder="1" applyAlignment="1">
      <alignment horizontal="center" vertical="center" wrapText="1"/>
    </xf>
    <xf numFmtId="0" fontId="3" fillId="0" borderId="40"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40" xfId="0" applyFont="1" applyBorder="1" applyAlignment="1">
      <alignment horizontal="center" vertical="center" wrapText="1"/>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41" borderId="38" xfId="0" applyFont="1" applyFill="1" applyBorder="1" applyAlignment="1">
      <alignment horizontal="center" vertical="center"/>
    </xf>
    <xf numFmtId="0" fontId="3" fillId="41" borderId="40" xfId="0" applyFont="1" applyFill="1" applyBorder="1" applyAlignment="1">
      <alignment horizontal="center" vertical="center"/>
    </xf>
    <xf numFmtId="0" fontId="10" fillId="39" borderId="20" xfId="0" applyFont="1" applyFill="1" applyBorder="1" applyAlignment="1">
      <alignment horizontal="justify" vertical="center"/>
    </xf>
    <xf numFmtId="0" fontId="10" fillId="39" borderId="34" xfId="0" applyFont="1" applyFill="1" applyBorder="1" applyAlignment="1">
      <alignment horizontal="justify" vertical="center"/>
    </xf>
    <xf numFmtId="0" fontId="8" fillId="42" borderId="49" xfId="0" applyFont="1" applyFill="1" applyBorder="1" applyAlignment="1">
      <alignment horizontal="center" vertical="center" wrapText="1"/>
    </xf>
    <xf numFmtId="0" fontId="8" fillId="42" borderId="0" xfId="0" applyFont="1" applyFill="1" applyBorder="1" applyAlignment="1">
      <alignment horizontal="center" vertical="center" wrapText="1"/>
    </xf>
    <xf numFmtId="0" fontId="8" fillId="42" borderId="22" xfId="0" applyFont="1" applyFill="1" applyBorder="1" applyAlignment="1">
      <alignment horizontal="center" vertical="center" wrapText="1"/>
    </xf>
    <xf numFmtId="0" fontId="8" fillId="42" borderId="23" xfId="0" applyFont="1" applyFill="1" applyBorder="1" applyAlignment="1">
      <alignment horizontal="center" vertical="center" wrapText="1"/>
    </xf>
    <xf numFmtId="9" fontId="6" fillId="37" borderId="50" xfId="0" applyNumberFormat="1" applyFont="1" applyFill="1" applyBorder="1" applyAlignment="1">
      <alignment horizontal="center" vertical="center" wrapText="1"/>
    </xf>
    <xf numFmtId="9" fontId="6" fillId="37" borderId="51" xfId="0" applyNumberFormat="1" applyFont="1" applyFill="1" applyBorder="1" applyAlignment="1">
      <alignment horizontal="center" vertical="center" wrapText="1"/>
    </xf>
    <xf numFmtId="0" fontId="3" fillId="39" borderId="38" xfId="0" applyFont="1" applyFill="1" applyBorder="1" applyAlignment="1">
      <alignment horizontal="center" vertical="center"/>
    </xf>
    <xf numFmtId="0" fontId="3" fillId="39" borderId="11" xfId="0" applyFont="1" applyFill="1" applyBorder="1" applyAlignment="1">
      <alignment horizontal="center" vertical="center"/>
    </xf>
    <xf numFmtId="0" fontId="3" fillId="39" borderId="40" xfId="0" applyFont="1" applyFill="1" applyBorder="1" applyAlignment="1">
      <alignment horizontal="center" vertical="center"/>
    </xf>
    <xf numFmtId="0" fontId="35" fillId="39" borderId="33" xfId="47" applyFill="1" applyBorder="1" applyAlignment="1">
      <alignment horizontal="justify" vertical="center"/>
    </xf>
    <xf numFmtId="0" fontId="35" fillId="39" borderId="34" xfId="47" applyFill="1" applyBorder="1" applyAlignment="1">
      <alignment horizontal="justify" vertical="center"/>
    </xf>
    <xf numFmtId="0" fontId="11" fillId="0" borderId="38" xfId="0" applyFont="1" applyBorder="1" applyAlignment="1">
      <alignment horizontal="center" vertical="center"/>
    </xf>
    <xf numFmtId="0" fontId="11" fillId="0" borderId="40" xfId="0" applyFont="1" applyBorder="1" applyAlignment="1">
      <alignment horizontal="center" vertical="center"/>
    </xf>
    <xf numFmtId="0" fontId="0" fillId="0" borderId="13" xfId="0" applyBorder="1" applyAlignment="1">
      <alignment vertical="center"/>
    </xf>
    <xf numFmtId="0" fontId="2" fillId="33" borderId="29" xfId="0" applyFont="1" applyFill="1" applyBorder="1" applyAlignment="1">
      <alignment horizontal="justify" vertical="top" wrapText="1"/>
    </xf>
    <xf numFmtId="0" fontId="2" fillId="33" borderId="30" xfId="0" applyFont="1" applyFill="1" applyBorder="1" applyAlignment="1">
      <alignment horizontal="justify" vertical="top" wrapText="1"/>
    </xf>
    <xf numFmtId="0" fontId="2" fillId="33" borderId="31" xfId="0" applyFont="1" applyFill="1" applyBorder="1" applyAlignment="1">
      <alignment horizontal="justify" vertical="top" wrapText="1"/>
    </xf>
    <xf numFmtId="0" fontId="2" fillId="33" borderId="22" xfId="0" applyFont="1" applyFill="1" applyBorder="1" applyAlignment="1">
      <alignment horizontal="justify" vertical="top" wrapText="1"/>
    </xf>
    <xf numFmtId="0" fontId="2" fillId="33" borderId="23" xfId="0" applyFont="1" applyFill="1" applyBorder="1" applyAlignment="1">
      <alignment horizontal="justify" vertical="top" wrapText="1"/>
    </xf>
    <xf numFmtId="0" fontId="2" fillId="33" borderId="24" xfId="0" applyFont="1" applyFill="1" applyBorder="1" applyAlignment="1">
      <alignment horizontal="justify" vertical="top" wrapText="1"/>
    </xf>
    <xf numFmtId="0" fontId="7" fillId="34" borderId="10" xfId="0" applyFont="1" applyFill="1" applyBorder="1" applyAlignment="1">
      <alignment horizontal="center" vertical="top" wrapText="1"/>
    </xf>
    <xf numFmtId="0" fontId="7" fillId="34" borderId="11" xfId="0" applyFont="1" applyFill="1" applyBorder="1" applyAlignment="1">
      <alignment horizontal="center" vertical="top" wrapText="1"/>
    </xf>
    <xf numFmtId="0" fontId="7" fillId="34" borderId="36" xfId="0" applyFont="1" applyFill="1" applyBorder="1" applyAlignment="1">
      <alignment horizontal="center" vertical="top" wrapText="1"/>
    </xf>
    <xf numFmtId="0" fontId="3" fillId="34" borderId="18"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16" xfId="0" applyFont="1" applyFill="1" applyBorder="1" applyAlignment="1">
      <alignment horizontal="center" vertical="center"/>
    </xf>
    <xf numFmtId="0" fontId="2" fillId="34" borderId="17" xfId="0" applyFont="1" applyFill="1" applyBorder="1" applyAlignment="1">
      <alignment vertical="center" wrapText="1"/>
    </xf>
    <xf numFmtId="0" fontId="2" fillId="34" borderId="29" xfId="0" applyFont="1" applyFill="1" applyBorder="1" applyAlignment="1">
      <alignment horizontal="center" vertical="top" wrapText="1"/>
    </xf>
    <xf numFmtId="0" fontId="2" fillId="34" borderId="31" xfId="0" applyFont="1" applyFill="1" applyBorder="1" applyAlignment="1">
      <alignment horizontal="center" vertical="top" wrapText="1"/>
    </xf>
    <xf numFmtId="0" fontId="2" fillId="34" borderId="49" xfId="0" applyFont="1" applyFill="1" applyBorder="1" applyAlignment="1">
      <alignment horizontal="center" vertical="top" wrapText="1"/>
    </xf>
    <xf numFmtId="0" fontId="2" fillId="34" borderId="52" xfId="0" applyFont="1" applyFill="1" applyBorder="1" applyAlignment="1">
      <alignment horizontal="center" vertical="top" wrapText="1"/>
    </xf>
    <xf numFmtId="0" fontId="2" fillId="34" borderId="43" xfId="0" applyFont="1" applyFill="1" applyBorder="1" applyAlignment="1">
      <alignment horizontal="center" vertical="top" wrapText="1"/>
    </xf>
    <xf numFmtId="0" fontId="2" fillId="34" borderId="53" xfId="0" applyFont="1" applyFill="1" applyBorder="1" applyAlignment="1">
      <alignment horizontal="center" vertical="top" wrapText="1"/>
    </xf>
    <xf numFmtId="3" fontId="2" fillId="34" borderId="12" xfId="0" applyNumberFormat="1" applyFont="1" applyFill="1" applyBorder="1" applyAlignment="1">
      <alignment vertical="center"/>
    </xf>
    <xf numFmtId="0" fontId="2" fillId="34" borderId="16" xfId="0" applyFont="1" applyFill="1" applyBorder="1" applyAlignment="1">
      <alignment vertical="center"/>
    </xf>
    <xf numFmtId="0" fontId="6" fillId="37" borderId="54" xfId="0" applyFont="1" applyFill="1" applyBorder="1" applyAlignment="1">
      <alignment horizontal="left" vertical="center" wrapText="1"/>
    </xf>
    <xf numFmtId="0" fontId="6" fillId="37" borderId="55" xfId="0" applyFont="1" applyFill="1" applyBorder="1" applyAlignment="1">
      <alignment horizontal="left" vertical="center" wrapText="1"/>
    </xf>
    <xf numFmtId="164" fontId="2" fillId="32" borderId="50" xfId="42" applyNumberFormat="1" applyFont="1" applyFill="1" applyBorder="1" applyAlignment="1">
      <alignment horizontal="right" vertical="center"/>
    </xf>
    <xf numFmtId="164" fontId="2" fillId="32" borderId="51" xfId="42" applyNumberFormat="1" applyFont="1" applyFill="1" applyBorder="1" applyAlignment="1">
      <alignment horizontal="right" vertical="center"/>
    </xf>
    <xf numFmtId="164" fontId="2" fillId="32" borderId="56" xfId="42" applyNumberFormat="1" applyFont="1" applyFill="1" applyBorder="1" applyAlignment="1">
      <alignment horizontal="right" vertical="center"/>
    </xf>
    <xf numFmtId="164" fontId="3" fillId="36" borderId="20" xfId="42" applyNumberFormat="1" applyFont="1" applyFill="1" applyBorder="1" applyAlignment="1">
      <alignment horizontal="right" vertical="center"/>
    </xf>
    <xf numFmtId="164" fontId="3" fillId="0" borderId="20" xfId="42" applyNumberFormat="1" applyFont="1" applyBorder="1" applyAlignment="1">
      <alignment horizontal="right" vertical="center"/>
    </xf>
    <xf numFmtId="164" fontId="2" fillId="0" borderId="20" xfId="42" applyNumberFormat="1" applyFont="1" applyBorder="1" applyAlignment="1">
      <alignment horizontal="right" vertical="center"/>
    </xf>
    <xf numFmtId="0" fontId="3" fillId="0" borderId="19" xfId="0" applyFont="1" applyFill="1" applyBorder="1" applyAlignment="1">
      <alignment horizontal="center" vertical="center"/>
    </xf>
    <xf numFmtId="0" fontId="13" fillId="0" borderId="0" xfId="0" applyFont="1" applyAlignment="1">
      <alignment horizontal="center" vertical="center"/>
    </xf>
    <xf numFmtId="0" fontId="13" fillId="0" borderId="23"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0" xfId="0" applyFont="1" applyAlignment="1">
      <alignment horizontal="center" vertical="center" wrapText="1"/>
    </xf>
    <xf numFmtId="164" fontId="2" fillId="38" borderId="20" xfId="42" applyNumberFormat="1" applyFont="1" applyFill="1" applyBorder="1" applyAlignment="1">
      <alignment horizontal="right" vertical="center"/>
    </xf>
    <xf numFmtId="0" fontId="12" fillId="40" borderId="57" xfId="0" applyFont="1" applyFill="1" applyBorder="1" applyAlignment="1">
      <alignment horizontal="center" vertical="top" wrapText="1"/>
    </xf>
    <xf numFmtId="0" fontId="12" fillId="40" borderId="58" xfId="0" applyFont="1" applyFill="1" applyBorder="1" applyAlignment="1">
      <alignment horizontal="center" vertical="top" wrapText="1"/>
    </xf>
    <xf numFmtId="0" fontId="2" fillId="34" borderId="59" xfId="0" applyFont="1" applyFill="1" applyBorder="1" applyAlignment="1">
      <alignment horizontal="center" vertical="top" wrapText="1"/>
    </xf>
    <xf numFmtId="0" fontId="2" fillId="34" borderId="60" xfId="0" applyFont="1" applyFill="1" applyBorder="1" applyAlignment="1">
      <alignment horizontal="center" vertical="top" wrapText="1"/>
    </xf>
    <xf numFmtId="0" fontId="2" fillId="34" borderId="61" xfId="0" applyFont="1" applyFill="1" applyBorder="1" applyAlignment="1">
      <alignment horizontal="center" vertical="top" wrapText="1"/>
    </xf>
    <xf numFmtId="0" fontId="8" fillId="44" borderId="62" xfId="0" applyFont="1" applyFill="1" applyBorder="1" applyAlignment="1">
      <alignment horizontal="left" vertical="center"/>
    </xf>
    <xf numFmtId="0" fontId="8" fillId="0" borderId="63" xfId="0" applyFont="1" applyBorder="1" applyAlignment="1">
      <alignment horizontal="left" vertical="center"/>
    </xf>
    <xf numFmtId="0" fontId="6" fillId="45" borderId="64" xfId="0" applyFont="1" applyFill="1" applyBorder="1" applyAlignment="1">
      <alignment horizontal="left" vertical="center"/>
    </xf>
    <xf numFmtId="0" fontId="11" fillId="0" borderId="63" xfId="0" applyFont="1" applyBorder="1" applyAlignment="1">
      <alignment horizontal="left" vertical="center" wrapText="1"/>
    </xf>
    <xf numFmtId="0" fontId="11" fillId="0" borderId="65" xfId="0" applyFont="1" applyBorder="1" applyAlignment="1">
      <alignment horizontal="left" vertical="center" wrapText="1"/>
    </xf>
    <xf numFmtId="0" fontId="11" fillId="0" borderId="66" xfId="0" applyFont="1" applyBorder="1" applyAlignment="1">
      <alignment horizontal="left" vertical="center" wrapText="1"/>
    </xf>
    <xf numFmtId="0" fontId="11" fillId="0" borderId="67"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68" xfId="0" applyFont="1" applyBorder="1" applyAlignment="1">
      <alignment horizontal="center" vertical="center" wrapText="1"/>
    </xf>
    <xf numFmtId="0" fontId="11" fillId="0" borderId="69" xfId="0" applyFont="1" applyBorder="1" applyAlignment="1">
      <alignment horizontal="left" vertical="center" wrapText="1"/>
    </xf>
    <xf numFmtId="0" fontId="6" fillId="45" borderId="60" xfId="0" applyFont="1" applyFill="1" applyBorder="1" applyAlignment="1">
      <alignment horizontal="left" vertical="center"/>
    </xf>
    <xf numFmtId="0" fontId="11" fillId="0" borderId="67" xfId="0" applyFont="1" applyBorder="1" applyAlignment="1">
      <alignment horizontal="left" vertical="center" wrapText="1"/>
    </xf>
    <xf numFmtId="0" fontId="11" fillId="0" borderId="60" xfId="0" applyFont="1" applyBorder="1" applyAlignment="1">
      <alignment horizontal="left" vertical="center" wrapText="1"/>
    </xf>
    <xf numFmtId="0" fontId="11" fillId="0" borderId="68" xfId="0" applyFont="1" applyBorder="1" applyAlignment="1">
      <alignment horizontal="left" vertical="center" wrapText="1"/>
    </xf>
    <xf numFmtId="0" fontId="8" fillId="0" borderId="69" xfId="0" applyFont="1" applyBorder="1" applyAlignment="1">
      <alignment horizontal="left" vertical="center"/>
    </xf>
    <xf numFmtId="0" fontId="6" fillId="45" borderId="62" xfId="0" applyFont="1" applyFill="1" applyBorder="1" applyAlignment="1">
      <alignment horizontal="left" vertical="center"/>
    </xf>
    <xf numFmtId="0" fontId="11" fillId="0" borderId="64" xfId="0" applyFont="1" applyBorder="1" applyAlignment="1">
      <alignment horizontal="left" vertical="center" wrapText="1"/>
    </xf>
    <xf numFmtId="0" fontId="11" fillId="0" borderId="59" xfId="0" applyFont="1" applyBorder="1" applyAlignment="1">
      <alignment horizontal="left" vertical="center" wrapText="1"/>
    </xf>
    <xf numFmtId="0" fontId="11" fillId="0" borderId="70" xfId="0" applyFont="1" applyBorder="1" applyAlignment="1">
      <alignment horizontal="center" vertical="center" wrapText="1"/>
    </xf>
    <xf numFmtId="0" fontId="11" fillId="0" borderId="61" xfId="0" applyFont="1" applyBorder="1" applyAlignment="1">
      <alignment horizontal="center" vertical="center" wrapText="1"/>
    </xf>
    <xf numFmtId="0" fontId="2" fillId="45" borderId="64" xfId="0" applyFont="1" applyFill="1" applyBorder="1" applyAlignment="1">
      <alignment horizontal="left" vertical="center"/>
    </xf>
    <xf numFmtId="0" fontId="3" fillId="43" borderId="4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20"/>
  <sheetViews>
    <sheetView tabSelected="1" zoomScaleSheetLayoutView="80" zoomScalePageLayoutView="70" workbookViewId="0" topLeftCell="A106">
      <selection activeCell="G107" sqref="G107:G111"/>
    </sheetView>
  </sheetViews>
  <sheetFormatPr defaultColWidth="9.140625" defaultRowHeight="15"/>
  <cols>
    <col min="1" max="1" width="36.8515625" style="1" customWidth="1"/>
    <col min="2" max="2" width="6.421875" style="1" customWidth="1"/>
    <col min="3" max="3" width="32.28125" style="17" customWidth="1"/>
    <col min="4" max="7" width="3.57421875" style="6" bestFit="1" customWidth="1"/>
    <col min="8" max="8" width="19.8515625" style="17" customWidth="1"/>
    <col min="9" max="9" width="20.7109375" style="1" hidden="1" customWidth="1"/>
    <col min="10" max="10" width="4.421875" style="1" hidden="1" customWidth="1"/>
    <col min="11" max="11" width="15.140625" style="1" hidden="1" customWidth="1"/>
    <col min="12" max="12" width="14.00390625" style="1" hidden="1" customWidth="1"/>
    <col min="13" max="13" width="18.7109375" style="20" hidden="1" customWidth="1"/>
    <col min="14" max="14" width="17.7109375" style="22" hidden="1" customWidth="1"/>
    <col min="15" max="15" width="18.140625" style="1" hidden="1" customWidth="1"/>
    <col min="16" max="16" width="9.140625" style="1" hidden="1" customWidth="1"/>
    <col min="17" max="17" width="16.28125" style="1" hidden="1" customWidth="1"/>
    <col min="18" max="18" width="16.421875" style="1" hidden="1" customWidth="1"/>
    <col min="19" max="19" width="18.140625" style="1" hidden="1" customWidth="1"/>
    <col min="20" max="20" width="9.140625" style="1" customWidth="1"/>
    <col min="21" max="16384" width="9.140625" style="1" customWidth="1"/>
  </cols>
  <sheetData>
    <row r="1" spans="1:14" s="31" customFormat="1" ht="44.25" customHeight="1">
      <c r="A1" s="244" t="s">
        <v>104</v>
      </c>
      <c r="B1" s="245"/>
      <c r="C1" s="245"/>
      <c r="D1" s="245"/>
      <c r="E1" s="245"/>
      <c r="F1" s="245"/>
      <c r="G1" s="245"/>
      <c r="H1" s="245"/>
      <c r="I1" s="30"/>
      <c r="M1" s="32"/>
      <c r="N1" s="33"/>
    </row>
    <row r="2" spans="1:15" s="31" customFormat="1" ht="60" customHeight="1">
      <c r="A2" s="246" t="s">
        <v>0</v>
      </c>
      <c r="B2" s="220" t="s">
        <v>1</v>
      </c>
      <c r="C2" s="221"/>
      <c r="D2" s="207" t="s">
        <v>102</v>
      </c>
      <c r="E2" s="208"/>
      <c r="F2" s="208"/>
      <c r="G2" s="209"/>
      <c r="H2" s="213" t="s">
        <v>2</v>
      </c>
      <c r="I2" s="34"/>
      <c r="K2" s="237" t="s">
        <v>109</v>
      </c>
      <c r="L2" s="239" t="s">
        <v>105</v>
      </c>
      <c r="M2" s="240" t="s">
        <v>106</v>
      </c>
      <c r="N2" s="242" t="s">
        <v>108</v>
      </c>
      <c r="O2" s="242" t="s">
        <v>110</v>
      </c>
    </row>
    <row r="3" spans="1:19" s="31" customFormat="1" ht="91.5" customHeight="1">
      <c r="A3" s="247"/>
      <c r="B3" s="222"/>
      <c r="C3" s="223"/>
      <c r="D3" s="210"/>
      <c r="E3" s="211"/>
      <c r="F3" s="211"/>
      <c r="G3" s="212"/>
      <c r="H3" s="214"/>
      <c r="I3" s="216" t="s">
        <v>3</v>
      </c>
      <c r="K3" s="237"/>
      <c r="L3" s="239"/>
      <c r="M3" s="240"/>
      <c r="N3" s="242"/>
      <c r="O3" s="242"/>
      <c r="Q3" s="50" t="s">
        <v>119</v>
      </c>
      <c r="R3" s="50" t="s">
        <v>120</v>
      </c>
      <c r="S3" s="50" t="s">
        <v>121</v>
      </c>
    </row>
    <row r="4" spans="1:19" ht="39.75" customHeight="1">
      <c r="A4" s="247"/>
      <c r="B4" s="222"/>
      <c r="C4" s="223"/>
      <c r="D4" s="3" t="s">
        <v>4</v>
      </c>
      <c r="E4" s="3" t="s">
        <v>5</v>
      </c>
      <c r="F4" s="3" t="s">
        <v>6</v>
      </c>
      <c r="G4" s="3" t="s">
        <v>7</v>
      </c>
      <c r="H4" s="214"/>
      <c r="I4" s="217"/>
      <c r="K4" s="237"/>
      <c r="L4" s="239"/>
      <c r="M4" s="240"/>
      <c r="N4" s="242"/>
      <c r="O4" s="242"/>
      <c r="Q4" s="50"/>
      <c r="R4" s="50"/>
      <c r="S4" s="50"/>
    </row>
    <row r="5" spans="1:19" ht="18" customHeight="1" thickBot="1">
      <c r="A5" s="248"/>
      <c r="B5" s="224"/>
      <c r="C5" s="225"/>
      <c r="D5" s="4"/>
      <c r="E5" s="4"/>
      <c r="F5" s="4"/>
      <c r="G5" s="4"/>
      <c r="H5" s="215"/>
      <c r="I5" s="218"/>
      <c r="K5" s="238"/>
      <c r="L5" s="238"/>
      <c r="M5" s="241"/>
      <c r="N5" s="241"/>
      <c r="O5" s="241"/>
      <c r="Q5" s="50"/>
      <c r="R5" s="50"/>
      <c r="S5" s="50"/>
    </row>
    <row r="6" spans="1:18" ht="87" customHeight="1" thickTop="1">
      <c r="A6" s="249" t="s">
        <v>9</v>
      </c>
      <c r="B6" s="193" t="s">
        <v>122</v>
      </c>
      <c r="C6" s="194"/>
      <c r="D6" s="194"/>
      <c r="E6" s="194"/>
      <c r="F6" s="194"/>
      <c r="G6" s="194"/>
      <c r="H6" s="194"/>
      <c r="I6" s="77"/>
      <c r="J6" s="236"/>
      <c r="K6" s="243" t="s">
        <v>107</v>
      </c>
      <c r="L6" s="243"/>
      <c r="M6" s="243"/>
      <c r="N6" s="243"/>
      <c r="O6" s="243"/>
      <c r="Q6" s="39"/>
      <c r="R6" s="39"/>
    </row>
    <row r="7" spans="1:18" ht="17.25" customHeight="1">
      <c r="A7" s="250"/>
      <c r="B7" s="195"/>
      <c r="C7" s="196"/>
      <c r="D7" s="196"/>
      <c r="E7" s="196"/>
      <c r="F7" s="196"/>
      <c r="G7" s="196"/>
      <c r="H7" s="196"/>
      <c r="I7" s="206"/>
      <c r="J7" s="236"/>
      <c r="K7" s="243"/>
      <c r="L7" s="243"/>
      <c r="M7" s="243"/>
      <c r="N7" s="243"/>
      <c r="O7" s="243"/>
      <c r="Q7" s="39"/>
      <c r="R7" s="39"/>
    </row>
    <row r="8" spans="1:19" s="5" customFormat="1" ht="69.75" customHeight="1">
      <c r="A8" s="251" t="s">
        <v>10</v>
      </c>
      <c r="B8" s="197" t="s">
        <v>123</v>
      </c>
      <c r="C8" s="198"/>
      <c r="D8" s="198"/>
      <c r="E8" s="198"/>
      <c r="F8" s="198"/>
      <c r="G8" s="198"/>
      <c r="H8" s="198"/>
      <c r="I8" s="8"/>
      <c r="K8" s="230" t="s">
        <v>107</v>
      </c>
      <c r="L8" s="231"/>
      <c r="M8" s="231"/>
      <c r="N8" s="231"/>
      <c r="O8" s="232"/>
      <c r="P8" s="5">
        <v>1.1</v>
      </c>
      <c r="Q8" s="39">
        <f>SUM(Q9:Q20)</f>
        <v>429407</v>
      </c>
      <c r="R8" s="39" t="e">
        <f>SUM(R9:R20)</f>
        <v>#REF!</v>
      </c>
      <c r="S8" s="43" t="e">
        <f>R8/Q8</f>
        <v>#REF!</v>
      </c>
    </row>
    <row r="9" spans="1:19" ht="141.75" customHeight="1">
      <c r="A9" s="252" t="s">
        <v>11</v>
      </c>
      <c r="B9" s="134" t="s">
        <v>12</v>
      </c>
      <c r="C9" s="128" t="s">
        <v>13</v>
      </c>
      <c r="D9" s="191"/>
      <c r="E9" s="114"/>
      <c r="F9" s="114"/>
      <c r="G9" s="191"/>
      <c r="H9" s="90" t="s">
        <v>8</v>
      </c>
      <c r="I9" s="81" t="s">
        <v>14</v>
      </c>
      <c r="K9" s="55">
        <v>68100</v>
      </c>
      <c r="L9" s="55">
        <v>81963</v>
      </c>
      <c r="M9" s="55">
        <f>K9-L9</f>
        <v>-13863</v>
      </c>
      <c r="N9" s="63">
        <v>0</v>
      </c>
      <c r="O9" s="55">
        <v>0</v>
      </c>
      <c r="Q9" s="49">
        <f>K9+N9</f>
        <v>68100</v>
      </c>
      <c r="R9" s="49">
        <f>Q9</f>
        <v>68100</v>
      </c>
      <c r="S9" s="51"/>
    </row>
    <row r="10" spans="1:19" ht="101.25" customHeight="1" thickBot="1">
      <c r="A10" s="252"/>
      <c r="B10" s="134"/>
      <c r="C10" s="128"/>
      <c r="D10" s="191"/>
      <c r="E10" s="114"/>
      <c r="F10" s="114"/>
      <c r="G10" s="191"/>
      <c r="H10" s="90"/>
      <c r="I10" s="219"/>
      <c r="K10" s="55"/>
      <c r="L10" s="55"/>
      <c r="M10" s="55"/>
      <c r="N10" s="63"/>
      <c r="O10" s="55"/>
      <c r="Q10" s="49"/>
      <c r="R10" s="49"/>
      <c r="S10" s="51"/>
    </row>
    <row r="11" spans="1:18" ht="15" customHeight="1" hidden="1" thickBot="1">
      <c r="A11" s="253"/>
      <c r="B11" s="135"/>
      <c r="C11" s="136"/>
      <c r="D11" s="192"/>
      <c r="E11" s="84"/>
      <c r="F11" s="84"/>
      <c r="G11" s="192"/>
      <c r="H11" s="91"/>
      <c r="I11" s="9"/>
      <c r="K11" s="23"/>
      <c r="L11" s="23"/>
      <c r="M11" s="23">
        <f>K11-L11</f>
        <v>0</v>
      </c>
      <c r="N11" s="24"/>
      <c r="O11" s="23"/>
      <c r="Q11" s="39"/>
      <c r="R11" s="39"/>
    </row>
    <row r="12" spans="1:19" ht="45.75" customHeight="1">
      <c r="A12" s="254" t="s">
        <v>15</v>
      </c>
      <c r="B12" s="94" t="s">
        <v>16</v>
      </c>
      <c r="C12" s="96" t="s">
        <v>17</v>
      </c>
      <c r="D12" s="83"/>
      <c r="E12" s="83"/>
      <c r="F12" s="202"/>
      <c r="G12" s="83"/>
      <c r="H12" s="92" t="s">
        <v>8</v>
      </c>
      <c r="I12" s="179" t="s">
        <v>114</v>
      </c>
      <c r="K12" s="55">
        <v>65000</v>
      </c>
      <c r="L12" s="55">
        <v>61505</v>
      </c>
      <c r="M12" s="55">
        <f>K12-L12</f>
        <v>3495</v>
      </c>
      <c r="N12" s="63">
        <v>79505</v>
      </c>
      <c r="O12" s="55" t="e">
        <f>#REF!</f>
        <v>#REF!</v>
      </c>
      <c r="Q12" s="49">
        <f>K12+N12</f>
        <v>144505</v>
      </c>
      <c r="R12" s="49" t="e">
        <f>#REF!+L12</f>
        <v>#REF!</v>
      </c>
      <c r="S12" s="51"/>
    </row>
    <row r="13" spans="1:19" ht="86.25" customHeight="1" thickBot="1">
      <c r="A13" s="253"/>
      <c r="B13" s="135"/>
      <c r="C13" s="136"/>
      <c r="D13" s="84"/>
      <c r="E13" s="84"/>
      <c r="F13" s="203"/>
      <c r="G13" s="84"/>
      <c r="H13" s="91"/>
      <c r="I13" s="180"/>
      <c r="J13" s="21"/>
      <c r="K13" s="55"/>
      <c r="L13" s="55"/>
      <c r="M13" s="55"/>
      <c r="N13" s="63"/>
      <c r="O13" s="55"/>
      <c r="Q13" s="49"/>
      <c r="R13" s="49"/>
      <c r="S13" s="51"/>
    </row>
    <row r="14" spans="1:19" ht="96.75" customHeight="1">
      <c r="A14" s="254" t="s">
        <v>18</v>
      </c>
      <c r="B14" s="94" t="s">
        <v>19</v>
      </c>
      <c r="C14" s="96" t="s">
        <v>20</v>
      </c>
      <c r="D14" s="122"/>
      <c r="E14" s="98"/>
      <c r="F14" s="98"/>
      <c r="G14" s="98"/>
      <c r="H14" s="92" t="s">
        <v>8</v>
      </c>
      <c r="I14" s="67"/>
      <c r="K14" s="55">
        <v>88000</v>
      </c>
      <c r="L14" s="55">
        <v>71401</v>
      </c>
      <c r="M14" s="55">
        <f>K14-L14</f>
        <v>16599</v>
      </c>
      <c r="N14" s="63">
        <v>28401</v>
      </c>
      <c r="O14" s="55" t="e">
        <f>#REF!</f>
        <v>#REF!</v>
      </c>
      <c r="Q14" s="49">
        <f>K14+N14</f>
        <v>116401</v>
      </c>
      <c r="R14" s="49" t="e">
        <f>#REF!+L14</f>
        <v>#REF!</v>
      </c>
      <c r="S14" s="51"/>
    </row>
    <row r="15" spans="1:19" ht="45.75" customHeight="1" thickBot="1">
      <c r="A15" s="253"/>
      <c r="B15" s="135"/>
      <c r="C15" s="136"/>
      <c r="D15" s="153"/>
      <c r="E15" s="105"/>
      <c r="F15" s="105"/>
      <c r="G15" s="105"/>
      <c r="H15" s="91"/>
      <c r="I15" s="68"/>
      <c r="K15" s="55"/>
      <c r="L15" s="55"/>
      <c r="M15" s="55"/>
      <c r="N15" s="63"/>
      <c r="O15" s="55"/>
      <c r="Q15" s="49"/>
      <c r="R15" s="49"/>
      <c r="S15" s="51"/>
    </row>
    <row r="16" spans="1:18" ht="68.25" customHeight="1">
      <c r="A16" s="255" t="s">
        <v>21</v>
      </c>
      <c r="B16" s="183" t="s">
        <v>22</v>
      </c>
      <c r="C16" s="185" t="s">
        <v>23</v>
      </c>
      <c r="D16" s="187"/>
      <c r="E16" s="189"/>
      <c r="F16" s="199"/>
      <c r="G16" s="199"/>
      <c r="H16" s="204" t="s">
        <v>8</v>
      </c>
      <c r="I16" s="7"/>
      <c r="K16" s="55">
        <v>5000</v>
      </c>
      <c r="L16" s="55">
        <v>0</v>
      </c>
      <c r="M16" s="55">
        <f>K16-L16</f>
        <v>5000</v>
      </c>
      <c r="N16" s="63">
        <v>52401</v>
      </c>
      <c r="O16" s="55" t="e">
        <f>#REF!</f>
        <v>#REF!</v>
      </c>
      <c r="Q16" s="49">
        <f>K16+N16</f>
        <v>57401</v>
      </c>
      <c r="R16" s="49" t="e">
        <f>#REF!+L16</f>
        <v>#REF!</v>
      </c>
    </row>
    <row r="17" spans="1:18" ht="59.25" customHeight="1">
      <c r="A17" s="256"/>
      <c r="B17" s="124"/>
      <c r="C17" s="121"/>
      <c r="D17" s="126"/>
      <c r="E17" s="113"/>
      <c r="F17" s="200"/>
      <c r="G17" s="200"/>
      <c r="H17" s="86"/>
      <c r="I17" s="226"/>
      <c r="K17" s="55"/>
      <c r="L17" s="55"/>
      <c r="M17" s="55"/>
      <c r="N17" s="63"/>
      <c r="O17" s="55"/>
      <c r="Q17" s="49"/>
      <c r="R17" s="49"/>
    </row>
    <row r="18" spans="1:18" ht="55.5" customHeight="1" thickBot="1">
      <c r="A18" s="257"/>
      <c r="B18" s="184"/>
      <c r="C18" s="186"/>
      <c r="D18" s="188"/>
      <c r="E18" s="190"/>
      <c r="F18" s="201"/>
      <c r="G18" s="201"/>
      <c r="H18" s="205"/>
      <c r="I18" s="53"/>
      <c r="K18" s="55"/>
      <c r="L18" s="55"/>
      <c r="M18" s="55"/>
      <c r="N18" s="63"/>
      <c r="O18" s="55"/>
      <c r="Q18" s="49"/>
      <c r="R18" s="49"/>
    </row>
    <row r="19" spans="1:18" ht="80.25" customHeight="1">
      <c r="A19" s="254" t="s">
        <v>24</v>
      </c>
      <c r="B19" s="94" t="s">
        <v>25</v>
      </c>
      <c r="C19" s="96" t="s">
        <v>26</v>
      </c>
      <c r="D19" s="122" t="s">
        <v>107</v>
      </c>
      <c r="E19" s="98"/>
      <c r="F19" s="83"/>
      <c r="G19" s="83"/>
      <c r="H19" s="92" t="s">
        <v>8</v>
      </c>
      <c r="I19" s="80"/>
      <c r="K19" s="55">
        <v>22000</v>
      </c>
      <c r="L19" s="55">
        <v>0</v>
      </c>
      <c r="M19" s="55">
        <f>K19-L19</f>
        <v>22000</v>
      </c>
      <c r="N19" s="63">
        <v>21000</v>
      </c>
      <c r="O19" s="55" t="e">
        <f>#REF!</f>
        <v>#REF!</v>
      </c>
      <c r="Q19" s="49">
        <f>K19+N19</f>
        <v>43000</v>
      </c>
      <c r="R19" s="49" t="e">
        <f>#REF!+L19</f>
        <v>#REF!</v>
      </c>
    </row>
    <row r="20" spans="1:18" ht="103.5" customHeight="1" thickBot="1">
      <c r="A20" s="258"/>
      <c r="B20" s="95"/>
      <c r="C20" s="97"/>
      <c r="D20" s="123"/>
      <c r="E20" s="99"/>
      <c r="F20" s="176"/>
      <c r="G20" s="176"/>
      <c r="H20" s="93"/>
      <c r="I20" s="227"/>
      <c r="K20" s="55"/>
      <c r="L20" s="55"/>
      <c r="M20" s="55"/>
      <c r="N20" s="63"/>
      <c r="O20" s="55"/>
      <c r="Q20" s="49"/>
      <c r="R20" s="49"/>
    </row>
    <row r="21" spans="1:19" s="5" customFormat="1" ht="19.5" customHeight="1" thickBot="1" thickTop="1">
      <c r="A21" s="259" t="s">
        <v>27</v>
      </c>
      <c r="B21" s="228" t="s">
        <v>124</v>
      </c>
      <c r="C21" s="229"/>
      <c r="D21" s="229"/>
      <c r="E21" s="229"/>
      <c r="F21" s="229"/>
      <c r="G21" s="229"/>
      <c r="H21" s="229"/>
      <c r="I21" s="10"/>
      <c r="K21" s="230" t="s">
        <v>107</v>
      </c>
      <c r="L21" s="231"/>
      <c r="M21" s="231"/>
      <c r="N21" s="231"/>
      <c r="O21" s="232"/>
      <c r="P21" s="5">
        <v>1.2</v>
      </c>
      <c r="Q21" s="39">
        <f>SUM(Q22:Q29)</f>
        <v>55086</v>
      </c>
      <c r="R21" s="39" t="e">
        <f>SUM(R22:R29)</f>
        <v>#REF!</v>
      </c>
      <c r="S21" s="42" t="e">
        <f>R21/Q21</f>
        <v>#REF!</v>
      </c>
    </row>
    <row r="22" spans="1:18" ht="44.25" customHeight="1">
      <c r="A22" s="254" t="s">
        <v>134</v>
      </c>
      <c r="B22" s="94" t="s">
        <v>28</v>
      </c>
      <c r="C22" s="96" t="s">
        <v>135</v>
      </c>
      <c r="D22" s="122"/>
      <c r="E22" s="98"/>
      <c r="F22" s="98"/>
      <c r="G22" s="98"/>
      <c r="H22" s="92" t="s">
        <v>8</v>
      </c>
      <c r="I22" s="79" t="s">
        <v>115</v>
      </c>
      <c r="K22" s="55">
        <v>22000</v>
      </c>
      <c r="L22" s="55">
        <v>28639</v>
      </c>
      <c r="M22" s="55">
        <f>K22-L22</f>
        <v>-6639</v>
      </c>
      <c r="N22" s="63">
        <v>0</v>
      </c>
      <c r="O22" s="55">
        <v>0</v>
      </c>
      <c r="Q22" s="49">
        <f>K22+N22</f>
        <v>22000</v>
      </c>
      <c r="R22" s="49" t="e">
        <f>#REF!+L22</f>
        <v>#REF!</v>
      </c>
    </row>
    <row r="23" spans="1:18" ht="39" customHeight="1">
      <c r="A23" s="252"/>
      <c r="B23" s="134"/>
      <c r="C23" s="128"/>
      <c r="D23" s="152"/>
      <c r="E23" s="104"/>
      <c r="F23" s="104"/>
      <c r="G23" s="104"/>
      <c r="H23" s="90"/>
      <c r="I23" s="69"/>
      <c r="K23" s="55"/>
      <c r="L23" s="55"/>
      <c r="M23" s="55"/>
      <c r="N23" s="63"/>
      <c r="O23" s="55"/>
      <c r="Q23" s="49"/>
      <c r="R23" s="49"/>
    </row>
    <row r="24" spans="1:18" ht="43.5" customHeight="1">
      <c r="A24" s="252"/>
      <c r="B24" s="134"/>
      <c r="C24" s="128"/>
      <c r="D24" s="152"/>
      <c r="E24" s="104"/>
      <c r="F24" s="104"/>
      <c r="G24" s="104"/>
      <c r="H24" s="90"/>
      <c r="I24" s="69"/>
      <c r="K24" s="55"/>
      <c r="L24" s="55"/>
      <c r="M24" s="55"/>
      <c r="N24" s="63"/>
      <c r="O24" s="55"/>
      <c r="Q24" s="49"/>
      <c r="R24" s="49"/>
    </row>
    <row r="25" spans="1:18" ht="41.25" customHeight="1">
      <c r="A25" s="252"/>
      <c r="B25" s="134"/>
      <c r="C25" s="128"/>
      <c r="D25" s="152"/>
      <c r="E25" s="104"/>
      <c r="F25" s="104"/>
      <c r="G25" s="104"/>
      <c r="H25" s="90"/>
      <c r="I25" s="69"/>
      <c r="K25" s="55"/>
      <c r="L25" s="55"/>
      <c r="M25" s="55"/>
      <c r="N25" s="63"/>
      <c r="O25" s="55"/>
      <c r="Q25" s="49"/>
      <c r="R25" s="49"/>
    </row>
    <row r="26" spans="1:18" ht="59.25" customHeight="1" thickBot="1">
      <c r="A26" s="253"/>
      <c r="B26" s="135"/>
      <c r="C26" s="136"/>
      <c r="D26" s="153"/>
      <c r="E26" s="105"/>
      <c r="F26" s="105"/>
      <c r="G26" s="105"/>
      <c r="H26" s="91"/>
      <c r="I26" s="68"/>
      <c r="K26" s="55"/>
      <c r="L26" s="55"/>
      <c r="M26" s="55"/>
      <c r="N26" s="63"/>
      <c r="O26" s="55"/>
      <c r="P26" s="6"/>
      <c r="Q26" s="49"/>
      <c r="R26" s="49"/>
    </row>
    <row r="27" spans="1:18" ht="31.5" customHeight="1">
      <c r="A27" s="254" t="s">
        <v>29</v>
      </c>
      <c r="B27" s="94" t="s">
        <v>30</v>
      </c>
      <c r="C27" s="96" t="s">
        <v>31</v>
      </c>
      <c r="D27" s="122"/>
      <c r="E27" s="122"/>
      <c r="F27" s="98"/>
      <c r="G27" s="98"/>
      <c r="H27" s="92" t="s">
        <v>8</v>
      </c>
      <c r="I27" s="80"/>
      <c r="K27" s="55">
        <v>0</v>
      </c>
      <c r="L27" s="55">
        <v>0</v>
      </c>
      <c r="M27" s="55">
        <f>K27-L27</f>
        <v>0</v>
      </c>
      <c r="N27" s="63">
        <v>33086</v>
      </c>
      <c r="O27" s="55" t="e">
        <f>#REF!</f>
        <v>#REF!</v>
      </c>
      <c r="Q27" s="49">
        <f>K27+N27</f>
        <v>33086</v>
      </c>
      <c r="R27" s="49" t="e">
        <f>#REF!+L27</f>
        <v>#REF!</v>
      </c>
    </row>
    <row r="28" spans="1:18" ht="16.5">
      <c r="A28" s="252"/>
      <c r="B28" s="134"/>
      <c r="C28" s="128"/>
      <c r="D28" s="152"/>
      <c r="E28" s="152"/>
      <c r="F28" s="104"/>
      <c r="G28" s="104"/>
      <c r="H28" s="90"/>
      <c r="I28" s="53"/>
      <c r="K28" s="55"/>
      <c r="L28" s="55"/>
      <c r="M28" s="55"/>
      <c r="N28" s="63"/>
      <c r="O28" s="55"/>
      <c r="Q28" s="49"/>
      <c r="R28" s="49"/>
    </row>
    <row r="29" spans="1:18" ht="32.25" customHeight="1" thickBot="1">
      <c r="A29" s="253"/>
      <c r="B29" s="135"/>
      <c r="C29" s="136"/>
      <c r="D29" s="153"/>
      <c r="E29" s="153"/>
      <c r="F29" s="105"/>
      <c r="G29" s="105"/>
      <c r="H29" s="91"/>
      <c r="I29" s="54"/>
      <c r="K29" s="55"/>
      <c r="L29" s="55"/>
      <c r="M29" s="55"/>
      <c r="N29" s="63"/>
      <c r="O29" s="55"/>
      <c r="Q29" s="49"/>
      <c r="R29" s="49"/>
    </row>
    <row r="30" spans="1:19" s="5" customFormat="1" ht="21" customHeight="1" thickBot="1">
      <c r="A30" s="259">
        <v>1.3</v>
      </c>
      <c r="B30" s="181" t="s">
        <v>125</v>
      </c>
      <c r="C30" s="182"/>
      <c r="D30" s="182"/>
      <c r="E30" s="182"/>
      <c r="F30" s="182"/>
      <c r="G30" s="182"/>
      <c r="H30" s="182"/>
      <c r="I30" s="10"/>
      <c r="K30" s="230" t="s">
        <v>107</v>
      </c>
      <c r="L30" s="231"/>
      <c r="M30" s="231"/>
      <c r="N30" s="231"/>
      <c r="O30" s="232"/>
      <c r="P30" s="5">
        <v>1.3</v>
      </c>
      <c r="Q30" s="40">
        <f>SUM(Q31:Q44)</f>
        <v>552129</v>
      </c>
      <c r="R30" s="40" t="e">
        <f>SUM(R31:R44)</f>
        <v>#REF!</v>
      </c>
      <c r="S30" s="42" t="e">
        <f>R30/Q30</f>
        <v>#REF!</v>
      </c>
    </row>
    <row r="31" spans="1:18" ht="40.5" customHeight="1">
      <c r="A31" s="254" t="s">
        <v>32</v>
      </c>
      <c r="B31" s="94" t="s">
        <v>33</v>
      </c>
      <c r="C31" s="96" t="s">
        <v>34</v>
      </c>
      <c r="D31" s="102"/>
      <c r="E31" s="98"/>
      <c r="F31" s="98"/>
      <c r="G31" s="98"/>
      <c r="H31" s="92" t="s">
        <v>8</v>
      </c>
      <c r="I31" s="67" t="s">
        <v>111</v>
      </c>
      <c r="K31" s="55">
        <v>0</v>
      </c>
      <c r="L31" s="55">
        <v>0</v>
      </c>
      <c r="M31" s="55">
        <f>K31-L31</f>
        <v>0</v>
      </c>
      <c r="N31" s="63">
        <v>67195</v>
      </c>
      <c r="O31" s="55" t="e">
        <f>#REF!</f>
        <v>#REF!</v>
      </c>
      <c r="Q31" s="49">
        <f>K31+N31</f>
        <v>67195</v>
      </c>
      <c r="R31" s="49" t="e">
        <f>#REF!+L31</f>
        <v>#REF!</v>
      </c>
    </row>
    <row r="32" spans="1:18" ht="16.5">
      <c r="A32" s="252"/>
      <c r="B32" s="134"/>
      <c r="C32" s="128"/>
      <c r="D32" s="88"/>
      <c r="E32" s="104"/>
      <c r="F32" s="104"/>
      <c r="G32" s="104"/>
      <c r="H32" s="90"/>
      <c r="I32" s="69"/>
      <c r="K32" s="55"/>
      <c r="L32" s="55"/>
      <c r="M32" s="55"/>
      <c r="N32" s="63"/>
      <c r="O32" s="55"/>
      <c r="Q32" s="49"/>
      <c r="R32" s="49"/>
    </row>
    <row r="33" spans="1:18" ht="33" customHeight="1" thickBot="1">
      <c r="A33" s="253"/>
      <c r="B33" s="135"/>
      <c r="C33" s="136"/>
      <c r="D33" s="89"/>
      <c r="E33" s="105"/>
      <c r="F33" s="105"/>
      <c r="G33" s="105"/>
      <c r="H33" s="91"/>
      <c r="I33" s="68"/>
      <c r="K33" s="55"/>
      <c r="L33" s="55"/>
      <c r="M33" s="55"/>
      <c r="N33" s="63"/>
      <c r="O33" s="55"/>
      <c r="Q33" s="49"/>
      <c r="R33" s="49"/>
    </row>
    <row r="34" spans="1:18" ht="63" customHeight="1">
      <c r="A34" s="260" t="s">
        <v>35</v>
      </c>
      <c r="B34" s="94" t="s">
        <v>36</v>
      </c>
      <c r="C34" s="96" t="s">
        <v>37</v>
      </c>
      <c r="D34" s="98"/>
      <c r="E34" s="98"/>
      <c r="F34" s="98"/>
      <c r="G34" s="98"/>
      <c r="H34" s="92" t="s">
        <v>8</v>
      </c>
      <c r="I34" s="67" t="s">
        <v>112</v>
      </c>
      <c r="K34" s="55">
        <v>0</v>
      </c>
      <c r="L34" s="55">
        <v>0</v>
      </c>
      <c r="M34" s="55">
        <f>K34-L34</f>
        <v>0</v>
      </c>
      <c r="N34" s="63">
        <v>110000</v>
      </c>
      <c r="O34" s="55">
        <v>110000</v>
      </c>
      <c r="Q34" s="49">
        <f>K34+N34</f>
        <v>110000</v>
      </c>
      <c r="R34" s="49" t="e">
        <f>#REF!+L34</f>
        <v>#REF!</v>
      </c>
    </row>
    <row r="35" spans="1:18" ht="28.5" customHeight="1">
      <c r="A35" s="261"/>
      <c r="B35" s="134"/>
      <c r="C35" s="128"/>
      <c r="D35" s="104"/>
      <c r="E35" s="104"/>
      <c r="F35" s="104"/>
      <c r="G35" s="104"/>
      <c r="H35" s="90"/>
      <c r="I35" s="69"/>
      <c r="K35" s="55"/>
      <c r="L35" s="55"/>
      <c r="M35" s="55"/>
      <c r="N35" s="63"/>
      <c r="O35" s="55"/>
      <c r="Q35" s="49"/>
      <c r="R35" s="49"/>
    </row>
    <row r="36" spans="1:18" ht="35.25" customHeight="1" thickBot="1">
      <c r="A36" s="262"/>
      <c r="B36" s="135"/>
      <c r="C36" s="136"/>
      <c r="D36" s="105"/>
      <c r="E36" s="105"/>
      <c r="F36" s="105"/>
      <c r="G36" s="105"/>
      <c r="H36" s="91"/>
      <c r="I36" s="68"/>
      <c r="K36" s="55"/>
      <c r="L36" s="55"/>
      <c r="M36" s="55"/>
      <c r="N36" s="63"/>
      <c r="O36" s="55"/>
      <c r="Q36" s="49"/>
      <c r="R36" s="49"/>
    </row>
    <row r="37" spans="1:18" ht="52.5" customHeight="1">
      <c r="A37" s="254" t="s">
        <v>38</v>
      </c>
      <c r="B37" s="94" t="s">
        <v>39</v>
      </c>
      <c r="C37" s="96" t="s">
        <v>40</v>
      </c>
      <c r="D37" s="98"/>
      <c r="E37" s="98"/>
      <c r="F37" s="98"/>
      <c r="G37" s="83"/>
      <c r="H37" s="92" t="s">
        <v>8</v>
      </c>
      <c r="I37" s="80"/>
      <c r="K37" s="55">
        <v>19000</v>
      </c>
      <c r="L37" s="55">
        <v>6984</v>
      </c>
      <c r="M37" s="55">
        <f>K37-L37</f>
        <v>12016</v>
      </c>
      <c r="N37" s="63">
        <v>17984</v>
      </c>
      <c r="O37" s="55" t="e">
        <f>#REF!</f>
        <v>#REF!</v>
      </c>
      <c r="Q37" s="49">
        <f>K37+N37</f>
        <v>36984</v>
      </c>
      <c r="R37" s="49" t="e">
        <f>#REF!+L37</f>
        <v>#REF!</v>
      </c>
    </row>
    <row r="38" spans="1:18" ht="37.5" customHeight="1">
      <c r="A38" s="252"/>
      <c r="B38" s="134"/>
      <c r="C38" s="128"/>
      <c r="D38" s="104"/>
      <c r="E38" s="104"/>
      <c r="F38" s="104"/>
      <c r="G38" s="114"/>
      <c r="H38" s="90"/>
      <c r="I38" s="53"/>
      <c r="K38" s="55"/>
      <c r="L38" s="55"/>
      <c r="M38" s="55"/>
      <c r="N38" s="63"/>
      <c r="O38" s="55"/>
      <c r="Q38" s="49"/>
      <c r="R38" s="49"/>
    </row>
    <row r="39" spans="1:18" ht="46.5" customHeight="1" thickBot="1">
      <c r="A39" s="253"/>
      <c r="B39" s="135"/>
      <c r="C39" s="136"/>
      <c r="D39" s="105"/>
      <c r="E39" s="105"/>
      <c r="F39" s="105"/>
      <c r="G39" s="84"/>
      <c r="H39" s="91"/>
      <c r="I39" s="54"/>
      <c r="K39" s="55"/>
      <c r="L39" s="55"/>
      <c r="M39" s="55"/>
      <c r="N39" s="63"/>
      <c r="O39" s="55"/>
      <c r="Q39" s="49"/>
      <c r="R39" s="49"/>
    </row>
    <row r="40" spans="1:18" ht="31.5" customHeight="1">
      <c r="A40" s="254" t="s">
        <v>41</v>
      </c>
      <c r="B40" s="94" t="s">
        <v>42</v>
      </c>
      <c r="C40" s="96" t="s">
        <v>43</v>
      </c>
      <c r="D40" s="98"/>
      <c r="E40" s="98"/>
      <c r="F40" s="98"/>
      <c r="G40" s="98"/>
      <c r="H40" s="92" t="s">
        <v>8</v>
      </c>
      <c r="I40" s="179" t="s">
        <v>116</v>
      </c>
      <c r="K40" s="55">
        <v>15200</v>
      </c>
      <c r="L40" s="55">
        <v>0</v>
      </c>
      <c r="M40" s="55">
        <f>K40-L40</f>
        <v>15200</v>
      </c>
      <c r="N40" s="63">
        <v>284800</v>
      </c>
      <c r="O40" s="55" t="e">
        <f>#REF!</f>
        <v>#REF!</v>
      </c>
      <c r="Q40" s="49">
        <f>K40+N40</f>
        <v>300000</v>
      </c>
      <c r="R40" s="49" t="e">
        <f>#REF!+L40</f>
        <v>#REF!</v>
      </c>
    </row>
    <row r="41" spans="1:18" ht="33" customHeight="1" thickBot="1">
      <c r="A41" s="253"/>
      <c r="B41" s="135"/>
      <c r="C41" s="136"/>
      <c r="D41" s="105"/>
      <c r="E41" s="105"/>
      <c r="F41" s="105"/>
      <c r="G41" s="105"/>
      <c r="H41" s="91"/>
      <c r="I41" s="180"/>
      <c r="K41" s="55"/>
      <c r="L41" s="55"/>
      <c r="M41" s="55"/>
      <c r="N41" s="63"/>
      <c r="O41" s="55"/>
      <c r="Q41" s="49"/>
      <c r="R41" s="49"/>
    </row>
    <row r="42" spans="1:18" ht="43.5" customHeight="1">
      <c r="A42" s="254" t="s">
        <v>44</v>
      </c>
      <c r="B42" s="94" t="s">
        <v>45</v>
      </c>
      <c r="C42" s="96" t="s">
        <v>46</v>
      </c>
      <c r="D42" s="98"/>
      <c r="E42" s="98"/>
      <c r="F42" s="98"/>
      <c r="G42" s="83"/>
      <c r="H42" s="92" t="s">
        <v>8</v>
      </c>
      <c r="I42" s="67" t="s">
        <v>113</v>
      </c>
      <c r="K42" s="55">
        <v>37950</v>
      </c>
      <c r="L42" s="55">
        <v>0</v>
      </c>
      <c r="M42" s="55">
        <f>K42-L42</f>
        <v>37950</v>
      </c>
      <c r="N42" s="63">
        <v>0</v>
      </c>
      <c r="O42" s="55" t="e">
        <f>#REF!</f>
        <v>#REF!</v>
      </c>
      <c r="Q42" s="49">
        <f>K42+N42</f>
        <v>37950</v>
      </c>
      <c r="R42" s="49" t="e">
        <f>#REF!+L42</f>
        <v>#REF!</v>
      </c>
    </row>
    <row r="43" spans="1:18" ht="39.75" customHeight="1">
      <c r="A43" s="252"/>
      <c r="B43" s="134"/>
      <c r="C43" s="128"/>
      <c r="D43" s="104"/>
      <c r="E43" s="104"/>
      <c r="F43" s="104"/>
      <c r="G43" s="114"/>
      <c r="H43" s="90"/>
      <c r="I43" s="177"/>
      <c r="K43" s="55"/>
      <c r="L43" s="55"/>
      <c r="M43" s="55"/>
      <c r="N43" s="63"/>
      <c r="O43" s="55"/>
      <c r="Q43" s="49"/>
      <c r="R43" s="49"/>
    </row>
    <row r="44" spans="1:18" ht="28.5" customHeight="1" thickBot="1">
      <c r="A44" s="258"/>
      <c r="B44" s="95"/>
      <c r="C44" s="97"/>
      <c r="D44" s="99"/>
      <c r="E44" s="99"/>
      <c r="F44" s="99"/>
      <c r="G44" s="176"/>
      <c r="H44" s="93"/>
      <c r="I44" s="178"/>
      <c r="K44" s="55"/>
      <c r="L44" s="55"/>
      <c r="M44" s="55"/>
      <c r="N44" s="63"/>
      <c r="O44" s="55"/>
      <c r="Q44" s="49"/>
      <c r="R44" s="49"/>
    </row>
    <row r="45" spans="1:18" ht="52.5" customHeight="1" thickTop="1">
      <c r="A45" s="249" t="s">
        <v>47</v>
      </c>
      <c r="B45" s="115" t="s">
        <v>126</v>
      </c>
      <c r="C45" s="116"/>
      <c r="D45" s="116"/>
      <c r="E45" s="116"/>
      <c r="F45" s="116"/>
      <c r="G45" s="116"/>
      <c r="H45" s="116"/>
      <c r="I45" s="77"/>
      <c r="J45" s="18"/>
      <c r="K45" s="71" t="s">
        <v>107</v>
      </c>
      <c r="L45" s="72"/>
      <c r="M45" s="72"/>
      <c r="N45" s="72"/>
      <c r="O45" s="73"/>
      <c r="P45" s="19"/>
      <c r="Q45" s="41"/>
      <c r="R45" s="41"/>
    </row>
    <row r="46" spans="1:18" ht="36" customHeight="1" thickBot="1">
      <c r="A46" s="263"/>
      <c r="B46" s="117"/>
      <c r="C46" s="118"/>
      <c r="D46" s="118"/>
      <c r="E46" s="118"/>
      <c r="F46" s="118"/>
      <c r="G46" s="118"/>
      <c r="H46" s="118"/>
      <c r="I46" s="78"/>
      <c r="K46" s="74"/>
      <c r="L46" s="75"/>
      <c r="M46" s="75"/>
      <c r="N46" s="75"/>
      <c r="O46" s="76"/>
      <c r="Q46" s="39"/>
      <c r="R46" s="39"/>
    </row>
    <row r="47" spans="1:19" ht="36" customHeight="1" thickTop="1">
      <c r="A47" s="264">
        <v>2.1</v>
      </c>
      <c r="B47" s="160" t="s">
        <v>127</v>
      </c>
      <c r="C47" s="161"/>
      <c r="D47" s="161"/>
      <c r="E47" s="161"/>
      <c r="F47" s="161"/>
      <c r="G47" s="161"/>
      <c r="H47" s="161"/>
      <c r="I47" s="11"/>
      <c r="K47" s="44"/>
      <c r="L47" s="45"/>
      <c r="M47" s="45"/>
      <c r="N47" s="45"/>
      <c r="O47" s="46"/>
      <c r="P47" s="1">
        <v>2.1</v>
      </c>
      <c r="Q47" s="47">
        <f>SUM(Q48:Q60)</f>
        <v>385762</v>
      </c>
      <c r="R47" s="47" t="e">
        <f>SUM(R48:R60)</f>
        <v>#REF!</v>
      </c>
      <c r="S47" s="48" t="e">
        <f>R47/Q47</f>
        <v>#REF!</v>
      </c>
    </row>
    <row r="48" spans="1:18" ht="51.75" customHeight="1">
      <c r="A48" s="261" t="s">
        <v>48</v>
      </c>
      <c r="B48" s="173" t="s">
        <v>49</v>
      </c>
      <c r="C48" s="125" t="s">
        <v>50</v>
      </c>
      <c r="D48" s="171"/>
      <c r="E48" s="171"/>
      <c r="F48" s="171"/>
      <c r="G48" s="171"/>
      <c r="H48" s="120" t="s">
        <v>51</v>
      </c>
      <c r="I48" s="52"/>
      <c r="K48" s="55">
        <v>10000</v>
      </c>
      <c r="L48" s="55">
        <v>2000</v>
      </c>
      <c r="M48" s="55">
        <f>K48-L48</f>
        <v>8000</v>
      </c>
      <c r="N48" s="63">
        <v>0</v>
      </c>
      <c r="O48" s="55">
        <v>8000</v>
      </c>
      <c r="Q48" s="49">
        <f>K48+N48</f>
        <v>10000</v>
      </c>
      <c r="R48" s="49" t="e">
        <f>#REF!+L48</f>
        <v>#REF!</v>
      </c>
    </row>
    <row r="49" spans="1:18" ht="78" customHeight="1">
      <c r="A49" s="261"/>
      <c r="B49" s="173"/>
      <c r="C49" s="125"/>
      <c r="D49" s="171"/>
      <c r="E49" s="171"/>
      <c r="F49" s="171"/>
      <c r="G49" s="171"/>
      <c r="H49" s="120"/>
      <c r="I49" s="53"/>
      <c r="K49" s="55"/>
      <c r="L49" s="55"/>
      <c r="M49" s="55"/>
      <c r="N49" s="63"/>
      <c r="O49" s="55"/>
      <c r="Q49" s="49"/>
      <c r="R49" s="49"/>
    </row>
    <row r="50" spans="1:18" ht="33" customHeight="1" thickBot="1">
      <c r="A50" s="262"/>
      <c r="B50" s="174"/>
      <c r="C50" s="175"/>
      <c r="D50" s="172"/>
      <c r="E50" s="172"/>
      <c r="F50" s="172"/>
      <c r="G50" s="172"/>
      <c r="H50" s="112"/>
      <c r="I50" s="56"/>
      <c r="K50" s="55"/>
      <c r="L50" s="55"/>
      <c r="M50" s="55"/>
      <c r="N50" s="63"/>
      <c r="O50" s="55"/>
      <c r="Q50" s="49"/>
      <c r="R50" s="49"/>
    </row>
    <row r="51" spans="1:18" ht="39.75" customHeight="1">
      <c r="A51" s="265" t="s">
        <v>52</v>
      </c>
      <c r="B51" s="162" t="s">
        <v>53</v>
      </c>
      <c r="C51" s="164" t="s">
        <v>54</v>
      </c>
      <c r="D51" s="149"/>
      <c r="E51" s="171"/>
      <c r="F51" s="149"/>
      <c r="G51" s="149"/>
      <c r="H51" s="151" t="s">
        <v>51</v>
      </c>
      <c r="I51" s="52"/>
      <c r="K51" s="55">
        <v>230000</v>
      </c>
      <c r="L51" s="55">
        <v>117083</v>
      </c>
      <c r="M51" s="55">
        <f>K51-L51</f>
        <v>112917</v>
      </c>
      <c r="N51" s="63">
        <v>8762</v>
      </c>
      <c r="O51" s="55">
        <v>121679</v>
      </c>
      <c r="Q51" s="49">
        <f>K51+N51</f>
        <v>238762</v>
      </c>
      <c r="R51" s="49" t="e">
        <f>#REF!+L51</f>
        <v>#REF!</v>
      </c>
    </row>
    <row r="52" spans="1:18" ht="39.75" customHeight="1">
      <c r="A52" s="252"/>
      <c r="B52" s="134"/>
      <c r="C52" s="128"/>
      <c r="D52" s="104"/>
      <c r="E52" s="171"/>
      <c r="F52" s="104"/>
      <c r="G52" s="104"/>
      <c r="H52" s="90"/>
      <c r="I52" s="53"/>
      <c r="K52" s="55"/>
      <c r="L52" s="55"/>
      <c r="M52" s="55"/>
      <c r="N52" s="63"/>
      <c r="O52" s="55"/>
      <c r="Q52" s="49"/>
      <c r="R52" s="49"/>
    </row>
    <row r="53" spans="1:18" ht="69" customHeight="1" thickBot="1">
      <c r="A53" s="253"/>
      <c r="B53" s="135"/>
      <c r="C53" s="136"/>
      <c r="D53" s="105"/>
      <c r="E53" s="172"/>
      <c r="F53" s="105"/>
      <c r="G53" s="105"/>
      <c r="H53" s="91"/>
      <c r="I53" s="54"/>
      <c r="K53" s="55"/>
      <c r="L53" s="55"/>
      <c r="M53" s="55"/>
      <c r="N53" s="63"/>
      <c r="O53" s="55"/>
      <c r="Q53" s="49"/>
      <c r="R53" s="49"/>
    </row>
    <row r="54" spans="1:18" ht="39.75" customHeight="1">
      <c r="A54" s="265" t="s">
        <v>55</v>
      </c>
      <c r="B54" s="162" t="s">
        <v>56</v>
      </c>
      <c r="C54" s="164" t="s">
        <v>57</v>
      </c>
      <c r="D54" s="149"/>
      <c r="E54" s="171"/>
      <c r="F54" s="149"/>
      <c r="G54" s="149"/>
      <c r="H54" s="151" t="s">
        <v>51</v>
      </c>
      <c r="I54" s="60"/>
      <c r="K54" s="55">
        <v>20000</v>
      </c>
      <c r="L54" s="55">
        <v>12905</v>
      </c>
      <c r="M54" s="55">
        <f>K54-L54</f>
        <v>7095</v>
      </c>
      <c r="N54" s="63">
        <v>8000</v>
      </c>
      <c r="O54" s="55" t="e">
        <f>#REF!</f>
        <v>#REF!</v>
      </c>
      <c r="Q54" s="49">
        <f>K54+N54</f>
        <v>28000</v>
      </c>
      <c r="R54" s="49" t="e">
        <f>#REF!+L54</f>
        <v>#REF!</v>
      </c>
    </row>
    <row r="55" spans="1:18" ht="43.5" customHeight="1">
      <c r="A55" s="252"/>
      <c r="B55" s="134"/>
      <c r="C55" s="128"/>
      <c r="D55" s="104"/>
      <c r="E55" s="171"/>
      <c r="F55" s="104"/>
      <c r="G55" s="104"/>
      <c r="H55" s="90"/>
      <c r="I55" s="65"/>
      <c r="K55" s="55"/>
      <c r="L55" s="55"/>
      <c r="M55" s="55"/>
      <c r="N55" s="63"/>
      <c r="O55" s="55"/>
      <c r="Q55" s="49"/>
      <c r="R55" s="49"/>
    </row>
    <row r="56" spans="1:18" ht="54" customHeight="1" thickBot="1">
      <c r="A56" s="253"/>
      <c r="B56" s="135"/>
      <c r="C56" s="136"/>
      <c r="D56" s="105"/>
      <c r="E56" s="172"/>
      <c r="F56" s="105"/>
      <c r="G56" s="105"/>
      <c r="H56" s="91"/>
      <c r="I56" s="66"/>
      <c r="K56" s="55"/>
      <c r="L56" s="55"/>
      <c r="M56" s="55"/>
      <c r="N56" s="63"/>
      <c r="O56" s="55"/>
      <c r="Q56" s="49"/>
      <c r="R56" s="49"/>
    </row>
    <row r="57" spans="1:18" ht="35.25" customHeight="1">
      <c r="A57" s="265" t="s">
        <v>58</v>
      </c>
      <c r="B57" s="162" t="s">
        <v>59</v>
      </c>
      <c r="C57" s="164" t="s">
        <v>60</v>
      </c>
      <c r="D57" s="166"/>
      <c r="E57" s="149"/>
      <c r="F57" s="149"/>
      <c r="G57" s="149"/>
      <c r="H57" s="151" t="s">
        <v>51</v>
      </c>
      <c r="I57" s="60"/>
      <c r="K57" s="55">
        <v>35000</v>
      </c>
      <c r="L57" s="55">
        <v>0</v>
      </c>
      <c r="M57" s="55">
        <f>K57-L57</f>
        <v>35000</v>
      </c>
      <c r="N57" s="63">
        <v>74000</v>
      </c>
      <c r="O57" s="55">
        <v>109000</v>
      </c>
      <c r="Q57" s="49">
        <f>K57+N57</f>
        <v>109000</v>
      </c>
      <c r="R57" s="49" t="e">
        <f>#REF!+L57</f>
        <v>#REF!</v>
      </c>
    </row>
    <row r="58" spans="1:18" ht="27.75" customHeight="1">
      <c r="A58" s="252"/>
      <c r="B58" s="134"/>
      <c r="C58" s="128"/>
      <c r="D58" s="114"/>
      <c r="E58" s="104"/>
      <c r="F58" s="104"/>
      <c r="G58" s="104"/>
      <c r="H58" s="90"/>
      <c r="I58" s="61"/>
      <c r="K58" s="55"/>
      <c r="L58" s="55"/>
      <c r="M58" s="55"/>
      <c r="N58" s="63"/>
      <c r="O58" s="55"/>
      <c r="Q58" s="49"/>
      <c r="R58" s="49"/>
    </row>
    <row r="59" spans="1:18" ht="25.5" customHeight="1">
      <c r="A59" s="266"/>
      <c r="B59" s="163"/>
      <c r="C59" s="165"/>
      <c r="D59" s="167"/>
      <c r="E59" s="150"/>
      <c r="F59" s="150"/>
      <c r="G59" s="150"/>
      <c r="H59" s="119"/>
      <c r="I59" s="61"/>
      <c r="K59" s="55"/>
      <c r="L59" s="55"/>
      <c r="M59" s="55"/>
      <c r="N59" s="63"/>
      <c r="O59" s="55"/>
      <c r="Q59" s="49"/>
      <c r="R59" s="49"/>
    </row>
    <row r="60" spans="1:18" ht="39" customHeight="1" thickBot="1">
      <c r="A60" s="266"/>
      <c r="B60" s="163"/>
      <c r="C60" s="165"/>
      <c r="D60" s="167"/>
      <c r="E60" s="150"/>
      <c r="F60" s="150"/>
      <c r="G60" s="150"/>
      <c r="H60" s="119"/>
      <c r="I60" s="62"/>
      <c r="K60" s="55"/>
      <c r="L60" s="55"/>
      <c r="M60" s="55"/>
      <c r="N60" s="63"/>
      <c r="O60" s="55"/>
      <c r="Q60" s="49"/>
      <c r="R60" s="49"/>
    </row>
    <row r="61" spans="1:19" ht="56.25" customHeight="1" thickTop="1">
      <c r="A61" s="264">
        <v>2.2</v>
      </c>
      <c r="B61" s="160" t="s">
        <v>128</v>
      </c>
      <c r="C61" s="161"/>
      <c r="D61" s="161"/>
      <c r="E61" s="161"/>
      <c r="F61" s="161"/>
      <c r="G61" s="161"/>
      <c r="H61" s="161"/>
      <c r="I61" s="11"/>
      <c r="K61" s="25"/>
      <c r="L61" s="25"/>
      <c r="M61" s="26" t="s">
        <v>107</v>
      </c>
      <c r="N61" s="27"/>
      <c r="O61" s="25"/>
      <c r="P61" s="1">
        <v>2.2</v>
      </c>
      <c r="Q61" s="47">
        <f>SUM(Q62:Q70)</f>
        <v>237238</v>
      </c>
      <c r="R61" s="47" t="e">
        <f>SUM(R62:R70)</f>
        <v>#REF!</v>
      </c>
      <c r="S61" s="48" t="e">
        <f>R61/Q61</f>
        <v>#REF!</v>
      </c>
    </row>
    <row r="62" spans="1:18" ht="42.75" customHeight="1">
      <c r="A62" s="252" t="s">
        <v>61</v>
      </c>
      <c r="B62" s="134" t="s">
        <v>62</v>
      </c>
      <c r="C62" s="128" t="s">
        <v>63</v>
      </c>
      <c r="D62" s="104"/>
      <c r="E62" s="104"/>
      <c r="F62" s="104"/>
      <c r="G62" s="104"/>
      <c r="H62" s="90" t="s">
        <v>51</v>
      </c>
      <c r="I62" s="12"/>
      <c r="K62" s="55">
        <v>50000</v>
      </c>
      <c r="L62" s="55">
        <v>19648</v>
      </c>
      <c r="M62" s="55">
        <f>K62-L62</f>
        <v>30352</v>
      </c>
      <c r="N62" s="63">
        <v>48000</v>
      </c>
      <c r="O62" s="55">
        <v>78352</v>
      </c>
      <c r="Q62" s="49">
        <f>K62+N62</f>
        <v>98000</v>
      </c>
      <c r="R62" s="49" t="e">
        <f>#REF!+L62</f>
        <v>#REF!</v>
      </c>
    </row>
    <row r="63" spans="1:18" ht="25.5" customHeight="1">
      <c r="A63" s="252"/>
      <c r="B63" s="134"/>
      <c r="C63" s="128"/>
      <c r="D63" s="104"/>
      <c r="E63" s="104"/>
      <c r="F63" s="104"/>
      <c r="G63" s="104"/>
      <c r="H63" s="90"/>
      <c r="I63" s="13"/>
      <c r="K63" s="55"/>
      <c r="L63" s="55"/>
      <c r="M63" s="55"/>
      <c r="N63" s="63"/>
      <c r="O63" s="55"/>
      <c r="Q63" s="49"/>
      <c r="R63" s="49"/>
    </row>
    <row r="64" spans="1:18" ht="29.25" customHeight="1">
      <c r="A64" s="252"/>
      <c r="B64" s="134"/>
      <c r="C64" s="128"/>
      <c r="D64" s="104"/>
      <c r="E64" s="104"/>
      <c r="F64" s="104"/>
      <c r="G64" s="104"/>
      <c r="H64" s="90"/>
      <c r="I64" s="13"/>
      <c r="K64" s="55"/>
      <c r="L64" s="55"/>
      <c r="M64" s="55"/>
      <c r="N64" s="63"/>
      <c r="O64" s="55"/>
      <c r="Q64" s="49"/>
      <c r="R64" s="49"/>
    </row>
    <row r="65" spans="1:18" ht="39.75" customHeight="1" thickBot="1">
      <c r="A65" s="253"/>
      <c r="B65" s="135"/>
      <c r="C65" s="136"/>
      <c r="D65" s="105"/>
      <c r="E65" s="105"/>
      <c r="F65" s="105"/>
      <c r="G65" s="105"/>
      <c r="H65" s="91"/>
      <c r="I65" s="14"/>
      <c r="K65" s="55"/>
      <c r="L65" s="55"/>
      <c r="M65" s="55"/>
      <c r="N65" s="63"/>
      <c r="O65" s="55"/>
      <c r="Q65" s="49"/>
      <c r="R65" s="49"/>
    </row>
    <row r="66" spans="1:18" ht="39.75" customHeight="1">
      <c r="A66" s="254" t="s">
        <v>64</v>
      </c>
      <c r="B66" s="94" t="s">
        <v>65</v>
      </c>
      <c r="C66" s="96" t="s">
        <v>66</v>
      </c>
      <c r="D66" s="98"/>
      <c r="E66" s="98"/>
      <c r="F66" s="98"/>
      <c r="G66" s="98"/>
      <c r="H66" s="92" t="s">
        <v>51</v>
      </c>
      <c r="I66" s="67"/>
      <c r="K66" s="55">
        <v>7000</v>
      </c>
      <c r="L66" s="55">
        <v>0</v>
      </c>
      <c r="M66" s="55">
        <f>K66-L66</f>
        <v>7000</v>
      </c>
      <c r="N66" s="63">
        <v>3000</v>
      </c>
      <c r="O66" s="55">
        <v>10000</v>
      </c>
      <c r="Q66" s="49">
        <f>K66+N66</f>
        <v>10000</v>
      </c>
      <c r="R66" s="49" t="e">
        <f>#REF!+L66</f>
        <v>#REF!</v>
      </c>
    </row>
    <row r="67" spans="1:18" ht="65.25" customHeight="1" thickBot="1">
      <c r="A67" s="258"/>
      <c r="B67" s="95"/>
      <c r="C67" s="97"/>
      <c r="D67" s="99"/>
      <c r="E67" s="99"/>
      <c r="F67" s="99"/>
      <c r="G67" s="99"/>
      <c r="H67" s="93"/>
      <c r="I67" s="146"/>
      <c r="K67" s="55"/>
      <c r="L67" s="55"/>
      <c r="M67" s="55"/>
      <c r="N67" s="63"/>
      <c r="O67" s="55"/>
      <c r="Q67" s="49"/>
      <c r="R67" s="49"/>
    </row>
    <row r="68" spans="1:18" ht="39.75" customHeight="1" thickTop="1">
      <c r="A68" s="267" t="s">
        <v>100</v>
      </c>
      <c r="B68" s="168" t="s">
        <v>99</v>
      </c>
      <c r="C68" s="158" t="s">
        <v>103</v>
      </c>
      <c r="D68" s="156"/>
      <c r="E68" s="156"/>
      <c r="F68" s="156"/>
      <c r="G68" s="156"/>
      <c r="H68" s="85" t="s">
        <v>51</v>
      </c>
      <c r="I68" s="57" t="s">
        <v>101</v>
      </c>
      <c r="K68" s="55"/>
      <c r="L68" s="55"/>
      <c r="M68" s="55">
        <f>K68-L68</f>
        <v>0</v>
      </c>
      <c r="N68" s="63">
        <v>129238</v>
      </c>
      <c r="O68" s="55">
        <v>129238</v>
      </c>
      <c r="Q68" s="49">
        <f>K68+N68</f>
        <v>129238</v>
      </c>
      <c r="R68" s="49" t="e">
        <f>#REF!+L68</f>
        <v>#REF!</v>
      </c>
    </row>
    <row r="69" spans="1:18" ht="49.5" customHeight="1">
      <c r="A69" s="256"/>
      <c r="B69" s="169"/>
      <c r="C69" s="121"/>
      <c r="D69" s="113"/>
      <c r="E69" s="113"/>
      <c r="F69" s="113"/>
      <c r="G69" s="113"/>
      <c r="H69" s="86"/>
      <c r="I69" s="58"/>
      <c r="K69" s="55"/>
      <c r="L69" s="55"/>
      <c r="M69" s="55"/>
      <c r="N69" s="63"/>
      <c r="O69" s="55"/>
      <c r="Q69" s="49"/>
      <c r="R69" s="49"/>
    </row>
    <row r="70" spans="1:18" ht="100.5" customHeight="1" thickBot="1">
      <c r="A70" s="268"/>
      <c r="B70" s="170"/>
      <c r="C70" s="159"/>
      <c r="D70" s="157"/>
      <c r="E70" s="157"/>
      <c r="F70" s="157"/>
      <c r="G70" s="157"/>
      <c r="H70" s="87"/>
      <c r="I70" s="59"/>
      <c r="K70" s="55"/>
      <c r="L70" s="55"/>
      <c r="M70" s="55"/>
      <c r="N70" s="63"/>
      <c r="O70" s="55"/>
      <c r="Q70" s="49"/>
      <c r="R70" s="49"/>
    </row>
    <row r="71" spans="1:19" ht="37.5" customHeight="1" thickTop="1">
      <c r="A71" s="251">
        <v>2.3</v>
      </c>
      <c r="B71" s="160" t="s">
        <v>129</v>
      </c>
      <c r="C71" s="161"/>
      <c r="D71" s="161"/>
      <c r="E71" s="161"/>
      <c r="F71" s="161"/>
      <c r="G71" s="161"/>
      <c r="H71" s="161"/>
      <c r="I71" s="15"/>
      <c r="K71" s="25"/>
      <c r="L71" s="25"/>
      <c r="M71" s="26" t="s">
        <v>107</v>
      </c>
      <c r="N71" s="27"/>
      <c r="O71" s="25"/>
      <c r="P71" s="1">
        <v>2.3</v>
      </c>
      <c r="Q71" s="47">
        <f>SUM(Q72:Q83)</f>
        <v>378094</v>
      </c>
      <c r="R71" s="47" t="e">
        <f>SUM(R72:R83)</f>
        <v>#REF!</v>
      </c>
      <c r="S71" s="48" t="e">
        <f>R71/Q71</f>
        <v>#REF!</v>
      </c>
    </row>
    <row r="72" spans="1:18" ht="45.75" customHeight="1">
      <c r="A72" s="252" t="s">
        <v>67</v>
      </c>
      <c r="B72" s="139" t="s">
        <v>68</v>
      </c>
      <c r="C72" s="141" t="s">
        <v>69</v>
      </c>
      <c r="D72" s="104"/>
      <c r="E72" s="104"/>
      <c r="F72" s="104"/>
      <c r="G72" s="104"/>
      <c r="H72" s="100" t="s">
        <v>51</v>
      </c>
      <c r="I72" s="81"/>
      <c r="K72" s="55">
        <v>65000</v>
      </c>
      <c r="L72" s="55">
        <v>24912</v>
      </c>
      <c r="M72" s="55">
        <f>K72-L72</f>
        <v>40088</v>
      </c>
      <c r="N72" s="63">
        <v>52000</v>
      </c>
      <c r="O72" s="55">
        <v>92088</v>
      </c>
      <c r="Q72" s="49">
        <f>K72+N72</f>
        <v>117000</v>
      </c>
      <c r="R72" s="49" t="e">
        <f>#REF!+L72</f>
        <v>#REF!</v>
      </c>
    </row>
    <row r="73" spans="1:18" ht="33.75" customHeight="1">
      <c r="A73" s="252"/>
      <c r="B73" s="139"/>
      <c r="C73" s="141"/>
      <c r="D73" s="104"/>
      <c r="E73" s="104"/>
      <c r="F73" s="104"/>
      <c r="G73" s="104"/>
      <c r="H73" s="100"/>
      <c r="I73" s="69"/>
      <c r="K73" s="55"/>
      <c r="L73" s="55"/>
      <c r="M73" s="55"/>
      <c r="N73" s="63"/>
      <c r="O73" s="55"/>
      <c r="Q73" s="49"/>
      <c r="R73" s="49"/>
    </row>
    <row r="74" spans="1:18" ht="25.5" customHeight="1">
      <c r="A74" s="252"/>
      <c r="B74" s="139"/>
      <c r="C74" s="141"/>
      <c r="D74" s="104"/>
      <c r="E74" s="104"/>
      <c r="F74" s="104"/>
      <c r="G74" s="104"/>
      <c r="H74" s="100"/>
      <c r="I74" s="82"/>
      <c r="K74" s="55"/>
      <c r="L74" s="55"/>
      <c r="M74" s="55"/>
      <c r="N74" s="63"/>
      <c r="O74" s="55"/>
      <c r="Q74" s="49"/>
      <c r="R74" s="49"/>
    </row>
    <row r="75" spans="1:18" ht="33" customHeight="1" thickBot="1">
      <c r="A75" s="253"/>
      <c r="B75" s="140"/>
      <c r="C75" s="142"/>
      <c r="D75" s="105"/>
      <c r="E75" s="105"/>
      <c r="F75" s="105"/>
      <c r="G75" s="105"/>
      <c r="H75" s="101"/>
      <c r="I75" s="56"/>
      <c r="K75" s="55"/>
      <c r="L75" s="55"/>
      <c r="M75" s="55"/>
      <c r="N75" s="63"/>
      <c r="O75" s="55"/>
      <c r="Q75" s="49"/>
      <c r="R75" s="49"/>
    </row>
    <row r="76" spans="1:18" ht="45" customHeight="1">
      <c r="A76" s="254" t="s">
        <v>70</v>
      </c>
      <c r="B76" s="94" t="s">
        <v>71</v>
      </c>
      <c r="C76" s="96" t="s">
        <v>72</v>
      </c>
      <c r="D76" s="98"/>
      <c r="E76" s="98"/>
      <c r="F76" s="98"/>
      <c r="G76" s="98"/>
      <c r="H76" s="92" t="s">
        <v>51</v>
      </c>
      <c r="I76" s="67"/>
      <c r="K76" s="55">
        <v>65000</v>
      </c>
      <c r="L76" s="55">
        <v>24295</v>
      </c>
      <c r="M76" s="55">
        <f>K76-L76</f>
        <v>40705</v>
      </c>
      <c r="N76" s="63">
        <v>33000</v>
      </c>
      <c r="O76" s="55">
        <v>73705</v>
      </c>
      <c r="Q76" s="49">
        <f>K76+N76</f>
        <v>98000</v>
      </c>
      <c r="R76" s="49" t="e">
        <f>#REF!+L76</f>
        <v>#REF!</v>
      </c>
    </row>
    <row r="77" spans="1:18" ht="45" customHeight="1" thickBot="1">
      <c r="A77" s="253"/>
      <c r="B77" s="135"/>
      <c r="C77" s="136"/>
      <c r="D77" s="105"/>
      <c r="E77" s="105"/>
      <c r="F77" s="105"/>
      <c r="G77" s="105"/>
      <c r="H77" s="91"/>
      <c r="I77" s="68"/>
      <c r="K77" s="55"/>
      <c r="L77" s="55"/>
      <c r="M77" s="55"/>
      <c r="N77" s="63"/>
      <c r="O77" s="55"/>
      <c r="Q77" s="49"/>
      <c r="R77" s="49"/>
    </row>
    <row r="78" spans="1:18" ht="45.75" customHeight="1">
      <c r="A78" s="254" t="s">
        <v>73</v>
      </c>
      <c r="B78" s="94" t="s">
        <v>74</v>
      </c>
      <c r="C78" s="96" t="s">
        <v>75</v>
      </c>
      <c r="D78" s="98"/>
      <c r="E78" s="98"/>
      <c r="F78" s="98"/>
      <c r="G78" s="98"/>
      <c r="H78" s="92" t="s">
        <v>76</v>
      </c>
      <c r="I78" s="67"/>
      <c r="K78" s="55">
        <v>123500</v>
      </c>
      <c r="L78" s="55">
        <v>52650</v>
      </c>
      <c r="M78" s="55">
        <f>K78-L78</f>
        <v>70850</v>
      </c>
      <c r="N78" s="63">
        <v>39594</v>
      </c>
      <c r="O78" s="55">
        <v>110444</v>
      </c>
      <c r="Q78" s="49">
        <f>K78+N78</f>
        <v>163094</v>
      </c>
      <c r="R78" s="49" t="e">
        <f>#REF!+L78</f>
        <v>#REF!</v>
      </c>
    </row>
    <row r="79" spans="1:18" ht="31.5" customHeight="1">
      <c r="A79" s="252"/>
      <c r="B79" s="134"/>
      <c r="C79" s="128"/>
      <c r="D79" s="104"/>
      <c r="E79" s="104"/>
      <c r="F79" s="104"/>
      <c r="G79" s="104"/>
      <c r="H79" s="90"/>
      <c r="I79" s="69"/>
      <c r="K79" s="55"/>
      <c r="L79" s="55"/>
      <c r="M79" s="55"/>
      <c r="N79" s="63"/>
      <c r="O79" s="55"/>
      <c r="Q79" s="49"/>
      <c r="R79" s="49"/>
    </row>
    <row r="80" spans="1:18" ht="30.75" customHeight="1">
      <c r="A80" s="252"/>
      <c r="B80" s="134"/>
      <c r="C80" s="128"/>
      <c r="D80" s="104"/>
      <c r="E80" s="104"/>
      <c r="F80" s="104"/>
      <c r="G80" s="104"/>
      <c r="H80" s="90"/>
      <c r="I80" s="69"/>
      <c r="K80" s="55"/>
      <c r="L80" s="55"/>
      <c r="M80" s="55"/>
      <c r="N80" s="63"/>
      <c r="O80" s="55"/>
      <c r="Q80" s="49"/>
      <c r="R80" s="49"/>
    </row>
    <row r="81" spans="1:18" ht="33" customHeight="1">
      <c r="A81" s="252"/>
      <c r="B81" s="134"/>
      <c r="C81" s="128"/>
      <c r="D81" s="104"/>
      <c r="E81" s="104"/>
      <c r="F81" s="104"/>
      <c r="G81" s="104"/>
      <c r="H81" s="90"/>
      <c r="I81" s="69"/>
      <c r="K81" s="55"/>
      <c r="L81" s="55"/>
      <c r="M81" s="55"/>
      <c r="N81" s="63"/>
      <c r="O81" s="55"/>
      <c r="Q81" s="49"/>
      <c r="R81" s="49"/>
    </row>
    <row r="82" spans="1:18" ht="33" customHeight="1">
      <c r="A82" s="252"/>
      <c r="B82" s="134"/>
      <c r="C82" s="128"/>
      <c r="D82" s="104"/>
      <c r="E82" s="104"/>
      <c r="F82" s="104"/>
      <c r="G82" s="104"/>
      <c r="H82" s="90"/>
      <c r="I82" s="69"/>
      <c r="K82" s="55"/>
      <c r="L82" s="55"/>
      <c r="M82" s="55"/>
      <c r="N82" s="63"/>
      <c r="O82" s="55"/>
      <c r="Q82" s="49"/>
      <c r="R82" s="49"/>
    </row>
    <row r="83" spans="1:18" ht="49.5" customHeight="1" thickBot="1">
      <c r="A83" s="258"/>
      <c r="B83" s="95"/>
      <c r="C83" s="97"/>
      <c r="D83" s="99"/>
      <c r="E83" s="99"/>
      <c r="F83" s="99"/>
      <c r="G83" s="99"/>
      <c r="H83" s="93"/>
      <c r="I83" s="70"/>
      <c r="K83" s="55"/>
      <c r="L83" s="55"/>
      <c r="M83" s="55"/>
      <c r="N83" s="63"/>
      <c r="O83" s="55"/>
      <c r="Q83" s="49"/>
      <c r="R83" s="49"/>
    </row>
    <row r="84" spans="1:18" s="2" customFormat="1" ht="87" customHeight="1" thickTop="1">
      <c r="A84" s="249" t="s">
        <v>77</v>
      </c>
      <c r="B84" s="115" t="s">
        <v>130</v>
      </c>
      <c r="C84" s="116"/>
      <c r="D84" s="116"/>
      <c r="E84" s="116"/>
      <c r="F84" s="116"/>
      <c r="G84" s="116"/>
      <c r="H84" s="116"/>
      <c r="I84" s="77"/>
      <c r="K84" s="234"/>
      <c r="L84" s="234"/>
      <c r="M84" s="233" t="s">
        <v>107</v>
      </c>
      <c r="N84" s="235"/>
      <c r="O84" s="234"/>
      <c r="Q84" s="39"/>
      <c r="R84" s="39"/>
    </row>
    <row r="85" spans="1:18" s="2" customFormat="1" ht="42" customHeight="1" thickBot="1">
      <c r="A85" s="263"/>
      <c r="B85" s="117"/>
      <c r="C85" s="118"/>
      <c r="D85" s="118"/>
      <c r="E85" s="118"/>
      <c r="F85" s="118"/>
      <c r="G85" s="118"/>
      <c r="H85" s="118"/>
      <c r="I85" s="78"/>
      <c r="K85" s="234"/>
      <c r="L85" s="234"/>
      <c r="M85" s="233"/>
      <c r="N85" s="235"/>
      <c r="O85" s="234"/>
      <c r="Q85" s="39"/>
      <c r="R85" s="39"/>
    </row>
    <row r="86" spans="1:19" ht="50.25" customHeight="1" thickBot="1" thickTop="1">
      <c r="A86" s="269">
        <v>3.1</v>
      </c>
      <c r="B86" s="137" t="s">
        <v>131</v>
      </c>
      <c r="C86" s="138"/>
      <c r="D86" s="138"/>
      <c r="E86" s="138"/>
      <c r="F86" s="138"/>
      <c r="G86" s="138"/>
      <c r="H86" s="138"/>
      <c r="I86" s="15"/>
      <c r="K86" s="25"/>
      <c r="L86" s="25"/>
      <c r="M86" s="36" t="s">
        <v>107</v>
      </c>
      <c r="N86" s="27"/>
      <c r="O86" s="25"/>
      <c r="P86" s="1">
        <v>3.1</v>
      </c>
      <c r="Q86" s="47">
        <f>SUM(Q87:Q96)</f>
        <v>152500</v>
      </c>
      <c r="R86" s="47" t="e">
        <f>SUM(R87:R96)</f>
        <v>#REF!</v>
      </c>
      <c r="S86" s="48" t="e">
        <f>R86/Q86</f>
        <v>#REF!</v>
      </c>
    </row>
    <row r="87" spans="1:18" ht="48" customHeight="1" thickTop="1">
      <c r="A87" s="252" t="s">
        <v>78</v>
      </c>
      <c r="B87" s="134" t="s">
        <v>79</v>
      </c>
      <c r="C87" s="128" t="s">
        <v>80</v>
      </c>
      <c r="D87" s="152"/>
      <c r="E87" s="104"/>
      <c r="F87" s="114"/>
      <c r="G87" s="114"/>
      <c r="H87" s="90" t="s">
        <v>8</v>
      </c>
      <c r="I87" s="129" t="s">
        <v>117</v>
      </c>
      <c r="K87" s="55">
        <v>3000</v>
      </c>
      <c r="L87" s="55">
        <v>0</v>
      </c>
      <c r="M87" s="55">
        <f>K87-L87</f>
        <v>3000</v>
      </c>
      <c r="N87" s="63">
        <v>27000</v>
      </c>
      <c r="O87" s="55">
        <v>30000</v>
      </c>
      <c r="Q87" s="49">
        <f>K87+N87</f>
        <v>30000</v>
      </c>
      <c r="R87" s="49" t="e">
        <f>#REF!+L87</f>
        <v>#REF!</v>
      </c>
    </row>
    <row r="88" spans="1:18" ht="30.75" customHeight="1" thickBot="1">
      <c r="A88" s="253"/>
      <c r="B88" s="135"/>
      <c r="C88" s="136"/>
      <c r="D88" s="153"/>
      <c r="E88" s="105"/>
      <c r="F88" s="84"/>
      <c r="G88" s="84"/>
      <c r="H88" s="91"/>
      <c r="I88" s="108"/>
      <c r="K88" s="55"/>
      <c r="L88" s="55"/>
      <c r="M88" s="55"/>
      <c r="N88" s="63"/>
      <c r="O88" s="55"/>
      <c r="Q88" s="49"/>
      <c r="R88" s="49"/>
    </row>
    <row r="89" spans="1:18" ht="51" customHeight="1">
      <c r="A89" s="254" t="s">
        <v>81</v>
      </c>
      <c r="B89" s="94" t="s">
        <v>82</v>
      </c>
      <c r="C89" s="96" t="s">
        <v>83</v>
      </c>
      <c r="D89" s="122"/>
      <c r="E89" s="98"/>
      <c r="F89" s="83"/>
      <c r="G89" s="83"/>
      <c r="H89" s="92" t="s">
        <v>8</v>
      </c>
      <c r="I89" s="79" t="s">
        <v>117</v>
      </c>
      <c r="K89" s="55">
        <v>0</v>
      </c>
      <c r="L89" s="55">
        <v>0</v>
      </c>
      <c r="M89" s="55">
        <f>K89-L89</f>
        <v>0</v>
      </c>
      <c r="N89" s="63">
        <v>12500</v>
      </c>
      <c r="O89" s="55">
        <v>12500</v>
      </c>
      <c r="Q89" s="49">
        <f>K89+N89</f>
        <v>12500</v>
      </c>
      <c r="R89" s="49" t="e">
        <f>#REF!+L89</f>
        <v>#REF!</v>
      </c>
    </row>
    <row r="90" spans="1:18" ht="45.75" customHeight="1" thickBot="1">
      <c r="A90" s="253"/>
      <c r="B90" s="135"/>
      <c r="C90" s="136"/>
      <c r="D90" s="153"/>
      <c r="E90" s="105"/>
      <c r="F90" s="84"/>
      <c r="G90" s="84"/>
      <c r="H90" s="91"/>
      <c r="I90" s="108"/>
      <c r="K90" s="55"/>
      <c r="L90" s="55"/>
      <c r="M90" s="55"/>
      <c r="N90" s="63"/>
      <c r="O90" s="55"/>
      <c r="Q90" s="49"/>
      <c r="R90" s="49"/>
    </row>
    <row r="91" spans="1:18" ht="63" customHeight="1">
      <c r="A91" s="254" t="s">
        <v>84</v>
      </c>
      <c r="B91" s="130" t="s">
        <v>85</v>
      </c>
      <c r="C91" s="96" t="s">
        <v>86</v>
      </c>
      <c r="D91" s="98"/>
      <c r="E91" s="98"/>
      <c r="F91" s="98"/>
      <c r="G91" s="98"/>
      <c r="H91" s="92" t="s">
        <v>76</v>
      </c>
      <c r="I91" s="109"/>
      <c r="K91" s="55">
        <v>110000</v>
      </c>
      <c r="L91" s="55">
        <v>69739</v>
      </c>
      <c r="M91" s="55">
        <f>K91-L91</f>
        <v>40261</v>
      </c>
      <c r="N91" s="63">
        <v>0</v>
      </c>
      <c r="O91" s="55">
        <v>80000</v>
      </c>
      <c r="Q91" s="49">
        <f>K91+N91</f>
        <v>110000</v>
      </c>
      <c r="R91" s="49" t="e">
        <f>#REF!+L91</f>
        <v>#REF!</v>
      </c>
    </row>
    <row r="92" spans="1:18" ht="39" customHeight="1">
      <c r="A92" s="252"/>
      <c r="B92" s="131"/>
      <c r="C92" s="128"/>
      <c r="D92" s="104"/>
      <c r="E92" s="104"/>
      <c r="F92" s="104"/>
      <c r="G92" s="104"/>
      <c r="H92" s="90"/>
      <c r="I92" s="110"/>
      <c r="K92" s="55"/>
      <c r="L92" s="55"/>
      <c r="M92" s="55"/>
      <c r="N92" s="63"/>
      <c r="O92" s="55"/>
      <c r="Q92" s="49"/>
      <c r="R92" s="49"/>
    </row>
    <row r="93" spans="1:18" ht="25.5" customHeight="1">
      <c r="A93" s="252"/>
      <c r="B93" s="131"/>
      <c r="C93" s="128"/>
      <c r="D93" s="104"/>
      <c r="E93" s="104"/>
      <c r="F93" s="104"/>
      <c r="G93" s="104"/>
      <c r="H93" s="90"/>
      <c r="I93" s="110"/>
      <c r="K93" s="55"/>
      <c r="L93" s="55"/>
      <c r="M93" s="55"/>
      <c r="N93" s="63"/>
      <c r="O93" s="55"/>
      <c r="Q93" s="49"/>
      <c r="R93" s="49"/>
    </row>
    <row r="94" spans="1:18" ht="22.5" customHeight="1">
      <c r="A94" s="252"/>
      <c r="B94" s="131"/>
      <c r="C94" s="128"/>
      <c r="D94" s="104"/>
      <c r="E94" s="104"/>
      <c r="F94" s="104"/>
      <c r="G94" s="104"/>
      <c r="H94" s="90"/>
      <c r="I94" s="110"/>
      <c r="K94" s="55"/>
      <c r="L94" s="55"/>
      <c r="M94" s="55"/>
      <c r="N94" s="63"/>
      <c r="O94" s="55"/>
      <c r="Q94" s="49"/>
      <c r="R94" s="49"/>
    </row>
    <row r="95" spans="1:18" ht="36" customHeight="1">
      <c r="A95" s="252"/>
      <c r="B95" s="131"/>
      <c r="C95" s="128"/>
      <c r="D95" s="104"/>
      <c r="E95" s="104"/>
      <c r="F95" s="104"/>
      <c r="G95" s="104"/>
      <c r="H95" s="90"/>
      <c r="I95" s="110"/>
      <c r="K95" s="55"/>
      <c r="L95" s="55"/>
      <c r="M95" s="55"/>
      <c r="N95" s="63"/>
      <c r="O95" s="55"/>
      <c r="Q95" s="49"/>
      <c r="R95" s="49"/>
    </row>
    <row r="96" spans="1:18" ht="37.5" customHeight="1" thickBot="1">
      <c r="A96" s="258"/>
      <c r="B96" s="132"/>
      <c r="C96" s="97"/>
      <c r="D96" s="99"/>
      <c r="E96" s="99"/>
      <c r="F96" s="99"/>
      <c r="G96" s="99"/>
      <c r="H96" s="93"/>
      <c r="I96" s="111"/>
      <c r="K96" s="55"/>
      <c r="L96" s="55"/>
      <c r="M96" s="55"/>
      <c r="N96" s="63"/>
      <c r="O96" s="55"/>
      <c r="Q96" s="49"/>
      <c r="R96" s="49"/>
    </row>
    <row r="97" spans="1:19" ht="50.25" customHeight="1" thickBot="1" thickTop="1">
      <c r="A97" s="269">
        <v>3.2</v>
      </c>
      <c r="B97" s="154" t="s">
        <v>132</v>
      </c>
      <c r="C97" s="155"/>
      <c r="D97" s="155"/>
      <c r="E97" s="155"/>
      <c r="F97" s="155"/>
      <c r="G97" s="155"/>
      <c r="H97" s="155"/>
      <c r="I97" s="15"/>
      <c r="K97" s="25"/>
      <c r="L97" s="25"/>
      <c r="M97" s="26" t="s">
        <v>107</v>
      </c>
      <c r="N97" s="27"/>
      <c r="O97" s="25"/>
      <c r="P97" s="1">
        <v>3.2</v>
      </c>
      <c r="Q97" s="47">
        <f>SUM(Q98:Q105)</f>
        <v>148026</v>
      </c>
      <c r="R97" s="47" t="e">
        <f>SUM(R98:R105)</f>
        <v>#REF!</v>
      </c>
      <c r="S97" s="48" t="e">
        <f>R97/Q97</f>
        <v>#REF!</v>
      </c>
    </row>
    <row r="98" spans="1:18" ht="40.5" customHeight="1">
      <c r="A98" s="252" t="s">
        <v>87</v>
      </c>
      <c r="B98" s="134" t="s">
        <v>88</v>
      </c>
      <c r="C98" s="128" t="s">
        <v>89</v>
      </c>
      <c r="D98" s="104"/>
      <c r="E98" s="98"/>
      <c r="F98" s="104"/>
      <c r="G98" s="104"/>
      <c r="H98" s="119" t="s">
        <v>76</v>
      </c>
      <c r="I98" s="143"/>
      <c r="K98" s="55">
        <v>30000</v>
      </c>
      <c r="L98" s="55">
        <v>3802</v>
      </c>
      <c r="M98" s="55">
        <f>K98-L98</f>
        <v>26198</v>
      </c>
      <c r="N98" s="63">
        <v>108026</v>
      </c>
      <c r="O98" s="55">
        <v>141828</v>
      </c>
      <c r="Q98" s="49">
        <f>K98+N98</f>
        <v>138026</v>
      </c>
      <c r="R98" s="49" t="e">
        <f>#REF!+L98</f>
        <v>#REF!</v>
      </c>
    </row>
    <row r="99" spans="1:18" ht="32.25" customHeight="1">
      <c r="A99" s="252"/>
      <c r="B99" s="134"/>
      <c r="C99" s="128"/>
      <c r="D99" s="104"/>
      <c r="E99" s="104"/>
      <c r="F99" s="104"/>
      <c r="G99" s="104"/>
      <c r="H99" s="120"/>
      <c r="I99" s="144"/>
      <c r="K99" s="55"/>
      <c r="L99" s="55"/>
      <c r="M99" s="55"/>
      <c r="N99" s="63"/>
      <c r="O99" s="55"/>
      <c r="Q99" s="49"/>
      <c r="R99" s="49"/>
    </row>
    <row r="100" spans="1:18" ht="24.75" customHeight="1">
      <c r="A100" s="252"/>
      <c r="B100" s="134"/>
      <c r="C100" s="128"/>
      <c r="D100" s="104"/>
      <c r="E100" s="104"/>
      <c r="F100" s="104"/>
      <c r="G100" s="104"/>
      <c r="H100" s="120"/>
      <c r="I100" s="144"/>
      <c r="K100" s="55"/>
      <c r="L100" s="55"/>
      <c r="M100" s="55"/>
      <c r="N100" s="63"/>
      <c r="O100" s="55"/>
      <c r="Q100" s="49"/>
      <c r="R100" s="49"/>
    </row>
    <row r="101" spans="1:18" ht="24.75" customHeight="1">
      <c r="A101" s="252"/>
      <c r="B101" s="134"/>
      <c r="C101" s="128"/>
      <c r="D101" s="104"/>
      <c r="E101" s="104"/>
      <c r="F101" s="104"/>
      <c r="G101" s="104"/>
      <c r="H101" s="120"/>
      <c r="I101" s="144"/>
      <c r="K101" s="55"/>
      <c r="L101" s="55"/>
      <c r="M101" s="55"/>
      <c r="N101" s="63"/>
      <c r="O101" s="55"/>
      <c r="Q101" s="49"/>
      <c r="R101" s="49"/>
    </row>
    <row r="102" spans="1:18" ht="23.25" customHeight="1">
      <c r="A102" s="252"/>
      <c r="B102" s="134"/>
      <c r="C102" s="128"/>
      <c r="D102" s="104"/>
      <c r="E102" s="104"/>
      <c r="F102" s="104"/>
      <c r="G102" s="104"/>
      <c r="H102" s="120"/>
      <c r="I102" s="144"/>
      <c r="K102" s="55"/>
      <c r="L102" s="55"/>
      <c r="M102" s="55"/>
      <c r="N102" s="63"/>
      <c r="O102" s="55"/>
      <c r="Q102" s="49"/>
      <c r="R102" s="49"/>
    </row>
    <row r="103" spans="1:18" ht="32.25" customHeight="1" thickBot="1">
      <c r="A103" s="253"/>
      <c r="B103" s="135"/>
      <c r="C103" s="136"/>
      <c r="D103" s="105"/>
      <c r="E103" s="99"/>
      <c r="F103" s="105"/>
      <c r="G103" s="105"/>
      <c r="H103" s="112"/>
      <c r="I103" s="145"/>
      <c r="K103" s="55"/>
      <c r="L103" s="55"/>
      <c r="M103" s="55"/>
      <c r="N103" s="63"/>
      <c r="O103" s="55"/>
      <c r="Q103" s="49"/>
      <c r="R103" s="49"/>
    </row>
    <row r="104" spans="1:18" ht="36.75" customHeight="1">
      <c r="A104" s="254" t="s">
        <v>90</v>
      </c>
      <c r="B104" s="94" t="s">
        <v>91</v>
      </c>
      <c r="C104" s="96" t="s">
        <v>92</v>
      </c>
      <c r="D104" s="122"/>
      <c r="E104" s="122"/>
      <c r="F104" s="102"/>
      <c r="G104" s="122"/>
      <c r="H104" s="106" t="s">
        <v>8</v>
      </c>
      <c r="I104" s="80"/>
      <c r="K104" s="55">
        <v>0</v>
      </c>
      <c r="L104" s="55">
        <v>0</v>
      </c>
      <c r="M104" s="55">
        <f>K104-L104</f>
        <v>0</v>
      </c>
      <c r="N104" s="63">
        <v>10000</v>
      </c>
      <c r="O104" s="55">
        <v>10000</v>
      </c>
      <c r="Q104" s="49">
        <f>K104+N104</f>
        <v>10000</v>
      </c>
      <c r="R104" s="49" t="e">
        <f>#REF!+L104</f>
        <v>#REF!</v>
      </c>
    </row>
    <row r="105" spans="1:18" ht="69" customHeight="1" thickBot="1">
      <c r="A105" s="258"/>
      <c r="B105" s="95"/>
      <c r="C105" s="97"/>
      <c r="D105" s="123"/>
      <c r="E105" s="123"/>
      <c r="F105" s="103"/>
      <c r="G105" s="123"/>
      <c r="H105" s="107"/>
      <c r="I105" s="146"/>
      <c r="K105" s="55"/>
      <c r="L105" s="55"/>
      <c r="M105" s="55"/>
      <c r="N105" s="63"/>
      <c r="O105" s="55"/>
      <c r="Q105" s="49"/>
      <c r="R105" s="49"/>
    </row>
    <row r="106" spans="1:19" ht="45.75" customHeight="1" thickTop="1">
      <c r="A106" s="269">
        <v>3.3</v>
      </c>
      <c r="B106" s="137" t="s">
        <v>133</v>
      </c>
      <c r="C106" s="138"/>
      <c r="D106" s="138"/>
      <c r="E106" s="138"/>
      <c r="F106" s="138"/>
      <c r="G106" s="138"/>
      <c r="H106" s="138"/>
      <c r="I106" s="15"/>
      <c r="K106" s="25"/>
      <c r="L106" s="25"/>
      <c r="M106" s="26" t="s">
        <v>107</v>
      </c>
      <c r="N106" s="27"/>
      <c r="O106" s="25"/>
      <c r="P106" s="1">
        <v>3.3</v>
      </c>
      <c r="Q106" s="47">
        <f>SUM(Q107:Q113)</f>
        <v>207000</v>
      </c>
      <c r="R106" s="47" t="e">
        <f>SUM(R107:R113)</f>
        <v>#REF!</v>
      </c>
      <c r="S106" s="48" t="e">
        <f>R106/Q106</f>
        <v>#REF!</v>
      </c>
    </row>
    <row r="107" spans="1:18" ht="30.75" customHeight="1">
      <c r="A107" s="252" t="s">
        <v>93</v>
      </c>
      <c r="B107" s="139" t="s">
        <v>94</v>
      </c>
      <c r="C107" s="141" t="s">
        <v>95</v>
      </c>
      <c r="D107" s="104"/>
      <c r="E107" s="104"/>
      <c r="F107" s="104"/>
      <c r="G107" s="104"/>
      <c r="H107" s="100" t="s">
        <v>76</v>
      </c>
      <c r="I107" s="147"/>
      <c r="K107" s="55">
        <v>0</v>
      </c>
      <c r="L107" s="55">
        <v>0</v>
      </c>
      <c r="M107" s="55">
        <f>K107-L107</f>
        <v>0</v>
      </c>
      <c r="N107" s="63">
        <v>87000</v>
      </c>
      <c r="O107" s="55">
        <v>87000</v>
      </c>
      <c r="Q107" s="49">
        <f>K107+N107</f>
        <v>87000</v>
      </c>
      <c r="R107" s="49" t="e">
        <f>#REF!+L107</f>
        <v>#REF!</v>
      </c>
    </row>
    <row r="108" spans="1:18" ht="30.75" customHeight="1">
      <c r="A108" s="252"/>
      <c r="B108" s="139"/>
      <c r="C108" s="141"/>
      <c r="D108" s="104"/>
      <c r="E108" s="104"/>
      <c r="F108" s="104"/>
      <c r="G108" s="104"/>
      <c r="H108" s="100"/>
      <c r="I108" s="64"/>
      <c r="K108" s="55"/>
      <c r="L108" s="55"/>
      <c r="M108" s="55"/>
      <c r="N108" s="63"/>
      <c r="O108" s="55"/>
      <c r="Q108" s="49"/>
      <c r="R108" s="49"/>
    </row>
    <row r="109" spans="1:18" ht="30.75" customHeight="1">
      <c r="A109" s="252"/>
      <c r="B109" s="139"/>
      <c r="C109" s="141"/>
      <c r="D109" s="104"/>
      <c r="E109" s="104"/>
      <c r="F109" s="104"/>
      <c r="G109" s="104"/>
      <c r="H109" s="100"/>
      <c r="I109" s="64"/>
      <c r="K109" s="55"/>
      <c r="L109" s="55"/>
      <c r="M109" s="55"/>
      <c r="N109" s="63"/>
      <c r="O109" s="55"/>
      <c r="Q109" s="49"/>
      <c r="R109" s="49"/>
    </row>
    <row r="110" spans="1:18" ht="30.75" customHeight="1">
      <c r="A110" s="252"/>
      <c r="B110" s="139"/>
      <c r="C110" s="141"/>
      <c r="D110" s="104"/>
      <c r="E110" s="104"/>
      <c r="F110" s="104"/>
      <c r="G110" s="104"/>
      <c r="H110" s="100"/>
      <c r="I110" s="64"/>
      <c r="K110" s="55"/>
      <c r="L110" s="55"/>
      <c r="M110" s="55"/>
      <c r="N110" s="63"/>
      <c r="O110" s="55"/>
      <c r="Q110" s="49"/>
      <c r="R110" s="49"/>
    </row>
    <row r="111" spans="1:18" ht="30.75" customHeight="1" thickBot="1">
      <c r="A111" s="253"/>
      <c r="B111" s="140"/>
      <c r="C111" s="142"/>
      <c r="D111" s="105"/>
      <c r="E111" s="105"/>
      <c r="F111" s="105"/>
      <c r="G111" s="105"/>
      <c r="H111" s="101"/>
      <c r="I111" s="148"/>
      <c r="K111" s="55"/>
      <c r="L111" s="55"/>
      <c r="M111" s="55"/>
      <c r="N111" s="63"/>
      <c r="O111" s="55"/>
      <c r="Q111" s="49"/>
      <c r="R111" s="49"/>
    </row>
    <row r="112" spans="1:18" ht="64.5" customHeight="1">
      <c r="A112" s="261" t="s">
        <v>96</v>
      </c>
      <c r="B112" s="124" t="s">
        <v>97</v>
      </c>
      <c r="C112" s="125" t="s">
        <v>98</v>
      </c>
      <c r="D112" s="126"/>
      <c r="E112" s="127"/>
      <c r="F112" s="127"/>
      <c r="G112" s="113"/>
      <c r="H112" s="86" t="s">
        <v>8</v>
      </c>
      <c r="I112" s="16"/>
      <c r="K112" s="55">
        <v>0</v>
      </c>
      <c r="L112" s="55">
        <v>0</v>
      </c>
      <c r="M112" s="55">
        <f>K112-L112</f>
        <v>0</v>
      </c>
      <c r="N112" s="63">
        <v>120000</v>
      </c>
      <c r="O112" s="55">
        <v>120000</v>
      </c>
      <c r="Q112" s="49">
        <f>K112+N112</f>
        <v>120000</v>
      </c>
      <c r="R112" s="49" t="e">
        <f>#REF!+L112</f>
        <v>#REF!</v>
      </c>
    </row>
    <row r="113" spans="1:18" ht="79.5" customHeight="1" thickBot="1">
      <c r="A113" s="262"/>
      <c r="B113" s="184"/>
      <c r="C113" s="175"/>
      <c r="D113" s="188"/>
      <c r="E113" s="270"/>
      <c r="F113" s="270"/>
      <c r="G113" s="190"/>
      <c r="H113" s="205"/>
      <c r="I113" s="35" t="s">
        <v>118</v>
      </c>
      <c r="K113" s="55"/>
      <c r="L113" s="55"/>
      <c r="M113" s="55"/>
      <c r="N113" s="63"/>
      <c r="O113" s="55"/>
      <c r="Q113" s="49"/>
      <c r="R113" s="49"/>
    </row>
    <row r="114" spans="11:15" ht="17.25">
      <c r="K114" s="28"/>
      <c r="L114" s="28"/>
      <c r="M114" s="28"/>
      <c r="N114" s="29"/>
      <c r="O114" s="28"/>
    </row>
    <row r="115" spans="11:18" ht="17.25">
      <c r="K115" s="29">
        <f>SUM(K6:K113)</f>
        <v>1090750</v>
      </c>
      <c r="L115" s="29">
        <f>SUM(L6:L113)</f>
        <v>577526</v>
      </c>
      <c r="M115" s="29">
        <f>SUM(M6:M113)</f>
        <v>513224</v>
      </c>
      <c r="N115" s="29">
        <f>SUM(N6:N113)</f>
        <v>1454492</v>
      </c>
      <c r="O115" s="29" t="e">
        <f>SUM(O6:O113)</f>
        <v>#REF!</v>
      </c>
      <c r="Q115" s="38"/>
      <c r="R115" s="38"/>
    </row>
    <row r="116" spans="1:15" ht="67.5" customHeight="1">
      <c r="A116" s="133"/>
      <c r="B116" s="133"/>
      <c r="C116" s="133"/>
      <c r="D116" s="133"/>
      <c r="E116" s="133"/>
      <c r="F116" s="133"/>
      <c r="G116" s="133"/>
      <c r="H116" s="133"/>
      <c r="I116" s="133"/>
      <c r="K116" s="28"/>
      <c r="L116" s="28"/>
      <c r="M116" s="28"/>
      <c r="N116" s="29"/>
      <c r="O116" s="28"/>
    </row>
    <row r="117" spans="11:15" ht="52.5" customHeight="1" hidden="1">
      <c r="K117" s="28"/>
      <c r="L117" s="28"/>
      <c r="M117" s="28"/>
      <c r="N117" s="29"/>
      <c r="O117" s="28"/>
    </row>
    <row r="118" spans="10:15" ht="16.5" hidden="1">
      <c r="J118" s="28" t="s">
        <v>107</v>
      </c>
      <c r="K118" s="28" t="e">
        <f>#REF!+K9+K12+K14+K16+K19+K22+K27+K31+K34+K37+K40+K42+K87+K89+K104+K112</f>
        <v>#REF!</v>
      </c>
      <c r="L118" s="28" t="e">
        <f>#REF!+L9+L12+L14+L16+L19+L22+L27+L31+L34+L37+L40+L42+L87+L89+L104+L112</f>
        <v>#REF!</v>
      </c>
      <c r="M118" s="28" t="e">
        <f>#REF!+M9+M12+M14+M16+M19+M22+M27+M31+M34+M37+M40+M42+M87+M89+M104+M112</f>
        <v>#REF!</v>
      </c>
      <c r="N118" s="28" t="e">
        <f>#REF!+N9+N12+N14+N16+N19+N22+N27+N31+N34+N37+N40+N42+N87+N89+N104+N112</f>
        <v>#REF!</v>
      </c>
      <c r="O118" s="28" t="e">
        <f>#REF!+O9+O12+O14+O16+O19+O22+O27+O31+O34+O37+O40+O42+O87+O89+O104+O112</f>
        <v>#REF!</v>
      </c>
    </row>
    <row r="119" spans="9:15" ht="16.5" hidden="1">
      <c r="I119" s="37"/>
      <c r="J119" s="28" t="s">
        <v>107</v>
      </c>
      <c r="K119" s="28">
        <f>K48+K51+K54+K57+K62+K66+K68+K72+K76</f>
        <v>482000</v>
      </c>
      <c r="L119" s="28">
        <f>L48+L51+L54+L57+L62+L66+L68+L72+L76</f>
        <v>200843</v>
      </c>
      <c r="M119" s="28">
        <f>M48+M51+M54+M57+M62+M66+M68+M72+M76</f>
        <v>281157</v>
      </c>
      <c r="N119" s="28">
        <f>N48+N51+N54+N57+N62+N66+N68+N72+N76</f>
        <v>356000</v>
      </c>
      <c r="O119" s="28" t="e">
        <f>O48+O51+O54+O57+O62+O66+O68+O72+O76</f>
        <v>#REF!</v>
      </c>
    </row>
    <row r="120" spans="10:15" ht="16.5" hidden="1">
      <c r="J120" s="28" t="s">
        <v>107</v>
      </c>
      <c r="K120" s="28">
        <f>K107+K98+K91+K78</f>
        <v>263500</v>
      </c>
      <c r="L120" s="28">
        <f>L107+L98+L91+L78</f>
        <v>126191</v>
      </c>
      <c r="M120" s="28">
        <f>M107+M98+M91+M78</f>
        <v>137309</v>
      </c>
      <c r="N120" s="28">
        <f>N107+N98+N91+N78</f>
        <v>234620</v>
      </c>
      <c r="O120" s="28">
        <f>O107+O98+O91+O78</f>
        <v>419272</v>
      </c>
    </row>
    <row r="121" ht="17.25" hidden="1"/>
  </sheetData>
  <sheetProtection/>
  <mergeCells count="509">
    <mergeCell ref="K19:K20"/>
    <mergeCell ref="L19:L20"/>
    <mergeCell ref="M19:M20"/>
    <mergeCell ref="N19:N20"/>
    <mergeCell ref="O19:O20"/>
    <mergeCell ref="K6:O7"/>
    <mergeCell ref="N14:N15"/>
    <mergeCell ref="O14:O15"/>
    <mergeCell ref="O9:O10"/>
    <mergeCell ref="K2:K5"/>
    <mergeCell ref="L2:L5"/>
    <mergeCell ref="M2:M5"/>
    <mergeCell ref="N2:N5"/>
    <mergeCell ref="O2:O5"/>
    <mergeCell ref="N22:N26"/>
    <mergeCell ref="K16:K18"/>
    <mergeCell ref="L16:L18"/>
    <mergeCell ref="M16:M18"/>
    <mergeCell ref="N16:N18"/>
    <mergeCell ref="K8:O8"/>
    <mergeCell ref="J6:J7"/>
    <mergeCell ref="K12:K13"/>
    <mergeCell ref="L12:L13"/>
    <mergeCell ref="M12:M13"/>
    <mergeCell ref="N12:N13"/>
    <mergeCell ref="O12:O13"/>
    <mergeCell ref="K9:K10"/>
    <mergeCell ref="M9:M10"/>
    <mergeCell ref="N9:N10"/>
    <mergeCell ref="L9:L10"/>
    <mergeCell ref="O31:O33"/>
    <mergeCell ref="K34:K36"/>
    <mergeCell ref="L34:L36"/>
    <mergeCell ref="M34:M36"/>
    <mergeCell ref="N34:N36"/>
    <mergeCell ref="O16:O18"/>
    <mergeCell ref="K14:K15"/>
    <mergeCell ref="L14:L15"/>
    <mergeCell ref="M14:M15"/>
    <mergeCell ref="N37:N39"/>
    <mergeCell ref="O37:O39"/>
    <mergeCell ref="O22:O26"/>
    <mergeCell ref="N27:N29"/>
    <mergeCell ref="O27:O29"/>
    <mergeCell ref="L22:L26"/>
    <mergeCell ref="M22:M26"/>
    <mergeCell ref="L31:L33"/>
    <mergeCell ref="M31:M33"/>
    <mergeCell ref="N31:N33"/>
    <mergeCell ref="O51:O53"/>
    <mergeCell ref="O42:O44"/>
    <mergeCell ref="O40:O41"/>
    <mergeCell ref="K27:K29"/>
    <mergeCell ref="L27:L29"/>
    <mergeCell ref="M27:M29"/>
    <mergeCell ref="K30:O30"/>
    <mergeCell ref="K37:K39"/>
    <mergeCell ref="L37:L39"/>
    <mergeCell ref="M37:M39"/>
    <mergeCell ref="O34:O36"/>
    <mergeCell ref="K54:K56"/>
    <mergeCell ref="L54:L56"/>
    <mergeCell ref="M54:M56"/>
    <mergeCell ref="N54:N56"/>
    <mergeCell ref="O54:O56"/>
    <mergeCell ref="K51:K53"/>
    <mergeCell ref="L51:L53"/>
    <mergeCell ref="M51:M53"/>
    <mergeCell ref="N51:N53"/>
    <mergeCell ref="O62:O65"/>
    <mergeCell ref="K68:K70"/>
    <mergeCell ref="L68:L70"/>
    <mergeCell ref="M68:M70"/>
    <mergeCell ref="N68:N70"/>
    <mergeCell ref="O68:O70"/>
    <mergeCell ref="N62:N65"/>
    <mergeCell ref="L66:L67"/>
    <mergeCell ref="M66:M67"/>
    <mergeCell ref="N66:N67"/>
    <mergeCell ref="O78:O83"/>
    <mergeCell ref="K78:K83"/>
    <mergeCell ref="L78:L83"/>
    <mergeCell ref="M78:M83"/>
    <mergeCell ref="K76:K77"/>
    <mergeCell ref="L76:L77"/>
    <mergeCell ref="M76:M77"/>
    <mergeCell ref="N76:N77"/>
    <mergeCell ref="O76:O77"/>
    <mergeCell ref="N78:N83"/>
    <mergeCell ref="M84:M85"/>
    <mergeCell ref="L84:L85"/>
    <mergeCell ref="K84:K85"/>
    <mergeCell ref="O87:O88"/>
    <mergeCell ref="K87:K88"/>
    <mergeCell ref="L87:L88"/>
    <mergeCell ref="M87:M88"/>
    <mergeCell ref="N87:N88"/>
    <mergeCell ref="O84:O85"/>
    <mergeCell ref="N84:N85"/>
    <mergeCell ref="O104:O105"/>
    <mergeCell ref="K98:K103"/>
    <mergeCell ref="L98:L103"/>
    <mergeCell ref="M98:M103"/>
    <mergeCell ref="N98:N103"/>
    <mergeCell ref="O98:O103"/>
    <mergeCell ref="O112:O113"/>
    <mergeCell ref="N112:N113"/>
    <mergeCell ref="M112:M113"/>
    <mergeCell ref="K89:K90"/>
    <mergeCell ref="L89:L90"/>
    <mergeCell ref="M89:M90"/>
    <mergeCell ref="N89:N90"/>
    <mergeCell ref="O89:O90"/>
    <mergeCell ref="K104:K105"/>
    <mergeCell ref="L104:L105"/>
    <mergeCell ref="M107:M111"/>
    <mergeCell ref="N107:N111"/>
    <mergeCell ref="O107:O111"/>
    <mergeCell ref="K91:K96"/>
    <mergeCell ref="L91:L96"/>
    <mergeCell ref="M91:M96"/>
    <mergeCell ref="N91:N96"/>
    <mergeCell ref="O91:O96"/>
    <mergeCell ref="M104:M105"/>
    <mergeCell ref="N104:N105"/>
    <mergeCell ref="B21:H21"/>
    <mergeCell ref="H31:H33"/>
    <mergeCell ref="L112:L113"/>
    <mergeCell ref="K112:K113"/>
    <mergeCell ref="K107:K111"/>
    <mergeCell ref="L107:L111"/>
    <mergeCell ref="K22:K26"/>
    <mergeCell ref="K31:K33"/>
    <mergeCell ref="K21:O21"/>
    <mergeCell ref="H51:H53"/>
    <mergeCell ref="B61:H61"/>
    <mergeCell ref="G19:G20"/>
    <mergeCell ref="H19:H20"/>
    <mergeCell ref="F27:F29"/>
    <mergeCell ref="G27:G29"/>
    <mergeCell ref="H27:H29"/>
    <mergeCell ref="I66:I67"/>
    <mergeCell ref="I17:I18"/>
    <mergeCell ref="H14:H15"/>
    <mergeCell ref="I14:I15"/>
    <mergeCell ref="I19:I20"/>
    <mergeCell ref="I34:I36"/>
    <mergeCell ref="H37:H39"/>
    <mergeCell ref="D37:D39"/>
    <mergeCell ref="E37:E39"/>
    <mergeCell ref="G37:G39"/>
    <mergeCell ref="H12:H13"/>
    <mergeCell ref="I9:I10"/>
    <mergeCell ref="I12:I13"/>
    <mergeCell ref="A2:A5"/>
    <mergeCell ref="A1:H1"/>
    <mergeCell ref="A6:A7"/>
    <mergeCell ref="H2:H5"/>
    <mergeCell ref="B2:C5"/>
    <mergeCell ref="I6:I7"/>
    <mergeCell ref="D2:G3"/>
    <mergeCell ref="I3:I5"/>
    <mergeCell ref="A14:A15"/>
    <mergeCell ref="B14:B15"/>
    <mergeCell ref="G14:G15"/>
    <mergeCell ref="D14:D15"/>
    <mergeCell ref="E9:E11"/>
    <mergeCell ref="G16:G18"/>
    <mergeCell ref="E12:E13"/>
    <mergeCell ref="F12:F13"/>
    <mergeCell ref="G9:G11"/>
    <mergeCell ref="H16:H18"/>
    <mergeCell ref="F16:F18"/>
    <mergeCell ref="H9:H11"/>
    <mergeCell ref="F9:F11"/>
    <mergeCell ref="B6:H7"/>
    <mergeCell ref="B8:H8"/>
    <mergeCell ref="G12:G13"/>
    <mergeCell ref="F14:F15"/>
    <mergeCell ref="A12:A13"/>
    <mergeCell ref="B12:B13"/>
    <mergeCell ref="C12:C13"/>
    <mergeCell ref="D12:D13"/>
    <mergeCell ref="A9:A11"/>
    <mergeCell ref="B9:B11"/>
    <mergeCell ref="C9:C11"/>
    <mergeCell ref="D9:D11"/>
    <mergeCell ref="A16:A18"/>
    <mergeCell ref="B16:B18"/>
    <mergeCell ref="C16:C18"/>
    <mergeCell ref="D16:D18"/>
    <mergeCell ref="C14:C15"/>
    <mergeCell ref="E16:E18"/>
    <mergeCell ref="E14:E15"/>
    <mergeCell ref="A19:A20"/>
    <mergeCell ref="B19:B20"/>
    <mergeCell ref="C19:C20"/>
    <mergeCell ref="D19:D20"/>
    <mergeCell ref="E19:E20"/>
    <mergeCell ref="F19:F20"/>
    <mergeCell ref="A22:A26"/>
    <mergeCell ref="B22:B26"/>
    <mergeCell ref="C22:C26"/>
    <mergeCell ref="D22:D26"/>
    <mergeCell ref="E22:E26"/>
    <mergeCell ref="A27:A29"/>
    <mergeCell ref="B27:B29"/>
    <mergeCell ref="C27:C29"/>
    <mergeCell ref="D27:D29"/>
    <mergeCell ref="E27:E29"/>
    <mergeCell ref="B30:H30"/>
    <mergeCell ref="F34:F36"/>
    <mergeCell ref="G22:G26"/>
    <mergeCell ref="H22:H26"/>
    <mergeCell ref="G31:G33"/>
    <mergeCell ref="F22:F26"/>
    <mergeCell ref="H34:H36"/>
    <mergeCell ref="F40:F41"/>
    <mergeCell ref="F37:F39"/>
    <mergeCell ref="G34:G36"/>
    <mergeCell ref="G40:G41"/>
    <mergeCell ref="H40:H41"/>
    <mergeCell ref="A34:A36"/>
    <mergeCell ref="B34:B36"/>
    <mergeCell ref="C34:C36"/>
    <mergeCell ref="D34:D36"/>
    <mergeCell ref="E34:E36"/>
    <mergeCell ref="A40:A41"/>
    <mergeCell ref="B40:B41"/>
    <mergeCell ref="C40:C41"/>
    <mergeCell ref="D40:D41"/>
    <mergeCell ref="E40:E41"/>
    <mergeCell ref="A37:A39"/>
    <mergeCell ref="H42:H44"/>
    <mergeCell ref="A31:A33"/>
    <mergeCell ref="B31:B33"/>
    <mergeCell ref="C31:C33"/>
    <mergeCell ref="D31:D33"/>
    <mergeCell ref="E31:E33"/>
    <mergeCell ref="F31:F33"/>
    <mergeCell ref="B37:B39"/>
    <mergeCell ref="C37:C39"/>
    <mergeCell ref="I42:I44"/>
    <mergeCell ref="K40:K41"/>
    <mergeCell ref="L40:L41"/>
    <mergeCell ref="I40:I41"/>
    <mergeCell ref="B45:H46"/>
    <mergeCell ref="B47:H47"/>
    <mergeCell ref="A42:A44"/>
    <mergeCell ref="B42:B44"/>
    <mergeCell ref="C42:C44"/>
    <mergeCell ref="D42:D44"/>
    <mergeCell ref="E42:E44"/>
    <mergeCell ref="F42:F44"/>
    <mergeCell ref="A45:A46"/>
    <mergeCell ref="G42:G44"/>
    <mergeCell ref="A48:A50"/>
    <mergeCell ref="B48:B50"/>
    <mergeCell ref="C48:C50"/>
    <mergeCell ref="D48:D50"/>
    <mergeCell ref="E48:E50"/>
    <mergeCell ref="F48:F50"/>
    <mergeCell ref="G48:G50"/>
    <mergeCell ref="H48:H50"/>
    <mergeCell ref="A51:A53"/>
    <mergeCell ref="B51:B53"/>
    <mergeCell ref="C51:C53"/>
    <mergeCell ref="D51:D53"/>
    <mergeCell ref="E51:E53"/>
    <mergeCell ref="G51:G53"/>
    <mergeCell ref="F51:F53"/>
    <mergeCell ref="F54:F56"/>
    <mergeCell ref="G54:G56"/>
    <mergeCell ref="H54:H56"/>
    <mergeCell ref="B54:B56"/>
    <mergeCell ref="C54:C56"/>
    <mergeCell ref="D54:D56"/>
    <mergeCell ref="E54:E56"/>
    <mergeCell ref="B71:H71"/>
    <mergeCell ref="A57:A60"/>
    <mergeCell ref="B57:B60"/>
    <mergeCell ref="C57:C60"/>
    <mergeCell ref="D57:D60"/>
    <mergeCell ref="C68:C70"/>
    <mergeCell ref="B68:B70"/>
    <mergeCell ref="G68:G70"/>
    <mergeCell ref="H68:H70"/>
    <mergeCell ref="A62:A65"/>
    <mergeCell ref="B62:B65"/>
    <mergeCell ref="C62:C65"/>
    <mergeCell ref="D62:D65"/>
    <mergeCell ref="E62:E65"/>
    <mergeCell ref="F66:F67"/>
    <mergeCell ref="G66:G67"/>
    <mergeCell ref="E66:E67"/>
    <mergeCell ref="A78:A83"/>
    <mergeCell ref="C87:C88"/>
    <mergeCell ref="A84:A85"/>
    <mergeCell ref="A89:A90"/>
    <mergeCell ref="B89:B90"/>
    <mergeCell ref="C89:C90"/>
    <mergeCell ref="A87:A88"/>
    <mergeCell ref="B87:B88"/>
    <mergeCell ref="A91:A96"/>
    <mergeCell ref="E91:E96"/>
    <mergeCell ref="D89:D90"/>
    <mergeCell ref="B78:B83"/>
    <mergeCell ref="C78:C83"/>
    <mergeCell ref="A76:A77"/>
    <mergeCell ref="B76:B77"/>
    <mergeCell ref="C76:C77"/>
    <mergeCell ref="F62:F65"/>
    <mergeCell ref="B86:H86"/>
    <mergeCell ref="B97:H97"/>
    <mergeCell ref="D72:D75"/>
    <mergeCell ref="B72:B75"/>
    <mergeCell ref="C72:C75"/>
    <mergeCell ref="D68:D70"/>
    <mergeCell ref="E68:E70"/>
    <mergeCell ref="F68:F70"/>
    <mergeCell ref="D91:D96"/>
    <mergeCell ref="F57:F60"/>
    <mergeCell ref="G57:G60"/>
    <mergeCell ref="H57:H60"/>
    <mergeCell ref="E57:E60"/>
    <mergeCell ref="D87:D88"/>
    <mergeCell ref="E87:E88"/>
    <mergeCell ref="F87:F88"/>
    <mergeCell ref="D78:D83"/>
    <mergeCell ref="D76:D77"/>
    <mergeCell ref="I98:I103"/>
    <mergeCell ref="E98:E103"/>
    <mergeCell ref="I104:I105"/>
    <mergeCell ref="I107:I111"/>
    <mergeCell ref="B104:B105"/>
    <mergeCell ref="C104:C105"/>
    <mergeCell ref="D104:D105"/>
    <mergeCell ref="E104:E105"/>
    <mergeCell ref="F107:F111"/>
    <mergeCell ref="B106:H106"/>
    <mergeCell ref="E107:E111"/>
    <mergeCell ref="B107:B111"/>
    <mergeCell ref="C107:C111"/>
    <mergeCell ref="C91:C96"/>
    <mergeCell ref="I87:I88"/>
    <mergeCell ref="E112:E113"/>
    <mergeCell ref="B91:B96"/>
    <mergeCell ref="A116:I116"/>
    <mergeCell ref="A98:A103"/>
    <mergeCell ref="B98:B103"/>
    <mergeCell ref="C98:C103"/>
    <mergeCell ref="D98:D103"/>
    <mergeCell ref="G104:G105"/>
    <mergeCell ref="A112:A113"/>
    <mergeCell ref="B112:B113"/>
    <mergeCell ref="C112:C113"/>
    <mergeCell ref="D112:D113"/>
    <mergeCell ref="D107:D111"/>
    <mergeCell ref="A107:A111"/>
    <mergeCell ref="F112:F113"/>
    <mergeCell ref="F104:F105"/>
    <mergeCell ref="E76:E77"/>
    <mergeCell ref="F76:F77"/>
    <mergeCell ref="B84:H85"/>
    <mergeCell ref="F78:F83"/>
    <mergeCell ref="A104:A105"/>
    <mergeCell ref="G98:G103"/>
    <mergeCell ref="H98:H103"/>
    <mergeCell ref="G112:G113"/>
    <mergeCell ref="H112:H113"/>
    <mergeCell ref="G76:G77"/>
    <mergeCell ref="E78:E83"/>
    <mergeCell ref="G87:G88"/>
    <mergeCell ref="G107:G111"/>
    <mergeCell ref="H107:H111"/>
    <mergeCell ref="F98:F103"/>
    <mergeCell ref="E89:E90"/>
    <mergeCell ref="F89:F90"/>
    <mergeCell ref="F91:F96"/>
    <mergeCell ref="G91:G96"/>
    <mergeCell ref="H91:H96"/>
    <mergeCell ref="H76:H77"/>
    <mergeCell ref="H104:H105"/>
    <mergeCell ref="I89:I90"/>
    <mergeCell ref="H89:H90"/>
    <mergeCell ref="I91:I96"/>
    <mergeCell ref="I84:I85"/>
    <mergeCell ref="A54:A56"/>
    <mergeCell ref="A72:A75"/>
    <mergeCell ref="G78:G83"/>
    <mergeCell ref="H78:H83"/>
    <mergeCell ref="H72:H75"/>
    <mergeCell ref="E72:E75"/>
    <mergeCell ref="F72:F75"/>
    <mergeCell ref="G72:G75"/>
    <mergeCell ref="A68:A70"/>
    <mergeCell ref="A66:A67"/>
    <mergeCell ref="B66:B67"/>
    <mergeCell ref="C66:C67"/>
    <mergeCell ref="D66:D67"/>
    <mergeCell ref="H66:H67"/>
    <mergeCell ref="G89:G90"/>
    <mergeCell ref="G62:G65"/>
    <mergeCell ref="H62:H65"/>
    <mergeCell ref="H87:H88"/>
    <mergeCell ref="I45:I46"/>
    <mergeCell ref="I31:I33"/>
    <mergeCell ref="I22:I26"/>
    <mergeCell ref="I27:I29"/>
    <mergeCell ref="K72:K75"/>
    <mergeCell ref="L72:L75"/>
    <mergeCell ref="I72:I75"/>
    <mergeCell ref="I37:I39"/>
    <mergeCell ref="K42:K44"/>
    <mergeCell ref="L42:L44"/>
    <mergeCell ref="Q19:Q20"/>
    <mergeCell ref="K45:O46"/>
    <mergeCell ref="O48:O50"/>
    <mergeCell ref="L48:L50"/>
    <mergeCell ref="K48:K50"/>
    <mergeCell ref="N48:N50"/>
    <mergeCell ref="M42:M44"/>
    <mergeCell ref="N42:N44"/>
    <mergeCell ref="M40:M41"/>
    <mergeCell ref="N40:N41"/>
    <mergeCell ref="I54:I56"/>
    <mergeCell ref="I76:I77"/>
    <mergeCell ref="I78:I83"/>
    <mergeCell ref="Q9:Q10"/>
    <mergeCell ref="N57:N60"/>
    <mergeCell ref="O57:O60"/>
    <mergeCell ref="K66:K67"/>
    <mergeCell ref="Q16:Q18"/>
    <mergeCell ref="Q54:Q56"/>
    <mergeCell ref="Q57:Q60"/>
    <mergeCell ref="Q62:Q65"/>
    <mergeCell ref="Q78:Q83"/>
    <mergeCell ref="Q87:Q88"/>
    <mergeCell ref="Q42:Q44"/>
    <mergeCell ref="L62:L65"/>
    <mergeCell ref="M62:M65"/>
    <mergeCell ref="I68:I70"/>
    <mergeCell ref="I57:I60"/>
    <mergeCell ref="Q112:Q113"/>
    <mergeCell ref="Q107:Q111"/>
    <mergeCell ref="Q104:Q105"/>
    <mergeCell ref="M72:M75"/>
    <mergeCell ref="N72:N75"/>
    <mergeCell ref="O72:O75"/>
    <mergeCell ref="I51:I53"/>
    <mergeCell ref="M48:M50"/>
    <mergeCell ref="I48:I50"/>
    <mergeCell ref="Q66:Q67"/>
    <mergeCell ref="Q68:Q70"/>
    <mergeCell ref="K57:K60"/>
    <mergeCell ref="L57:L60"/>
    <mergeCell ref="M57:M60"/>
    <mergeCell ref="O66:O67"/>
    <mergeCell ref="K62:K65"/>
    <mergeCell ref="Q89:Q90"/>
    <mergeCell ref="Q91:Q96"/>
    <mergeCell ref="Q22:Q26"/>
    <mergeCell ref="Q27:Q29"/>
    <mergeCell ref="Q31:Q33"/>
    <mergeCell ref="Q34:Q36"/>
    <mergeCell ref="Q37:Q39"/>
    <mergeCell ref="Q40:Q41"/>
    <mergeCell ref="Q48:Q50"/>
    <mergeCell ref="Q51:Q53"/>
    <mergeCell ref="Q98:Q103"/>
    <mergeCell ref="R37:R39"/>
    <mergeCell ref="R40:R41"/>
    <mergeCell ref="R42:R44"/>
    <mergeCell ref="R48:R50"/>
    <mergeCell ref="R51:R53"/>
    <mergeCell ref="R78:R83"/>
    <mergeCell ref="R87:R88"/>
    <mergeCell ref="Q72:Q75"/>
    <mergeCell ref="Q76:Q77"/>
    <mergeCell ref="R3:R5"/>
    <mergeCell ref="Q3:Q5"/>
    <mergeCell ref="R9:R10"/>
    <mergeCell ref="R12:R13"/>
    <mergeCell ref="R14:R15"/>
    <mergeCell ref="Q12:Q13"/>
    <mergeCell ref="Q14:Q15"/>
    <mergeCell ref="R91:R96"/>
    <mergeCell ref="R98:R103"/>
    <mergeCell ref="R104:R105"/>
    <mergeCell ref="R66:R67"/>
    <mergeCell ref="R68:R70"/>
    <mergeCell ref="R72:R75"/>
    <mergeCell ref="R76:R77"/>
    <mergeCell ref="R16:R18"/>
    <mergeCell ref="R19:R20"/>
    <mergeCell ref="R89:R90"/>
    <mergeCell ref="R22:R26"/>
    <mergeCell ref="R27:R29"/>
    <mergeCell ref="R31:R33"/>
    <mergeCell ref="R34:R36"/>
    <mergeCell ref="R107:R111"/>
    <mergeCell ref="R112:R113"/>
    <mergeCell ref="S3:S5"/>
    <mergeCell ref="S9:S10"/>
    <mergeCell ref="S12:S13"/>
    <mergeCell ref="S14:S15"/>
    <mergeCell ref="R54:R56"/>
    <mergeCell ref="R57:R60"/>
    <mergeCell ref="R62:R65"/>
  </mergeCells>
  <printOptions horizontalCentered="1"/>
  <pageMargins left="0.7" right="0.7" top="0.75" bottom="0.75" header="0.3" footer="0.3"/>
  <pageSetup fitToHeight="0" horizontalDpi="600" verticalDpi="600" orientation="landscape" paperSize="9" scale="70" r:id="rId1"/>
  <headerFooter>
    <oddHeader>&amp;C
</oddHeader>
    <oddFooter>&amp;R&amp;P</oddFooter>
  </headerFooter>
  <rowBreaks count="11" manualBreakCount="11">
    <brk id="8" max="14" man="1"/>
    <brk id="13" max="14" man="1"/>
    <brk id="25" max="14" man="1"/>
    <brk id="29" max="14" man="1"/>
    <brk id="47" max="14" man="1"/>
    <brk id="53" max="14" man="1"/>
    <brk id="69" max="14" man="1"/>
    <brk id="70" max="14" man="1"/>
    <brk id="87" max="14" man="1"/>
    <brk id="90" max="14" man="1"/>
    <brk id="109" max="14" man="1"/>
  </rowBreaks>
  <colBreaks count="1" manualBreakCount="1">
    <brk id="9"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ljupco.gjorgjinski</dc:creator>
  <cp:keywords/>
  <dc:description/>
  <cp:lastModifiedBy>mark</cp:lastModifiedBy>
  <cp:lastPrinted>2011-07-14T15:35:25Z</cp:lastPrinted>
  <dcterms:created xsi:type="dcterms:W3CDTF">2010-07-09T10:05:51Z</dcterms:created>
  <dcterms:modified xsi:type="dcterms:W3CDTF">2011-08-19T13:48:44Z</dcterms:modified>
  <cp:category/>
  <cp:version/>
  <cp:contentType/>
  <cp:contentStatus/>
</cp:coreProperties>
</file>