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45" windowWidth="19440" windowHeight="10035"/>
  </bookViews>
  <sheets>
    <sheet name="Hoja1" sheetId="1" r:id="rId1"/>
    <sheet name="Hoja2" sheetId="2" r:id="rId2"/>
    <sheet name="Hoja3" sheetId="3" r:id="rId3"/>
  </sheets>
  <definedNames>
    <definedName name="_xlnm.Print_Area" localSheetId="0">Hoja1!$B$1:$F$86</definedName>
  </definedNames>
  <calcPr calcId="145621"/>
</workbook>
</file>

<file path=xl/calcChain.xml><?xml version="1.0" encoding="utf-8"?>
<calcChain xmlns="http://schemas.openxmlformats.org/spreadsheetml/2006/main">
  <c r="C79" i="1" l="1"/>
  <c r="F77" i="1"/>
  <c r="F72" i="1"/>
  <c r="F67" i="1"/>
  <c r="F62" i="1"/>
  <c r="E62" i="1"/>
  <c r="D62" i="1"/>
  <c r="D79" i="1" s="1"/>
  <c r="C62" i="1"/>
  <c r="F57" i="1"/>
  <c r="F51" i="1"/>
  <c r="F46" i="1"/>
  <c r="F41" i="1"/>
  <c r="F35" i="1"/>
  <c r="F30" i="1"/>
  <c r="F25" i="1"/>
  <c r="E20" i="1"/>
  <c r="E79" i="1" s="1"/>
  <c r="C15" i="1"/>
  <c r="C80" i="1" s="1"/>
  <c r="D13" i="1" s="1"/>
  <c r="D15" i="1" s="1"/>
  <c r="F13" i="1"/>
  <c r="F15" i="1" s="1"/>
  <c r="F79" i="1" l="1"/>
  <c r="F80" i="1"/>
  <c r="D80" i="1"/>
  <c r="E13" i="1" s="1"/>
  <c r="E15" i="1" s="1"/>
  <c r="E80" i="1" s="1"/>
  <c r="F20" i="1"/>
</calcChain>
</file>

<file path=xl/sharedStrings.xml><?xml version="1.0" encoding="utf-8"?>
<sst xmlns="http://schemas.openxmlformats.org/spreadsheetml/2006/main" count="89" uniqueCount="53">
  <si>
    <t>Informe Financiero Trimestral - Octubre a Diciembre</t>
  </si>
  <si>
    <r>
      <t xml:space="preserve">(a)  Nombre del Beneficiario:  </t>
    </r>
    <r>
      <rPr>
        <u/>
        <sz val="12"/>
        <color indexed="8"/>
        <rFont val="Times New Roman"/>
        <family val="1"/>
      </rPr>
      <t>Instituto Nacional de la Mujer (INAMU)</t>
    </r>
  </si>
  <si>
    <t>(b)  Título del Proyecto:</t>
  </si>
  <si>
    <t>"Programa Conjunto Alianza por Una Vida Sin Violencia"
Alianza Nacional y Local Interinstitucional Comunitaria para Prevenir y Atender la Violencia Contra Las Mujeres en dos Distritos de Panamá (Plan Piloto)</t>
  </si>
  <si>
    <t>( c )  Para el periodo:</t>
  </si>
  <si>
    <t xml:space="preserve">01 de octubre de 2011          </t>
  </si>
  <si>
    <t>hasta</t>
  </si>
  <si>
    <t>30 de diciembre de 2011</t>
  </si>
  <si>
    <r>
      <t xml:space="preserve">(d)  Moneda: </t>
    </r>
    <r>
      <rPr>
        <sz val="12"/>
        <color indexed="8"/>
        <rFont val="Times New Roman"/>
        <family val="1"/>
      </rPr>
      <t>_</t>
    </r>
    <r>
      <rPr>
        <u/>
        <sz val="12"/>
        <color indexed="8"/>
        <rFont val="Times New Roman"/>
        <family val="1"/>
      </rPr>
      <t>Dólar</t>
    </r>
    <r>
      <rPr>
        <sz val="12"/>
        <color indexed="8"/>
        <rFont val="Times New Roman"/>
        <family val="1"/>
      </rPr>
      <t>_________________________________________</t>
    </r>
  </si>
  <si>
    <t>Rubro</t>
  </si>
  <si>
    <t>Mes I
Octubre</t>
  </si>
  <si>
    <t>Mes II 
Noviembre</t>
  </si>
  <si>
    <t>Mes III
Diciembre</t>
  </si>
  <si>
    <t>Monto Total</t>
  </si>
  <si>
    <t>(e)  Saldo Inicial:</t>
  </si>
  <si>
    <t>(f)   Anticipo Recibido:</t>
  </si>
  <si>
    <t>(g)  Fondos Disponibles:</t>
  </si>
  <si>
    <t xml:space="preserve">Detalle de Gastos Resultado 1: 
1.1.1.  V Reunión 2011 y Reunión Extraordinaria del Comité Especializado en Violencia contra la Mujer 
1.1.1.1. Pago Final al IMUP por Consultoria - Estudio de Nudos interinstitucionales, conductas y actitudes que obstaculizan la efectiva implementación de la normativa en materia de violencia doméstica y sexual con énfasis en las localidades seleccionadas (Pago del 50% del monto total del contrato por la entrega y aprobación del plan de trabajo y metodologia aprobado)
1.3.1. Publicación de Anuncio para contratación de Consultor para Desarrollar una estrategia de comunicación a nivel local para concienciar sobre la problemática de la violencia contra la mujer
1.4.1. Honorarios a coordinadora del programa y asistente administrativa correspondiente
a los meses de octubre a diciembre
</t>
  </si>
  <si>
    <t>Producto 1.1 Instituciones que forman parte de la Comisión de Asesoría Seguimiento y Fiscalización de Políticas Públicas en materia de violencia contra las mujeres y que prestan servicios en situaciones de violencia doméstica, sexual y femicidio   dan seguimiento a sus unidades operativas en  los corregimientos de Arraiján Cabecera y Canto del Llano</t>
  </si>
  <si>
    <t>Actividad 1.1.1. Activar  la Comisión de Asesoría, Seguimiento y Fiscalización de las Políticas Públicas en materia de violencia contra las mujeres</t>
  </si>
  <si>
    <t>Descripción del Presupuesto</t>
  </si>
  <si>
    <t>Descripc. Presupuesto 1</t>
  </si>
  <si>
    <t>Descripc. Presupuesto 2</t>
  </si>
  <si>
    <t xml:space="preserve">Producto 1.2.  Incrementado el conocimiento  de los prestadores de servicios, autoridades locales, y población  de los Corregimientos de Canto del Llano y Arraiján Cabecera sobre  la caracterización de la violencia doméstica y sexual y los mecanismos de atención en estos casos </t>
  </si>
  <si>
    <t>Actividad 1.2.1.  Diagnóstico sobre la respuesta institucional en situaciones de violencia doméstica, sexual y femicidio, costo y magnitud, y calidad de los  servicios existentes en el Corregimiento de Arraiján Cabecera. (Línea base para este corregimiento)</t>
  </si>
  <si>
    <t xml:space="preserve">Producto 1.3. Aumenta  el porcentaje de personas informadas sobre la prevención y atención de la  violencia doméstica y sexual en el corregimiento de Canto del Llano y Arraiján Cabecera al finalizar el año 2012  </t>
  </si>
  <si>
    <t>Actividad 1.3.1. Desarrollar una estrategia de comunicación a nivel local para concienciar sobre la problemática de la violencia contra la mujer</t>
  </si>
  <si>
    <t>Producto 1.4. Instalada la Coordinación y Administración  de  la Unidad Ejecutora del Programa Conjunto</t>
  </si>
  <si>
    <t xml:space="preserve">Actividad 1.4.1. Contratación y Ejecución de la Coordinación y Administración del  Programa
</t>
  </si>
  <si>
    <t xml:space="preserve">Detalle de Gastos Resultado 2:
2.1.1. Presentación de Diagnóstico sobre la respuesta institucional en situaciones de violencia doméstica, sexual y femicidio, costo y magnitud, y calidad de los  servicios existentes en el Corregimiento  de Canto del Llano 25 de octubre.
2.1.4. Primer Encuentro de Redes contra la Violencia Doméstica 30 de noviembre
2.1.5. Elaboración de Planes Locales de las redes de Canto del Llano y Arraiján Cabecera (Pago a la entrega del Informe de Medio termino)
2.2.1. Taller Red Local contra la Violencia Doméstica Canto del Llano y CEASPA "TODOS Y TODAS PINTANDO POR LA PAZ" el 22 de octubre de 2011,  Acto de Graduación del Diplomado "Formación en Prevención, Detección y Atención de la Violencia de Género y en la Familia realizado el 26 de octubre.
2.3.1.  Honorarios Especialista del Resultado 2 corresponde a los meses de octubre a diciembre
2.3.2. Utiles de oficina, Internet Móvil
2.3.3. Gastos Administrativos 7 %
</t>
  </si>
  <si>
    <t>Producto 2.1 Funcionando  una red comunitaria de prevención y atención de la violencia doméstica y sexual  en los Corregimientos de Canto del Llano y de Arraiján Cabecera</t>
  </si>
  <si>
    <t xml:space="preserve">Actividad 2.1.1. Elaboración de diagnóstico de recursos institucionales costo y magnitud (inclusión de violencia doméstica y sexual) y evaluación comunitaria y participativa sobre la oferta y la calidad de servicios existentes en el sector judicial, policial, y social en cuanto a la atención de la violencia doméstica y sexual, liderazgo, necesidades e intereses de la comunidad, en el Corregimiento de Canto del Llano (Línea base para este corregimiento).
Actividad 2.1.2. Estudio de viabilidad para incorporar las redes en la legislación nacional, diseño e implementación inicial de la estrategia para incorporación de las redes en la legislación nacional.
Actividad 2.1.3 Diseño de un plan de investigación de la importancia de las redes locales con participación de miembros de la comunidad y funcionarios y funcionarias.
Actividad 2.1.4. Formación de las redes de Canto del Llano y Arraiján Cabecera. 
Actividad 2.1.5. Elaboración de Planes Locales de las redes de Canto del Llano y Arraiján Cabecera </t>
  </si>
  <si>
    <t>Producto 2.2. 30 Promotores(as), 30 Líderes Comunitarios y  10 Comunicadores(as) capacitados(as) en materia de prevención de la violencia doméstica y sexual</t>
  </si>
  <si>
    <t xml:space="preserve">Actividad 2.2.1 Talleres en cada localidad seleccionada sobre la ruta crítica de la violencia doméstica y sexual y desafíos mayores en base a datos disponibles sobre prevalencia y resultado de los estudios realizados.
</t>
  </si>
  <si>
    <t>Producto 2.3. Especialista del Resultado Dos instalada</t>
  </si>
  <si>
    <t xml:space="preserve">Actividad 2.3.1 Contratación de Especialista de Resultado dos del Programa
Actividad 2.3.2. Dotación de equipo de trabajo de Especialista de Resultado dos del Programa y de la Unidad Ejecutora                                                                                                                              Actividad 2.3.3 Gastos Administrativos </t>
  </si>
  <si>
    <t xml:space="preserve">Detalle de Gastos Resultado 3: 
3.1.1. Equipo Especializado de Canto del Llano, Santiago, y el equipo de salud para la atención y promoción en el Centro de Salud de Nuevo Arraiján.
3.1.2. Plan de Capacitación de cada Distrito Arraiján y Santiago.
3.1.3. Proceso de capacitación en atención a los resultados planteados en el anterior producto.  
3.1.5. Habilitación de espacio de atención en el Centro de Salud de Canto del Llano.
3.1.6. Capacitación en Arraiján con miras a homologar los conceptos principales para el trabajo de abordaje, atención y prevención de la Violencia Doméstica y Sexual.
Diplomado en Formación en Prevención y Atención de la Violencia Contra la Mujer.
3.1.7. Conformación de un grupo de autoayuda en Arraiján.
3.2.1.  Intercambio de trabajo entre los equipos de ambos distritos, a nivel del sector salud.
3.2.2. Capacitar al personal, médico, paramédico y otros de la Región de Salud de Veraguas en todo lo relacionado con el Sistema Penal Acusatorio, mediante cinco seminarios-talleres facilitados por personal especializado del Instituto de Medicina Forense  y su relación con el sector salud en lo que respecta al tema de violencia doméstica y sexual, siendo beneficiados/as 222 funcionarios/as de salud de la provincia.  
3.3.1. Se realizaron dos actividades con población indígena en Veraguas residente en el distrito de Santiago; con temas de la ley 38, características de la violencia doméstica, ciclo de la violencia, etc. 
3.3.2. Materiales para distribución en el Diplomado, Red de Santiago, Red de Arraiján.
3.4.1. Capacitación del personal médico y de otras actividades profesionales y administrativas que labora en la región de salud de Veraguas.
3.5.1. Honorarios Especialista del Resultado 3 de octubre a diciembre 2011
</t>
  </si>
  <si>
    <t>Producto 3.1 El 65% de los proveedores de servicios de salud en prevención y atención de la violencia contra las mujeres de las áreas geográficas seleccionadas mejoran su actitud y conocimientos sobre estos temas</t>
  </si>
  <si>
    <t xml:space="preserve">Actividad 3.1.1. Establecer grupo técnico interdisciplinario del Proyecto y presentación del mismo a las áreas de intervención, a los socios etc., a nivel central y local. (*** en todos los resultados) 
Actividad 3.1.2. Plan de Actividad de Capacitación según línea base de capacidad de respuesta de  los proveedores de salud
Actividad 3.1.3. Realizar 4 capacitaciones al año, 2 en cada una de las áreas seleccionadas de acuerdo a lo establecido en el Plan de Capacitación
Actividad 3.1.5. Contribuir con la habilitación de un espacio debidamente acondicionado  para la atención especializada a las mujeres en riesgo de violencia y a las sobrevivientes; proyecto piloto.
Actividad 3.1.6. Utilizar el “enfoque de sistemas” no solamente para capacitar al personal, sino para evaluar y hacer cambios en todos niveles de las instalaciones de salud que participan en el proyecto
Actividad 3.1.7. Conformación de  4 grupo de apoyo, dos por área  (con acompañamiento de equipos profesionales e interdisciplinarios y promotores/as debidamente entrenados/as), para apoyar a las mujeres en riesgo y sobrevivientes en cada localidad  </t>
  </si>
  <si>
    <t>Producto 3.2 Crear la Coordinación  Local de Servicios de Salud para la articulación de la colaboración interinstitucional de los operadores (a nivel  local) para enfrentar la violencia doméstica y sexual</t>
  </si>
  <si>
    <t xml:space="preserve">Actividad 3.2.1. Foros con  participantes interdisciplinarios locales (de salud, educativos y autoridades municipales, medios de comunicación y ONGs) para intercambiar información sobre servicios de salud, normas y procedimientos en violencia doméstica y sexual. Vincular esto con la experiencia de país de observatorios de violencia
Actividad 3.2.2. Seminarios sobre respuesta médica-legal y modelos de detección de riesgos de violencia y abuso hacia la mujer; de cómo minimizar los riesgos para la mujer y capacitación de intervención en crisis para equipos interinstitucionales
</t>
  </si>
  <si>
    <t>Producto 3.3 Ampliar el No. de acciones dirigidas a la educación en derechos humanos y culturales en la prevención y atención a la violencia contra las mujeres con énfasis en la población indígena en las áreas de impacto del Programa.</t>
  </si>
  <si>
    <t>Actividad 3.3.2: Divulgación y distribución en áreas seleccionadas de material relativo a la violencia sexual en versión popular</t>
  </si>
  <si>
    <t xml:space="preserve">Producto 3.4 Producción de Conocimientos nuevos sobre la prevalencia de la violencia contra la mujer y la violencia sexual en las áreas seleccionadas para el proyecto, elaboración de un directorio de recursos existentes para las víctimas y sobrevivientes de violencia doméstica y sexual y estudio sobre la respuesta médico-legal gestionada para la atención de las víctimas de violencia doméstica y sexual  </t>
  </si>
  <si>
    <t>Actividad: 3.4.1. Elaboración de un estudio sobre la respuesta médica-legal a la violencia doméstica y la violencia sexual (incluye opinión de sobrevivientes) y sobre el estándar y protocolo de equipo basado en condiciones existentes (y en otro, mejorado);
Actividad: 3.4.2. Elaboración y reproducción de directorio recursos existentes.</t>
  </si>
  <si>
    <t>Producto 3.5 Instalado/a el/la Especialista  del Resultado Tres</t>
  </si>
  <si>
    <t xml:space="preserve">Actividad 3.5.1 Selección  y contratación de  la persona que ejecutará el Resultado Tres 
Actividad 3.5.3. Gastos Administrativos 7% </t>
  </si>
  <si>
    <t>(h)  Total de Gastos</t>
  </si>
  <si>
    <t>(i)   Saldo de Cierre:</t>
  </si>
  <si>
    <t>(j)   Gastos Previstos:</t>
  </si>
  <si>
    <t>Aprobación/firma del Beneficiario Designado</t>
  </si>
  <si>
    <t>Cargo: [Nombre y cargo del/la oficial autorizado/a]</t>
  </si>
  <si>
    <t>Fecha: 30 de diciembre de 2011</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</si>
</sst>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16"/>
      <color indexed="8"/>
      <name val="Times New Roman"/>
      <family val="1"/>
    </font>
    <font>
      <b/>
      <sz val="12"/>
      <color indexed="8"/>
      <name val="Times New Roman"/>
      <family val="1"/>
    </font>
    <font>
      <u/>
      <sz val="12"/>
      <color indexed="8"/>
      <name val="Times New Roman"/>
      <family val="1"/>
    </font>
    <font>
      <sz val="12"/>
      <color indexed="8"/>
      <name val="Times New Roman"/>
      <family val="1"/>
    </font>
    <font>
      <u/>
      <sz val="11"/>
      <color indexed="8"/>
      <name val="Times New Roman"/>
      <family val="1"/>
    </font>
  </fonts>
  <fills count="6">
    <fill>
      <patternFill patternType="none"/>
    </fill>
    <fill>
      <patternFill patternType="gray125"/>
    </fill>
    <fill>
      <patternFill patternType="solid">
        <fgColor indexed="9"/>
        <bgColor indexed="26"/>
      </patternFill>
    </fill>
    <fill>
      <patternFill patternType="solid">
        <fgColor indexed="62"/>
        <bgColor indexed="56"/>
      </patternFill>
    </fill>
    <fill>
      <patternFill patternType="solid">
        <fgColor indexed="44"/>
        <bgColor indexed="31"/>
      </patternFill>
    </fill>
    <fill>
      <patternFill patternType="solid">
        <fgColor indexed="31"/>
        <bgColor indexed="22"/>
      </patternFill>
    </fill>
  </fills>
  <borders count="19">
    <border>
      <left/>
      <right/>
      <top/>
      <bottom/>
      <diagonal/>
    </border>
    <border>
      <left style="double">
        <color indexed="8"/>
      </left>
      <right/>
      <top style="double">
        <color indexed="8"/>
      </top>
      <bottom/>
      <diagonal/>
    </border>
    <border>
      <left/>
      <right/>
      <top style="double">
        <color indexed="8"/>
      </top>
      <bottom/>
      <diagonal/>
    </border>
    <border>
      <left/>
      <right style="double">
        <color indexed="8"/>
      </right>
      <top style="double">
        <color indexed="8"/>
      </top>
      <bottom/>
      <diagonal/>
    </border>
    <border>
      <left/>
      <right style="double">
        <color indexed="8"/>
      </right>
      <top/>
      <bottom/>
      <diagonal/>
    </border>
    <border>
      <left style="double">
        <color indexed="8"/>
      </left>
      <right/>
      <top/>
      <bottom/>
      <diagonal/>
    </border>
    <border>
      <left style="double">
        <color indexed="8"/>
      </left>
      <right/>
      <top/>
      <bottom style="double">
        <color indexed="8"/>
      </bottom>
      <diagonal/>
    </border>
    <border>
      <left/>
      <right/>
      <top/>
      <bottom style="double">
        <color indexed="8"/>
      </bottom>
      <diagonal/>
    </border>
    <border>
      <left/>
      <right style="double">
        <color indexed="8"/>
      </right>
      <top/>
      <bottom style="double">
        <color indexed="8"/>
      </bottom>
      <diagonal/>
    </border>
    <border>
      <left style="double">
        <color indexed="8"/>
      </left>
      <right style="thin">
        <color indexed="8"/>
      </right>
      <top style="double">
        <color indexed="8"/>
      </top>
      <bottom style="thin">
        <color indexed="8"/>
      </bottom>
      <diagonal/>
    </border>
    <border>
      <left style="thin">
        <color indexed="8"/>
      </left>
      <right style="thin">
        <color indexed="8"/>
      </right>
      <top style="double">
        <color indexed="8"/>
      </top>
      <bottom style="thin">
        <color indexed="8"/>
      </bottom>
      <diagonal/>
    </border>
    <border>
      <left style="thin">
        <color indexed="8"/>
      </left>
      <right style="double">
        <color indexed="8"/>
      </right>
      <top style="double">
        <color indexed="8"/>
      </top>
      <bottom style="thin">
        <color indexed="8"/>
      </bottom>
      <diagonal/>
    </border>
    <border>
      <left style="double">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double">
        <color indexed="8"/>
      </right>
      <top style="thin">
        <color indexed="8"/>
      </top>
      <bottom style="thin">
        <color indexed="8"/>
      </bottom>
      <diagonal/>
    </border>
    <border>
      <left style="double">
        <color indexed="8"/>
      </left>
      <right style="double">
        <color indexed="8"/>
      </right>
      <top style="thin">
        <color indexed="8"/>
      </top>
      <bottom style="thin">
        <color indexed="8"/>
      </bottom>
      <diagonal/>
    </border>
    <border>
      <left style="double">
        <color indexed="8"/>
      </left>
      <right style="thin">
        <color indexed="8"/>
      </right>
      <top style="thin">
        <color indexed="8"/>
      </top>
      <bottom style="double">
        <color indexed="8"/>
      </bottom>
      <diagonal/>
    </border>
    <border>
      <left style="thin">
        <color indexed="8"/>
      </left>
      <right style="thin">
        <color indexed="8"/>
      </right>
      <top style="thin">
        <color indexed="8"/>
      </top>
      <bottom style="double">
        <color indexed="8"/>
      </bottom>
      <diagonal/>
    </border>
    <border>
      <left style="thin">
        <color indexed="8"/>
      </left>
      <right style="double">
        <color indexed="8"/>
      </right>
      <top style="thin">
        <color indexed="8"/>
      </top>
      <bottom style="double">
        <color indexed="8"/>
      </bottom>
      <diagonal/>
    </border>
  </borders>
  <cellStyleXfs count="1">
    <xf numFmtId="0" fontId="0" fillId="0" borderId="0"/>
  </cellStyleXfs>
  <cellXfs count="50">
    <xf numFmtId="0" fontId="0" fillId="0" borderId="0" xfId="0"/>
    <xf numFmtId="3" fontId="0" fillId="2" borderId="0" xfId="0" applyNumberFormat="1" applyFont="1" applyFill="1"/>
    <xf numFmtId="3" fontId="2" fillId="0" borderId="1" xfId="0" applyNumberFormat="1" applyFont="1" applyBorder="1"/>
    <xf numFmtId="3" fontId="4" fillId="0" borderId="2" xfId="0" applyNumberFormat="1" applyFont="1" applyBorder="1"/>
    <xf numFmtId="3" fontId="4" fillId="0" borderId="3" xfId="0" applyNumberFormat="1" applyFont="1" applyBorder="1"/>
    <xf numFmtId="3" fontId="0" fillId="2" borderId="4" xfId="0" applyNumberFormat="1" applyFont="1" applyFill="1" applyBorder="1"/>
    <xf numFmtId="3" fontId="2" fillId="0" borderId="5" xfId="0" applyNumberFormat="1" applyFont="1" applyBorder="1" applyAlignment="1">
      <alignment horizontal="center" vertical="center"/>
    </xf>
    <xf numFmtId="3" fontId="2" fillId="0" borderId="5" xfId="0" applyNumberFormat="1" applyFont="1" applyBorder="1"/>
    <xf numFmtId="3" fontId="5" fillId="2" borderId="0" xfId="0" applyNumberFormat="1" applyFont="1" applyFill="1"/>
    <xf numFmtId="3" fontId="4" fillId="0" borderId="0" xfId="0" applyNumberFormat="1" applyFont="1" applyBorder="1" applyAlignment="1">
      <alignment horizontal="center"/>
    </xf>
    <xf numFmtId="3" fontId="3" fillId="0" borderId="0" xfId="0" applyNumberFormat="1" applyFont="1" applyBorder="1"/>
    <xf numFmtId="3" fontId="4" fillId="0" borderId="4" xfId="0" applyNumberFormat="1" applyFont="1" applyBorder="1"/>
    <xf numFmtId="3" fontId="4" fillId="0" borderId="0" xfId="0" applyNumberFormat="1" applyFont="1" applyBorder="1"/>
    <xf numFmtId="3" fontId="4" fillId="0" borderId="6" xfId="0" applyNumberFormat="1" applyFont="1" applyBorder="1"/>
    <xf numFmtId="3" fontId="4" fillId="0" borderId="7" xfId="0" applyNumberFormat="1" applyFont="1" applyBorder="1"/>
    <xf numFmtId="3" fontId="4" fillId="0" borderId="8" xfId="0" applyNumberFormat="1" applyFont="1" applyBorder="1"/>
    <xf numFmtId="3" fontId="2" fillId="3" borderId="9" xfId="0" applyNumberFormat="1" applyFont="1" applyFill="1" applyBorder="1" applyAlignment="1">
      <alignment horizontal="center" vertical="center"/>
    </xf>
    <xf numFmtId="3" fontId="2" fillId="3" borderId="10" xfId="0" applyNumberFormat="1" applyFont="1" applyFill="1" applyBorder="1" applyAlignment="1">
      <alignment horizontal="center" vertical="top" wrapText="1"/>
    </xf>
    <xf numFmtId="3" fontId="2" fillId="3" borderId="11" xfId="0" applyNumberFormat="1" applyFont="1" applyFill="1" applyBorder="1" applyAlignment="1">
      <alignment horizontal="center" vertical="center"/>
    </xf>
    <xf numFmtId="3" fontId="4" fillId="0" borderId="12" xfId="0" applyNumberFormat="1" applyFont="1" applyBorder="1"/>
    <xf numFmtId="3" fontId="4" fillId="0" borderId="13" xfId="0" applyNumberFormat="1" applyFont="1" applyBorder="1" applyAlignment="1">
      <alignment horizontal="center"/>
    </xf>
    <xf numFmtId="3" fontId="4" fillId="0" borderId="14" xfId="0" applyNumberFormat="1" applyFont="1" applyBorder="1" applyAlignment="1">
      <alignment horizontal="center"/>
    </xf>
    <xf numFmtId="3" fontId="4" fillId="0" borderId="13" xfId="0" applyNumberFormat="1" applyFont="1" applyBorder="1" applyAlignment="1">
      <alignment horizontal="center" vertical="center"/>
    </xf>
    <xf numFmtId="3" fontId="4" fillId="0" borderId="14" xfId="0" applyNumberFormat="1" applyFont="1" applyBorder="1" applyAlignment="1">
      <alignment horizontal="center" vertical="center"/>
    </xf>
    <xf numFmtId="3" fontId="4" fillId="0" borderId="12" xfId="0" applyNumberFormat="1" applyFont="1" applyFill="1" applyBorder="1"/>
    <xf numFmtId="3" fontId="4" fillId="0" borderId="13" xfId="0" applyNumberFormat="1" applyFont="1" applyFill="1" applyBorder="1" applyAlignment="1">
      <alignment horizontal="center"/>
    </xf>
    <xf numFmtId="3" fontId="4" fillId="0" borderId="14" xfId="0" applyNumberFormat="1" applyFont="1" applyFill="1" applyBorder="1" applyAlignment="1">
      <alignment horizontal="center"/>
    </xf>
    <xf numFmtId="3" fontId="4" fillId="0" borderId="13" xfId="0" applyNumberFormat="1" applyFont="1" applyFill="1" applyBorder="1"/>
    <xf numFmtId="3" fontId="0" fillId="2" borderId="0" xfId="0" applyNumberFormat="1" applyFont="1" applyFill="1" applyAlignment="1">
      <alignment horizontal="center" vertical="center"/>
    </xf>
    <xf numFmtId="3" fontId="4" fillId="2" borderId="0" xfId="0" applyNumberFormat="1" applyFont="1" applyFill="1" applyAlignment="1">
      <alignment horizontal="center"/>
    </xf>
    <xf numFmtId="3" fontId="4" fillId="0" borderId="13" xfId="0" applyNumberFormat="1" applyFont="1" applyBorder="1"/>
    <xf numFmtId="3" fontId="4" fillId="0" borderId="14" xfId="0" applyNumberFormat="1" applyFont="1" applyBorder="1"/>
    <xf numFmtId="3" fontId="4" fillId="0" borderId="16" xfId="0" applyNumberFormat="1" applyFont="1" applyBorder="1"/>
    <xf numFmtId="3" fontId="4" fillId="0" borderId="17" xfId="0" applyNumberFormat="1" applyFont="1" applyBorder="1" applyAlignment="1">
      <alignment horizontal="center"/>
    </xf>
    <xf numFmtId="3" fontId="4" fillId="0" borderId="18" xfId="0" applyNumberFormat="1" applyFont="1" applyBorder="1" applyAlignment="1">
      <alignment horizontal="center"/>
    </xf>
    <xf numFmtId="3" fontId="0" fillId="0" borderId="0" xfId="0" applyNumberFormat="1" applyFont="1"/>
    <xf numFmtId="3" fontId="4" fillId="0" borderId="0" xfId="0" applyNumberFormat="1" applyFont="1" applyFill="1" applyBorder="1"/>
    <xf numFmtId="3" fontId="2" fillId="0" borderId="15" xfId="0" applyNumberFormat="1" applyFont="1" applyFill="1" applyBorder="1" applyAlignment="1">
      <alignment vertical="top" wrapText="1"/>
    </xf>
    <xf numFmtId="3" fontId="2" fillId="0" borderId="15" xfId="0" applyNumberFormat="1" applyFont="1" applyBorder="1" applyAlignment="1"/>
    <xf numFmtId="3" fontId="2" fillId="5" borderId="15" xfId="0" applyNumberFormat="1" applyFont="1" applyFill="1" applyBorder="1" applyAlignment="1">
      <alignment vertical="top" wrapText="1"/>
    </xf>
    <xf numFmtId="3" fontId="2" fillId="4" borderId="15" xfId="0" applyNumberFormat="1" applyFont="1" applyFill="1" applyBorder="1" applyAlignment="1">
      <alignment vertical="top" wrapText="1"/>
    </xf>
    <xf numFmtId="3" fontId="2" fillId="5" borderId="15" xfId="0" applyNumberFormat="1" applyFont="1" applyFill="1" applyBorder="1" applyAlignment="1">
      <alignment horizontal="left" vertical="top" wrapText="1"/>
    </xf>
    <xf numFmtId="3" fontId="2" fillId="2" borderId="15" xfId="0" applyNumberFormat="1" applyFont="1" applyFill="1" applyBorder="1" applyAlignment="1">
      <alignment vertical="top" wrapText="1"/>
    </xf>
    <xf numFmtId="3" fontId="2" fillId="0" borderId="15" xfId="0" applyNumberFormat="1" applyFont="1" applyFill="1" applyBorder="1" applyAlignment="1">
      <alignment wrapText="1"/>
    </xf>
    <xf numFmtId="3" fontId="2" fillId="5" borderId="15" xfId="0" applyNumberFormat="1" applyFont="1" applyFill="1" applyBorder="1" applyAlignment="1">
      <alignment horizontal="left" wrapText="1"/>
    </xf>
    <xf numFmtId="3" fontId="2" fillId="5" borderId="15" xfId="0" applyNumberFormat="1" applyFont="1" applyFill="1" applyBorder="1" applyAlignment="1">
      <alignment horizontal="left"/>
    </xf>
    <xf numFmtId="3" fontId="2" fillId="0" borderId="15" xfId="0" applyNumberFormat="1" applyFont="1" applyFill="1" applyBorder="1" applyAlignment="1"/>
    <xf numFmtId="3" fontId="1" fillId="2" borderId="0" xfId="0" applyNumberFormat="1" applyFont="1" applyFill="1" applyBorder="1" applyAlignment="1">
      <alignment horizontal="center"/>
    </xf>
    <xf numFmtId="3" fontId="3" fillId="0" borderId="4" xfId="0" applyNumberFormat="1" applyFont="1" applyBorder="1" applyAlignment="1">
      <alignment horizontal="left" wrapText="1"/>
    </xf>
    <xf numFmtId="3" fontId="2" fillId="5" borderId="15" xfId="0" applyNumberFormat="1" applyFont="1" applyFill="1" applyBorder="1" applyAlignment="1">
      <alignment horizontal="justify"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1190625</xdr:colOff>
      <xdr:row>0</xdr:row>
      <xdr:rowOff>28575</xdr:rowOff>
    </xdr:from>
    <xdr:to>
      <xdr:col>3</xdr:col>
      <xdr:colOff>514350</xdr:colOff>
      <xdr:row>4</xdr:row>
      <xdr:rowOff>28575</xdr:rowOff>
    </xdr:to>
    <xdr:pic>
      <xdr:nvPicPr>
        <xdr:cNvPr id="2" name="1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09950" y="28575"/>
          <a:ext cx="638175" cy="7620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F85"/>
  <sheetViews>
    <sheetView tabSelected="1" topLeftCell="A10" workbookViewId="0">
      <selection activeCell="B18" sqref="B18:F18"/>
    </sheetView>
  </sheetViews>
  <sheetFormatPr baseColWidth="10" defaultRowHeight="15" x14ac:dyDescent="0.25"/>
  <cols>
    <col min="1" max="1" width="9.140625" style="1" customWidth="1"/>
    <col min="2" max="2" width="24.140625" style="1" customWidth="1"/>
    <col min="3" max="3" width="19.7109375" style="1" customWidth="1"/>
    <col min="4" max="4" width="15.28515625" style="1" customWidth="1"/>
    <col min="5" max="5" width="14.140625" style="1" customWidth="1"/>
    <col min="6" max="6" width="15.7109375" style="1" customWidth="1"/>
  </cols>
  <sheetData>
    <row r="5" spans="1:6" ht="20.25" x14ac:dyDescent="0.3">
      <c r="B5" s="47" t="s">
        <v>0</v>
      </c>
      <c r="C5" s="47"/>
      <c r="D5" s="47"/>
      <c r="E5" s="47"/>
      <c r="F5" s="47"/>
    </row>
    <row r="6" spans="1:6" ht="15.75" thickBot="1" x14ac:dyDescent="0.3"/>
    <row r="7" spans="1:6" ht="16.5" thickTop="1" x14ac:dyDescent="0.25">
      <c r="B7" s="2" t="s">
        <v>1</v>
      </c>
      <c r="C7" s="3"/>
      <c r="D7" s="3"/>
      <c r="E7" s="3"/>
      <c r="F7" s="4"/>
    </row>
    <row r="8" spans="1:6" ht="15.75" x14ac:dyDescent="0.25">
      <c r="A8" s="5"/>
      <c r="B8" s="6" t="s">
        <v>2</v>
      </c>
      <c r="C8" s="48" t="s">
        <v>3</v>
      </c>
      <c r="D8" s="48"/>
      <c r="E8" s="48"/>
      <c r="F8" s="48"/>
    </row>
    <row r="9" spans="1:6" ht="15.75" x14ac:dyDescent="0.25">
      <c r="B9" s="7" t="s">
        <v>4</v>
      </c>
      <c r="C9" s="8" t="s">
        <v>5</v>
      </c>
      <c r="D9" s="9" t="s">
        <v>6</v>
      </c>
      <c r="E9" s="10" t="s">
        <v>7</v>
      </c>
      <c r="F9" s="11"/>
    </row>
    <row r="10" spans="1:6" ht="15.75" x14ac:dyDescent="0.25">
      <c r="B10" s="7" t="s">
        <v>8</v>
      </c>
      <c r="C10" s="12"/>
      <c r="D10" s="12"/>
      <c r="E10" s="12"/>
      <c r="F10" s="11"/>
    </row>
    <row r="11" spans="1:6" ht="16.5" thickBot="1" x14ac:dyDescent="0.3">
      <c r="B11" s="13"/>
      <c r="C11" s="14"/>
      <c r="D11" s="14"/>
      <c r="E11" s="14"/>
      <c r="F11" s="15"/>
    </row>
    <row r="12" spans="1:6" ht="32.25" thickTop="1" x14ac:dyDescent="0.25">
      <c r="B12" s="16" t="s">
        <v>9</v>
      </c>
      <c r="C12" s="17" t="s">
        <v>10</v>
      </c>
      <c r="D12" s="17" t="s">
        <v>11</v>
      </c>
      <c r="E12" s="17" t="s">
        <v>12</v>
      </c>
      <c r="F12" s="18" t="s">
        <v>13</v>
      </c>
    </row>
    <row r="13" spans="1:6" ht="15.75" x14ac:dyDescent="0.25">
      <c r="B13" s="19" t="s">
        <v>14</v>
      </c>
      <c r="C13" s="20">
        <v>602056.89</v>
      </c>
      <c r="D13" s="20">
        <f>C80</f>
        <v>587624.80000000005</v>
      </c>
      <c r="E13" s="20">
        <f>D80</f>
        <v>563700.06000000006</v>
      </c>
      <c r="F13" s="21">
        <f>C13</f>
        <v>602056.89</v>
      </c>
    </row>
    <row r="14" spans="1:6" ht="15.75" x14ac:dyDescent="0.25">
      <c r="B14" s="19" t="s">
        <v>15</v>
      </c>
      <c r="C14" s="20"/>
      <c r="D14" s="20"/>
      <c r="E14" s="20"/>
      <c r="F14" s="21"/>
    </row>
    <row r="15" spans="1:6" ht="15.75" x14ac:dyDescent="0.25">
      <c r="B15" s="19" t="s">
        <v>16</v>
      </c>
      <c r="C15" s="22">
        <f>C13-C14</f>
        <v>602056.89</v>
      </c>
      <c r="D15" s="22">
        <f>D13-D14</f>
        <v>587624.80000000005</v>
      </c>
      <c r="E15" s="22">
        <f>E13-E14</f>
        <v>563700.06000000006</v>
      </c>
      <c r="F15" s="23">
        <f>F13-F14</f>
        <v>602056.89</v>
      </c>
    </row>
    <row r="16" spans="1:6" ht="207.75" customHeight="1" x14ac:dyDescent="0.25">
      <c r="B16" s="40" t="s">
        <v>17</v>
      </c>
      <c r="C16" s="40"/>
      <c r="D16" s="40"/>
      <c r="E16" s="40"/>
      <c r="F16" s="40"/>
    </row>
    <row r="17" spans="1:6" ht="70.5" customHeight="1" x14ac:dyDescent="0.25">
      <c r="B17" s="49" t="s">
        <v>18</v>
      </c>
      <c r="C17" s="49"/>
      <c r="D17" s="49"/>
      <c r="E17" s="49"/>
      <c r="F17" s="49"/>
    </row>
    <row r="18" spans="1:6" ht="36" customHeight="1" x14ac:dyDescent="0.25">
      <c r="B18" s="37" t="s">
        <v>19</v>
      </c>
      <c r="C18" s="37"/>
      <c r="D18" s="37"/>
      <c r="E18" s="37"/>
      <c r="F18" s="37"/>
    </row>
    <row r="19" spans="1:6" ht="15.75" x14ac:dyDescent="0.25">
      <c r="B19" s="46" t="s">
        <v>20</v>
      </c>
      <c r="C19" s="46"/>
      <c r="D19" s="46"/>
      <c r="E19" s="46"/>
      <c r="F19" s="46"/>
    </row>
    <row r="20" spans="1:6" ht="15.75" x14ac:dyDescent="0.25">
      <c r="B20" s="24" t="s">
        <v>21</v>
      </c>
      <c r="C20" s="25"/>
      <c r="D20" s="25">
        <v>1036</v>
      </c>
      <c r="E20" s="25">
        <f>4750+1247</f>
        <v>5997</v>
      </c>
      <c r="F20" s="26">
        <f>SUM(C20:E20)</f>
        <v>7033</v>
      </c>
    </row>
    <row r="21" spans="1:6" ht="15.75" x14ac:dyDescent="0.25">
      <c r="B21" s="24" t="s">
        <v>22</v>
      </c>
      <c r="C21" s="25"/>
      <c r="D21" s="25"/>
      <c r="E21" s="25"/>
      <c r="F21" s="26"/>
    </row>
    <row r="22" spans="1:6" ht="62.25" customHeight="1" x14ac:dyDescent="0.25">
      <c r="B22" s="39" t="s">
        <v>23</v>
      </c>
      <c r="C22" s="39"/>
      <c r="D22" s="39"/>
      <c r="E22" s="39"/>
      <c r="F22" s="39"/>
    </row>
    <row r="23" spans="1:6" ht="52.5" customHeight="1" x14ac:dyDescent="0.25">
      <c r="B23" s="37" t="s">
        <v>24</v>
      </c>
      <c r="C23" s="37"/>
      <c r="D23" s="37"/>
      <c r="E23" s="37"/>
      <c r="F23" s="37"/>
    </row>
    <row r="24" spans="1:6" ht="15.75" x14ac:dyDescent="0.25">
      <c r="B24" s="46" t="s">
        <v>20</v>
      </c>
      <c r="C24" s="46"/>
      <c r="D24" s="46"/>
      <c r="E24" s="46"/>
      <c r="F24" s="46"/>
    </row>
    <row r="25" spans="1:6" ht="15.75" x14ac:dyDescent="0.25">
      <c r="B25" s="24" t="s">
        <v>21</v>
      </c>
      <c r="C25" s="25"/>
      <c r="D25" s="25"/>
      <c r="E25" s="25"/>
      <c r="F25" s="26">
        <f>SUM(C25:E25)</f>
        <v>0</v>
      </c>
    </row>
    <row r="26" spans="1:6" ht="15.75" x14ac:dyDescent="0.25">
      <c r="B26" s="24" t="s">
        <v>22</v>
      </c>
      <c r="C26" s="25"/>
      <c r="D26" s="25"/>
      <c r="E26" s="25"/>
      <c r="F26" s="26"/>
    </row>
    <row r="27" spans="1:6" ht="58.5" customHeight="1" x14ac:dyDescent="0.25">
      <c r="B27" s="41" t="s">
        <v>25</v>
      </c>
      <c r="C27" s="41"/>
      <c r="D27" s="41"/>
      <c r="E27" s="41"/>
      <c r="F27" s="41"/>
    </row>
    <row r="28" spans="1:6" ht="15.75" x14ac:dyDescent="0.25">
      <c r="B28" s="37" t="s">
        <v>26</v>
      </c>
      <c r="C28" s="37"/>
      <c r="D28" s="37"/>
      <c r="E28" s="37"/>
      <c r="F28" s="37"/>
    </row>
    <row r="29" spans="1:6" ht="15.75" x14ac:dyDescent="0.25">
      <c r="B29" s="46" t="s">
        <v>20</v>
      </c>
      <c r="C29" s="46"/>
      <c r="D29" s="46"/>
      <c r="E29" s="46"/>
      <c r="F29" s="46"/>
    </row>
    <row r="30" spans="1:6" ht="15.75" x14ac:dyDescent="0.25">
      <c r="B30" s="24" t="s">
        <v>21</v>
      </c>
      <c r="C30" s="27"/>
      <c r="D30" s="25"/>
      <c r="E30" s="25">
        <v>265.33</v>
      </c>
      <c r="F30" s="26">
        <f>SUM(C30:E30)</f>
        <v>265.33</v>
      </c>
    </row>
    <row r="31" spans="1:6" ht="15.75" x14ac:dyDescent="0.25">
      <c r="B31" s="24" t="s">
        <v>22</v>
      </c>
      <c r="C31" s="27"/>
      <c r="D31" s="25"/>
      <c r="E31" s="25"/>
      <c r="F31" s="26"/>
    </row>
    <row r="32" spans="1:6" ht="39.75" customHeight="1" x14ac:dyDescent="0.25">
      <c r="A32" s="28"/>
      <c r="B32" s="44" t="s">
        <v>27</v>
      </c>
      <c r="C32" s="44"/>
      <c r="D32" s="44"/>
      <c r="E32" s="44"/>
      <c r="F32" s="44"/>
    </row>
    <row r="33" spans="2:6" ht="23.25" customHeight="1" x14ac:dyDescent="0.25">
      <c r="B33" s="37" t="s">
        <v>28</v>
      </c>
      <c r="C33" s="37"/>
      <c r="D33" s="37"/>
      <c r="E33" s="37"/>
      <c r="F33" s="37"/>
    </row>
    <row r="34" spans="2:6" ht="15.75" x14ac:dyDescent="0.25">
      <c r="B34" s="38" t="s">
        <v>20</v>
      </c>
      <c r="C34" s="38"/>
      <c r="D34" s="38"/>
      <c r="E34" s="38"/>
      <c r="F34" s="38"/>
    </row>
    <row r="35" spans="2:6" ht="15.75" x14ac:dyDescent="0.25">
      <c r="B35" s="19" t="s">
        <v>21</v>
      </c>
      <c r="C35" s="22">
        <v>4447.0600000000004</v>
      </c>
      <c r="D35" s="22">
        <v>4447.0600000000004</v>
      </c>
      <c r="E35" s="22">
        <v>4447.0600000000004</v>
      </c>
      <c r="F35" s="23">
        <f>SUM(C35:E35)</f>
        <v>13341.18</v>
      </c>
    </row>
    <row r="36" spans="2:6" ht="15.75" x14ac:dyDescent="0.25">
      <c r="B36" s="19" t="s">
        <v>22</v>
      </c>
      <c r="C36" s="22"/>
      <c r="D36" s="22"/>
      <c r="E36" s="22"/>
      <c r="F36" s="23"/>
    </row>
    <row r="37" spans="2:6" ht="243.75" customHeight="1" x14ac:dyDescent="0.25">
      <c r="B37" s="40" t="s">
        <v>29</v>
      </c>
      <c r="C37" s="40"/>
      <c r="D37" s="40"/>
      <c r="E37" s="40"/>
      <c r="F37" s="40"/>
    </row>
    <row r="38" spans="2:6" ht="42" customHeight="1" x14ac:dyDescent="0.25">
      <c r="B38" s="39" t="s">
        <v>30</v>
      </c>
      <c r="C38" s="39"/>
      <c r="D38" s="39"/>
      <c r="E38" s="39"/>
      <c r="F38" s="39"/>
    </row>
    <row r="39" spans="2:6" ht="204.75" customHeight="1" x14ac:dyDescent="0.25">
      <c r="B39" s="37" t="s">
        <v>31</v>
      </c>
      <c r="C39" s="37"/>
      <c r="D39" s="37"/>
      <c r="E39" s="37"/>
      <c r="F39" s="37"/>
    </row>
    <row r="40" spans="2:6" ht="15.75" x14ac:dyDescent="0.25">
      <c r="B40" s="38" t="s">
        <v>20</v>
      </c>
      <c r="C40" s="38"/>
      <c r="D40" s="38"/>
      <c r="E40" s="38"/>
      <c r="F40" s="38"/>
    </row>
    <row r="41" spans="2:6" ht="15.75" x14ac:dyDescent="0.25">
      <c r="B41" s="19" t="s">
        <v>21</v>
      </c>
      <c r="C41" s="20">
        <v>1050.92</v>
      </c>
      <c r="D41" s="29">
        <v>9106.85</v>
      </c>
      <c r="E41" s="20">
        <v>9430.5</v>
      </c>
      <c r="F41" s="21">
        <f>SUM(C41:E41)</f>
        <v>19588.27</v>
      </c>
    </row>
    <row r="42" spans="2:6" ht="15.75" x14ac:dyDescent="0.25">
      <c r="B42" s="19" t="s">
        <v>22</v>
      </c>
      <c r="C42" s="20"/>
      <c r="D42" s="20"/>
      <c r="E42" s="20"/>
      <c r="F42" s="21"/>
    </row>
    <row r="43" spans="2:6" ht="42.75" customHeight="1" x14ac:dyDescent="0.25">
      <c r="B43" s="39" t="s">
        <v>32</v>
      </c>
      <c r="C43" s="39"/>
      <c r="D43" s="39"/>
      <c r="E43" s="39"/>
      <c r="F43" s="39"/>
    </row>
    <row r="44" spans="2:6" ht="54" customHeight="1" x14ac:dyDescent="0.25">
      <c r="B44" s="37" t="s">
        <v>33</v>
      </c>
      <c r="C44" s="37"/>
      <c r="D44" s="37"/>
      <c r="E44" s="37"/>
      <c r="F44" s="37"/>
    </row>
    <row r="45" spans="2:6" ht="15" customHeight="1" x14ac:dyDescent="0.25">
      <c r="B45" s="38" t="s">
        <v>20</v>
      </c>
      <c r="C45" s="38"/>
      <c r="D45" s="38"/>
      <c r="E45" s="38"/>
      <c r="F45" s="38"/>
    </row>
    <row r="46" spans="2:6" ht="15.75" x14ac:dyDescent="0.25">
      <c r="B46" s="19" t="s">
        <v>21</v>
      </c>
      <c r="C46" s="30"/>
      <c r="D46" s="20"/>
      <c r="E46" s="20"/>
      <c r="F46" s="21">
        <f>SUM(C46:E46)</f>
        <v>0</v>
      </c>
    </row>
    <row r="47" spans="2:6" ht="15.75" x14ac:dyDescent="0.25">
      <c r="B47" s="19" t="s">
        <v>22</v>
      </c>
      <c r="C47" s="30"/>
      <c r="D47" s="30"/>
      <c r="E47" s="30"/>
      <c r="F47" s="31"/>
    </row>
    <row r="48" spans="2:6" ht="24.75" customHeight="1" x14ac:dyDescent="0.25">
      <c r="B48" s="45" t="s">
        <v>34</v>
      </c>
      <c r="C48" s="45"/>
      <c r="D48" s="45"/>
      <c r="E48" s="45"/>
      <c r="F48" s="45"/>
    </row>
    <row r="49" spans="2:6" ht="33" customHeight="1" x14ac:dyDescent="0.25">
      <c r="B49" s="43" t="s">
        <v>35</v>
      </c>
      <c r="C49" s="43"/>
      <c r="D49" s="43"/>
      <c r="E49" s="43"/>
      <c r="F49" s="43"/>
    </row>
    <row r="50" spans="2:6" ht="15.75" x14ac:dyDescent="0.25">
      <c r="B50" s="38" t="s">
        <v>20</v>
      </c>
      <c r="C50" s="38"/>
      <c r="D50" s="38"/>
      <c r="E50" s="38"/>
      <c r="F50" s="38"/>
    </row>
    <row r="51" spans="2:6" ht="15.75" x14ac:dyDescent="0.25">
      <c r="B51" s="19" t="s">
        <v>21</v>
      </c>
      <c r="C51" s="20">
        <v>2589.2399999999998</v>
      </c>
      <c r="D51" s="20">
        <v>1938.43</v>
      </c>
      <c r="E51" s="20">
        <v>6601.64</v>
      </c>
      <c r="F51" s="21">
        <f>SUM(C51:E51)</f>
        <v>11129.310000000001</v>
      </c>
    </row>
    <row r="52" spans="2:6" ht="15.75" x14ac:dyDescent="0.25">
      <c r="B52" s="19" t="s">
        <v>22</v>
      </c>
      <c r="C52" s="20"/>
      <c r="D52" s="20"/>
      <c r="E52" s="20"/>
      <c r="F52" s="21"/>
    </row>
    <row r="53" spans="2:6" ht="383.25" customHeight="1" x14ac:dyDescent="0.25">
      <c r="B53" s="40" t="s">
        <v>36</v>
      </c>
      <c r="C53" s="40"/>
      <c r="D53" s="40"/>
      <c r="E53" s="40"/>
      <c r="F53" s="40"/>
    </row>
    <row r="54" spans="2:6" ht="53.25" customHeight="1" x14ac:dyDescent="0.25">
      <c r="B54" s="41" t="s">
        <v>37</v>
      </c>
      <c r="C54" s="41"/>
      <c r="D54" s="41"/>
      <c r="E54" s="41"/>
      <c r="F54" s="41"/>
    </row>
    <row r="55" spans="2:6" ht="83.25" customHeight="1" x14ac:dyDescent="0.25">
      <c r="B55" s="42" t="s">
        <v>38</v>
      </c>
      <c r="C55" s="42"/>
      <c r="D55" s="42"/>
      <c r="E55" s="42"/>
      <c r="F55" s="42"/>
    </row>
    <row r="56" spans="2:6" ht="15.75" x14ac:dyDescent="0.25">
      <c r="B56" s="38" t="s">
        <v>20</v>
      </c>
      <c r="C56" s="38"/>
      <c r="D56" s="38"/>
      <c r="E56" s="38"/>
      <c r="F56" s="38"/>
    </row>
    <row r="57" spans="2:6" ht="15.75" x14ac:dyDescent="0.25">
      <c r="B57" s="19" t="s">
        <v>21</v>
      </c>
      <c r="C57" s="20">
        <v>2042.49</v>
      </c>
      <c r="D57" s="20">
        <v>2504.4</v>
      </c>
      <c r="E57" s="20">
        <v>5445.75</v>
      </c>
      <c r="F57" s="21">
        <f>SUM(C57:E57)</f>
        <v>9992.64</v>
      </c>
    </row>
    <row r="58" spans="2:6" ht="15.75" x14ac:dyDescent="0.25">
      <c r="B58" s="19" t="s">
        <v>22</v>
      </c>
      <c r="C58" s="20"/>
      <c r="D58" s="20"/>
      <c r="E58" s="20"/>
      <c r="F58" s="21"/>
    </row>
    <row r="59" spans="2:6" ht="54" customHeight="1" x14ac:dyDescent="0.25">
      <c r="B59" s="41" t="s">
        <v>39</v>
      </c>
      <c r="C59" s="41"/>
      <c r="D59" s="41"/>
      <c r="E59" s="41"/>
      <c r="F59" s="41"/>
    </row>
    <row r="60" spans="2:6" ht="117.75" customHeight="1" x14ac:dyDescent="0.25">
      <c r="B60" s="42" t="s">
        <v>40</v>
      </c>
      <c r="C60" s="42"/>
      <c r="D60" s="42"/>
      <c r="E60" s="42"/>
      <c r="F60" s="42"/>
    </row>
    <row r="61" spans="2:6" ht="18.75" customHeight="1" x14ac:dyDescent="0.25">
      <c r="B61" s="38" t="s">
        <v>20</v>
      </c>
      <c r="C61" s="38"/>
      <c r="D61" s="38"/>
      <c r="E61" s="38"/>
      <c r="F61" s="38"/>
    </row>
    <row r="62" spans="2:6" ht="15.75" x14ac:dyDescent="0.25">
      <c r="B62" s="19" t="s">
        <v>21</v>
      </c>
      <c r="C62" s="20">
        <f>1450+1052.38</f>
        <v>2502.38</v>
      </c>
      <c r="D62" s="20">
        <f>2250</f>
        <v>2250</v>
      </c>
      <c r="E62" s="20">
        <f>3150+1247.05</f>
        <v>4397.05</v>
      </c>
      <c r="F62" s="21">
        <f>SUM(C62:E62)</f>
        <v>9149.43</v>
      </c>
    </row>
    <row r="63" spans="2:6" ht="15.75" x14ac:dyDescent="0.25">
      <c r="B63" s="19" t="s">
        <v>22</v>
      </c>
      <c r="C63" s="20"/>
      <c r="D63" s="20"/>
      <c r="E63" s="20"/>
      <c r="F63" s="21"/>
    </row>
    <row r="64" spans="2:6" ht="55.5" customHeight="1" x14ac:dyDescent="0.25">
      <c r="B64" s="41" t="s">
        <v>41</v>
      </c>
      <c r="C64" s="41"/>
      <c r="D64" s="41"/>
      <c r="E64" s="41"/>
      <c r="F64" s="41"/>
    </row>
    <row r="65" spans="2:6" ht="30" customHeight="1" x14ac:dyDescent="0.25">
      <c r="B65" s="37" t="s">
        <v>42</v>
      </c>
      <c r="C65" s="37"/>
      <c r="D65" s="37"/>
      <c r="E65" s="37"/>
      <c r="F65" s="37"/>
    </row>
    <row r="66" spans="2:6" ht="18" customHeight="1" x14ac:dyDescent="0.25">
      <c r="B66" s="38" t="s">
        <v>20</v>
      </c>
      <c r="C66" s="38"/>
      <c r="D66" s="38"/>
      <c r="E66" s="38"/>
      <c r="F66" s="38"/>
    </row>
    <row r="67" spans="2:6" ht="15.75" x14ac:dyDescent="0.25">
      <c r="B67" s="19" t="s">
        <v>21</v>
      </c>
      <c r="C67" s="20"/>
      <c r="D67" s="20">
        <v>842</v>
      </c>
      <c r="E67" s="20"/>
      <c r="F67" s="21">
        <f>SUM(C67:E67)</f>
        <v>842</v>
      </c>
    </row>
    <row r="68" spans="2:6" ht="15.75" x14ac:dyDescent="0.25">
      <c r="B68" s="19" t="s">
        <v>22</v>
      </c>
      <c r="C68" s="30"/>
      <c r="D68" s="30"/>
      <c r="E68" s="30"/>
      <c r="F68" s="31"/>
    </row>
    <row r="69" spans="2:6" ht="87" customHeight="1" x14ac:dyDescent="0.25">
      <c r="B69" s="39" t="s">
        <v>43</v>
      </c>
      <c r="C69" s="39"/>
      <c r="D69" s="39"/>
      <c r="E69" s="39"/>
      <c r="F69" s="39"/>
    </row>
    <row r="70" spans="2:6" ht="64.5" customHeight="1" x14ac:dyDescent="0.25">
      <c r="B70" s="37" t="s">
        <v>44</v>
      </c>
      <c r="C70" s="37"/>
      <c r="D70" s="37"/>
      <c r="E70" s="37"/>
      <c r="F70" s="37"/>
    </row>
    <row r="71" spans="2:6" ht="15.75" x14ac:dyDescent="0.25">
      <c r="B71" s="38" t="s">
        <v>20</v>
      </c>
      <c r="C71" s="38"/>
      <c r="D71" s="38"/>
      <c r="E71" s="38"/>
      <c r="F71" s="38"/>
    </row>
    <row r="72" spans="2:6" ht="15.75" x14ac:dyDescent="0.25">
      <c r="B72" s="19" t="s">
        <v>21</v>
      </c>
      <c r="C72" s="20"/>
      <c r="D72" s="20"/>
      <c r="E72" s="20">
        <v>804.05</v>
      </c>
      <c r="F72" s="21">
        <f>SUM(C72:E72)</f>
        <v>804.05</v>
      </c>
    </row>
    <row r="73" spans="2:6" ht="15.75" x14ac:dyDescent="0.25">
      <c r="B73" s="19" t="s">
        <v>22</v>
      </c>
      <c r="C73" s="20"/>
      <c r="D73" s="20"/>
      <c r="E73" s="20"/>
      <c r="F73" s="21"/>
    </row>
    <row r="74" spans="2:6" ht="26.25" customHeight="1" x14ac:dyDescent="0.25">
      <c r="B74" s="39" t="s">
        <v>45</v>
      </c>
      <c r="C74" s="39"/>
      <c r="D74" s="39"/>
      <c r="E74" s="39"/>
      <c r="F74" s="39"/>
    </row>
    <row r="75" spans="2:6" ht="33" customHeight="1" x14ac:dyDescent="0.25">
      <c r="B75" s="37" t="s">
        <v>46</v>
      </c>
      <c r="C75" s="37"/>
      <c r="D75" s="37"/>
      <c r="E75" s="37"/>
      <c r="F75" s="37"/>
    </row>
    <row r="76" spans="2:6" ht="15.75" x14ac:dyDescent="0.25">
      <c r="B76" s="38" t="s">
        <v>20</v>
      </c>
      <c r="C76" s="38"/>
      <c r="D76" s="38"/>
      <c r="E76" s="38"/>
      <c r="F76" s="38"/>
    </row>
    <row r="77" spans="2:6" ht="15.75" x14ac:dyDescent="0.25">
      <c r="B77" s="19" t="s">
        <v>21</v>
      </c>
      <c r="C77" s="20">
        <v>1800</v>
      </c>
      <c r="D77" s="20">
        <v>1800</v>
      </c>
      <c r="E77" s="20">
        <v>1800</v>
      </c>
      <c r="F77" s="21">
        <f>SUM(C77:E77)</f>
        <v>5400</v>
      </c>
    </row>
    <row r="78" spans="2:6" ht="15.75" x14ac:dyDescent="0.25">
      <c r="B78" s="19" t="s">
        <v>22</v>
      </c>
      <c r="C78" s="30"/>
      <c r="D78" s="30"/>
      <c r="E78" s="30"/>
      <c r="F78" s="31"/>
    </row>
    <row r="79" spans="2:6" ht="15.75" x14ac:dyDescent="0.25">
      <c r="B79" s="19" t="s">
        <v>47</v>
      </c>
      <c r="C79" s="22">
        <f>C25+C30+C35+C46+C51+C57+C67+C72+C77+C62+C20+C41</f>
        <v>14432.090000000002</v>
      </c>
      <c r="D79" s="22">
        <f>D25+D30+D35+D46+D51+D57+D67+D72+D77+D62+D20+D41</f>
        <v>23924.74</v>
      </c>
      <c r="E79" s="22">
        <f>E25+E30+E35+E46+E51+E57+E67+E72+E77+E62+E20+E41</f>
        <v>39188.379999999997</v>
      </c>
      <c r="F79" s="23">
        <f>F25+F30+F35+F46+F51+F57+F67+F72+F77+F62+F20+F41</f>
        <v>77545.210000000006</v>
      </c>
    </row>
    <row r="80" spans="2:6" ht="15.75" x14ac:dyDescent="0.25">
      <c r="B80" s="19" t="s">
        <v>48</v>
      </c>
      <c r="C80" s="22">
        <f>C15-C79</f>
        <v>587624.80000000005</v>
      </c>
      <c r="D80" s="22">
        <f>D15-D79</f>
        <v>563700.06000000006</v>
      </c>
      <c r="E80" s="22">
        <f>E15-E79</f>
        <v>524511.68000000005</v>
      </c>
      <c r="F80" s="23">
        <f>F15-F79</f>
        <v>524511.68000000005</v>
      </c>
    </row>
    <row r="81" spans="2:6" ht="16.5" thickBot="1" x14ac:dyDescent="0.3">
      <c r="B81" s="32" t="s">
        <v>49</v>
      </c>
      <c r="C81" s="33"/>
      <c r="D81" s="33"/>
      <c r="E81" s="33"/>
      <c r="F81" s="34"/>
    </row>
    <row r="82" spans="2:6" ht="15.75" thickTop="1" x14ac:dyDescent="0.25">
      <c r="B82" s="35"/>
      <c r="C82" s="35"/>
      <c r="D82" s="35"/>
      <c r="E82" s="35"/>
      <c r="F82" s="35"/>
    </row>
    <row r="83" spans="2:6" ht="15.75" x14ac:dyDescent="0.25">
      <c r="B83" s="36" t="s">
        <v>50</v>
      </c>
      <c r="C83" s="35"/>
      <c r="D83" s="36" t="s">
        <v>50</v>
      </c>
      <c r="E83" s="35"/>
      <c r="F83" s="35"/>
    </row>
    <row r="84" spans="2:6" ht="15.75" x14ac:dyDescent="0.25">
      <c r="B84" s="36" t="s">
        <v>51</v>
      </c>
      <c r="C84" s="35"/>
      <c r="D84" s="36" t="s">
        <v>51</v>
      </c>
      <c r="E84" s="35"/>
      <c r="F84" s="35"/>
    </row>
    <row r="85" spans="2:6" ht="15.75" x14ac:dyDescent="0.25">
      <c r="B85" s="36" t="s">
        <v>52</v>
      </c>
      <c r="C85" s="35"/>
      <c r="D85" s="36" t="s">
        <v>52</v>
      </c>
      <c r="E85" s="35"/>
      <c r="F85" s="35"/>
    </row>
  </sheetData>
  <mergeCells count="41">
    <mergeCell ref="B29:F29"/>
    <mergeCell ref="B5:F5"/>
    <mergeCell ref="C8:F8"/>
    <mergeCell ref="B16:F16"/>
    <mergeCell ref="B17:F17"/>
    <mergeCell ref="B18:F18"/>
    <mergeCell ref="B19:F19"/>
    <mergeCell ref="B22:F22"/>
    <mergeCell ref="B23:F23"/>
    <mergeCell ref="B24:F24"/>
    <mergeCell ref="B27:F27"/>
    <mergeCell ref="B28:F28"/>
    <mergeCell ref="B49:F49"/>
    <mergeCell ref="B32:F32"/>
    <mergeCell ref="B33:F33"/>
    <mergeCell ref="B34:F34"/>
    <mergeCell ref="B37:F37"/>
    <mergeCell ref="B38:F38"/>
    <mergeCell ref="B39:F39"/>
    <mergeCell ref="B40:F40"/>
    <mergeCell ref="B43:F43"/>
    <mergeCell ref="B44:F44"/>
    <mergeCell ref="B45:F45"/>
    <mergeCell ref="B48:F48"/>
    <mergeCell ref="B69:F69"/>
    <mergeCell ref="B50:F50"/>
    <mergeCell ref="B53:F53"/>
    <mergeCell ref="B54:F54"/>
    <mergeCell ref="B55:F55"/>
    <mergeCell ref="B56:F56"/>
    <mergeCell ref="B59:F59"/>
    <mergeCell ref="B60:F60"/>
    <mergeCell ref="B61:F61"/>
    <mergeCell ref="B64:F64"/>
    <mergeCell ref="B65:F65"/>
    <mergeCell ref="B66:F66"/>
    <mergeCell ref="B70:F70"/>
    <mergeCell ref="B71:F71"/>
    <mergeCell ref="B74:F74"/>
    <mergeCell ref="B75:F75"/>
    <mergeCell ref="B76:F76"/>
  </mergeCells>
  <pageMargins left="0.7" right="0.7" top="0.75" bottom="0.75" header="0.3" footer="0.3"/>
  <pageSetup paperSize="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Hoja2</vt:lpstr>
      <vt:lpstr>Hoja3</vt:lpstr>
      <vt:lpstr>Hoja1!Área_de_impresión</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VAO</dc:creator>
  <cp:lastModifiedBy>VAO</cp:lastModifiedBy>
  <cp:lastPrinted>2012-02-03T20:34:03Z</cp:lastPrinted>
  <dcterms:created xsi:type="dcterms:W3CDTF">2012-02-03T20:25:28Z</dcterms:created>
  <dcterms:modified xsi:type="dcterms:W3CDTF">2012-02-03T20:53:48Z</dcterms:modified>
</cp:coreProperties>
</file>