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mc:AlternateContent xmlns:mc="http://schemas.openxmlformats.org/markup-compatibility/2006">
    <mc:Choice Requires="x15">
      <x15ac:absPath xmlns:x15ac="http://schemas.microsoft.com/office/spreadsheetml/2010/11/ac" url="C:\Users\margot.bokanga\Documents\MB\SDG Fund\Joint SDG Fund - MPTF Covid\"/>
    </mc:Choice>
  </mc:AlternateContent>
  <xr:revisionPtr revIDLastSave="0" documentId="8_{0C7753DB-1C45-4466-8711-71CA9E3100E8}" xr6:coauthVersionLast="47" xr6:coauthVersionMax="47" xr10:uidLastSave="{00000000-0000-0000-0000-000000000000}"/>
  <bookViews>
    <workbookView xWindow="-120" yWindow="-120" windowWidth="20730" windowHeight="11160" tabRatio="848" activeTab="2" xr2:uid="{00000000-000D-0000-FFFF-FFFF00000000}"/>
  </bookViews>
  <sheets>
    <sheet name="OVERALL REPORTING INSTRUCTIONS" sheetId="16" r:id="rId1"/>
    <sheet name="General Information" sheetId="12" r:id="rId2"/>
    <sheet name="Narrative" sheetId="13" r:id="rId3"/>
    <sheet name="Project Indicators " sheetId="14" r:id="rId4"/>
    <sheet name="Communication" sheetId="15" r:id="rId5"/>
  </sheets>
  <definedNames>
    <definedName name="_ftn1" localSheetId="3">'Project Indicators '!#REF!</definedName>
    <definedName name="_ftn5" localSheetId="1">'General Information'!$A$18</definedName>
    <definedName name="_ftn6" localSheetId="1">'General Information'!$A$19</definedName>
    <definedName name="_ftnref1" localSheetId="3">'Project Indicators '!$A$6</definedName>
    <definedName name="_ftnref2" localSheetId="1">'General Information'!$A$4</definedName>
    <definedName name="_ftnref3" localSheetId="1">'General Information'!#REF!</definedName>
    <definedName name="_ftnref4" localSheetId="1">'General Information'!$D$3</definedName>
    <definedName name="_ftnref5" localSheetId="1">'General Information'!$D$4</definedName>
    <definedName name="_ftnref6" localSheetId="1">'General Information'!$D$5</definedName>
    <definedName name="End">#REF!</definedName>
    <definedName name="Final_End">#REF!</definedName>
    <definedName name="ID">#REF!</definedName>
    <definedName name="Org_End">#REF!</definedName>
    <definedName name="_xlnm.Print_Area" localSheetId="0">'OVERALL REPORTING INSTRUCTIONS'!$B$1:$C$12</definedName>
    <definedName name="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7" i="14" l="1"/>
  <c r="E75" i="14"/>
  <c r="E71" i="14"/>
  <c r="E67" i="14"/>
  <c r="E63" i="14"/>
  <c r="C111" i="14" l="1"/>
  <c r="E9" i="14"/>
  <c r="E104" i="14"/>
  <c r="E101" i="14"/>
  <c r="E54" i="14"/>
  <c r="E51" i="14"/>
  <c r="E47" i="14"/>
  <c r="E43" i="14"/>
  <c r="E37" i="14"/>
  <c r="E40" i="14"/>
  <c r="E34" i="14"/>
  <c r="E31" i="14"/>
  <c r="E23" i="14"/>
  <c r="E19" i="14"/>
  <c r="E16" i="14"/>
  <c r="E13"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BIAYI</author>
  </authors>
  <commentList>
    <comment ref="C37" authorId="0" shapeId="0" xr:uid="{00000000-0006-0000-0300-000001000000}">
      <text>
        <r>
          <rPr>
            <b/>
            <sz val="9"/>
            <color indexed="81"/>
            <rFont val="Tahoma"/>
            <family val="2"/>
          </rPr>
          <t>Martin BIAYI:</t>
        </r>
        <r>
          <rPr>
            <sz val="9"/>
            <color indexed="81"/>
            <rFont val="Tahoma"/>
            <family val="2"/>
          </rPr>
          <t xml:space="preserve">
217 / 234</t>
        </r>
      </text>
    </comment>
    <comment ref="C104" authorId="0" shapeId="0" xr:uid="{00000000-0006-0000-0300-000002000000}">
      <text>
        <r>
          <rPr>
            <b/>
            <sz val="9"/>
            <color indexed="81"/>
            <rFont val="Tahoma"/>
            <family val="2"/>
          </rPr>
          <t>Martin BIAYI:</t>
        </r>
        <r>
          <rPr>
            <sz val="9"/>
            <color indexed="81"/>
            <rFont val="Tahoma"/>
            <family val="2"/>
          </rPr>
          <t xml:space="preserve">
2521+369</t>
        </r>
      </text>
    </comment>
  </commentList>
</comments>
</file>

<file path=xl/sharedStrings.xml><?xml version="1.0" encoding="utf-8"?>
<sst xmlns="http://schemas.openxmlformats.org/spreadsheetml/2006/main" count="347" uniqueCount="257">
  <si>
    <t>Questions</t>
  </si>
  <si>
    <t>Guidance to respondents</t>
  </si>
  <si>
    <t>Responses</t>
  </si>
  <si>
    <t>Executive Summary</t>
  </si>
  <si>
    <t>Results: Outcome Level</t>
  </si>
  <si>
    <t>Results: Output Level</t>
  </si>
  <si>
    <t xml:space="preserve">Results: Challenges/Difficulties Encountered and Measures Taken </t>
  </si>
  <si>
    <t>Results: Qualitative Assessment and Learning</t>
  </si>
  <si>
    <t>Results: Partnerships</t>
  </si>
  <si>
    <t>Reasons for Variance with Planned Target (if any)</t>
  </si>
  <si>
    <t>Source of Verification</t>
  </si>
  <si>
    <t>Indicator:</t>
  </si>
  <si>
    <t>Baseline:</t>
  </si>
  <si>
    <t>Planned Target:</t>
  </si>
  <si>
    <t>Output 1.1</t>
  </si>
  <si>
    <t>Output 1.2</t>
  </si>
  <si>
    <t>[1] Note: Outcomes, outputs, indicators and targets should be as outlined in the Project Document so that you report on your actual achievements against planned targets. Add rows as required for Outcome 2, 3 etc.</t>
  </si>
  <si>
    <t>Other Assessments or Evaluations (if applicable)</t>
  </si>
  <si>
    <t xml:space="preserve">Programmatic Revisions (if applicable) </t>
  </si>
  <si>
    <t>Resources (Optional)</t>
  </si>
  <si>
    <t xml:space="preserve">• Provide any information on financial management, procurement and human resources. 
• Indicate if the Programme mobilized any additional resources or interventions from other partners.  </t>
  </si>
  <si>
    <t>2. Upload here: Communications and Visibility (OPTIONAL)</t>
  </si>
  <si>
    <t>Please include highlights of communications and visibility efforts supported by the Programme during the project implementation, if relevant. (up to 500 words)</t>
  </si>
  <si>
    <t>Please provide links to any videos that have been produced during implementation.</t>
  </si>
  <si>
    <t xml:space="preserve">Submit photographs. Please provide with captions and in high resolution, photographs that capture the programme in action. Strong photographs will be considered for inclusion in the COVID-19 MPTF publications and social media. </t>
  </si>
  <si>
    <t xml:space="preserve">1. Impact Stories from the Field </t>
  </si>
  <si>
    <t>Programme Title &amp; Project Number</t>
  </si>
  <si>
    <t>Implementing Partners</t>
  </si>
  <si>
    <t>Programme Duration</t>
  </si>
  <si>
    <r>
      <t xml:space="preserve">Overall Duration </t>
    </r>
    <r>
      <rPr>
        <i/>
        <sz val="10"/>
        <color theme="1"/>
        <rFont val="Arial"/>
        <family val="2"/>
      </rPr>
      <t>(months)</t>
    </r>
  </si>
  <si>
    <t>o   Name:</t>
  </si>
  <si>
    <t>o   Title:</t>
  </si>
  <si>
    <t>o   Email address:</t>
  </si>
  <si>
    <t>Programme Title:</t>
  </si>
  <si>
    <r>
      <t xml:space="preserve">Programme Number </t>
    </r>
    <r>
      <rPr>
        <i/>
        <sz val="10"/>
        <color theme="1"/>
        <rFont val="Arial"/>
        <family val="2"/>
      </rPr>
      <t xml:space="preserve">(if applicable)  </t>
    </r>
  </si>
  <si>
    <t>Country</t>
  </si>
  <si>
    <t>Organizations that have received direct funding from the MPTF Office under this programme</t>
  </si>
  <si>
    <t>National counterparts (government, private, NGOs &amp; others) and other International Organizations</t>
  </si>
  <si>
    <t>The MPTF Office Project Reference Number is the same number as the one on the Notification message. It is also referred to as  “Project ID” on the project’s factsheet page the MPTF Office GATEWAY</t>
  </si>
  <si>
    <t>MPTF Office Project Reference Number:</t>
  </si>
  <si>
    <t>The start date is the date of the first transfer of the funds from the MPTF Office as Administrative Agent. Transfer date is available on the MPTF Office GATEWAY</t>
  </si>
  <si>
    <t>As per approval of the original project document by the relevant decision-making body/Steering Committee.</t>
  </si>
  <si>
    <t>Start Date (dd.mm.yyyy)</t>
  </si>
  <si>
    <t>Original End Date (dd.mm.yyyy)</t>
  </si>
  <si>
    <t>Report Cleared By</t>
  </si>
  <si>
    <t>#</t>
  </si>
  <si>
    <t>OVERALL INSTRUCTIONS</t>
  </si>
  <si>
    <t>B</t>
  </si>
  <si>
    <t>Recepient UN Organizations</t>
  </si>
  <si>
    <t>Indicator  1.1.1:</t>
  </si>
  <si>
    <t>Indicator 1.1.2:</t>
  </si>
  <si>
    <t>Indicator  1.2.1:</t>
  </si>
  <si>
    <t xml:space="preserve">Please produce and share a social media card(s). See an example below and visit our Trello Board.   </t>
  </si>
  <si>
    <t>See - Fund's Trello Board</t>
  </si>
  <si>
    <r>
      <rPr>
        <b/>
        <sz val="8"/>
        <color theme="1"/>
        <rFont val="Arial"/>
        <family val="2"/>
      </rPr>
      <t>If there has been an extension, then the revised, approved end date should be reflected here</t>
    </r>
    <r>
      <rPr>
        <sz val="8"/>
        <color theme="1"/>
        <rFont val="Arial"/>
        <family val="2"/>
      </rPr>
      <t>. If there has been no extension approved, then the current end date is the same as the original end date. The end date is the same as the operational closure date which is when all activities for which a Participating Organization is responsible under an approved MPTF / JP have been completed. As per the MOU, agencies are to notify the MPTF Office when a programme completes its operational activities.</t>
    </r>
  </si>
  <si>
    <t xml:space="preserve">In case of NCE Current End date(dd.mm.yyyy) </t>
  </si>
  <si>
    <t xml:space="preserve">Purpose </t>
  </si>
  <si>
    <t xml:space="preserve">Do not Harm </t>
  </si>
  <si>
    <t xml:space="preserve">Results:           Gender </t>
  </si>
  <si>
    <r>
      <t xml:space="preserve">Results:           </t>
    </r>
    <r>
      <rPr>
        <b/>
        <sz val="11"/>
        <color theme="1"/>
        <rFont val="Arial"/>
        <family val="2"/>
      </rPr>
      <t>Direct</t>
    </r>
    <r>
      <rPr>
        <sz val="11"/>
        <color theme="1"/>
        <rFont val="Arial"/>
        <family val="2"/>
      </rPr>
      <t xml:space="preserve"> Beneficiaries</t>
    </r>
  </si>
  <si>
    <r>
      <t xml:space="preserve">Results:  </t>
    </r>
    <r>
      <rPr>
        <b/>
        <sz val="11"/>
        <color theme="1"/>
        <rFont val="Arial"/>
        <family val="2"/>
      </rPr>
      <t>Indirect</t>
    </r>
    <r>
      <rPr>
        <sz val="11"/>
        <color theme="1"/>
        <rFont val="Arial"/>
        <family val="2"/>
      </rPr>
      <t xml:space="preserve">  Beneficiaries</t>
    </r>
  </si>
  <si>
    <t xml:space="preserve">Please include any specific policy, programmatic and/or operational lessons or findings from the programme that could inform similar responses at country or global levels. Please focus on knowledge generated by the project that is truly new and likely to inform other interventions (in country or beyond) 
(up to 250 words) </t>
  </si>
  <si>
    <t xml:space="preserve">INDICATORS DESCRIPTION AND DATA </t>
  </si>
  <si>
    <r>
      <t xml:space="preserve">To ensure </t>
    </r>
    <r>
      <rPr>
        <b/>
        <sz val="11"/>
        <color theme="1"/>
        <rFont val="Calibri"/>
        <family val="2"/>
        <scheme val="minor"/>
      </rPr>
      <t>high quality results reports please follow the next guidelines:</t>
    </r>
    <r>
      <rPr>
        <sz val="11"/>
        <color theme="1"/>
        <rFont val="Calibri"/>
        <family val="2"/>
        <scheme val="minor"/>
      </rPr>
      <t xml:space="preserve">
a) The narratives</t>
    </r>
    <r>
      <rPr>
        <sz val="11"/>
        <color rgb="FF00B0F0"/>
        <rFont val="Calibri"/>
        <family val="2"/>
        <scheme val="minor"/>
      </rPr>
      <t xml:space="preserve"> </t>
    </r>
    <r>
      <rPr>
        <sz val="11"/>
        <color theme="1"/>
        <rFont val="Calibri"/>
        <family val="2"/>
        <scheme val="minor"/>
      </rPr>
      <t xml:space="preserve">should be a well written, succinct summary clarifying what was done during the reporting period and the results achieved. It should highlight the </t>
    </r>
    <r>
      <rPr>
        <b/>
        <sz val="11"/>
        <color theme="1"/>
        <rFont val="Calibri"/>
        <family val="2"/>
        <scheme val="minor"/>
      </rPr>
      <t>JP  achievements</t>
    </r>
    <r>
      <rPr>
        <sz val="11"/>
        <color theme="1"/>
        <rFont val="Calibri"/>
        <family val="2"/>
        <scheme val="minor"/>
      </rPr>
      <t xml:space="preserve">. It should also </t>
    </r>
    <r>
      <rPr>
        <b/>
        <sz val="11"/>
        <color theme="1"/>
        <rFont val="Calibri"/>
        <family val="2"/>
        <scheme val="minor"/>
      </rPr>
      <t xml:space="preserve">specify scope and  beneficiaries. </t>
    </r>
    <r>
      <rPr>
        <sz val="11"/>
        <color theme="1"/>
        <rFont val="Calibri"/>
        <family val="2"/>
        <scheme val="minor"/>
      </rPr>
      <t xml:space="preserve">
b) Factual, evidence-based reporting against the outcome and output and corresponding indicators  in the original project document; 
c) In case certain indicators are not longer relevant, an explanation for why they are not should be provided. 
d) Factual, evidence-based reporting against the outcome results and its </t>
    </r>
    <r>
      <rPr>
        <b/>
        <sz val="11"/>
        <color theme="1"/>
        <rFont val="Calibri"/>
        <family val="2"/>
        <scheme val="minor"/>
      </rPr>
      <t>alignment  with the overall SERP joint workplan</t>
    </r>
    <r>
      <rPr>
        <sz val="11"/>
        <color theme="1"/>
        <rFont val="Calibri"/>
        <family val="2"/>
        <scheme val="minor"/>
      </rPr>
      <t>, and linkage  to reporting on global-level SERP indicators.
e) Indicate the relevant SERP monitoring framework global indicators that were contributed to as part of this project. 
f) An honest analysis of challenges faced, the responses to these challenges and the extent to which these responses were successful or not.
g) Reflect on innovation. Avoid generic and standard  descriptions. Rather,  present well documented features of successful innovative solutions truly new for you and which could enable replication efforts.</t>
    </r>
  </si>
  <si>
    <t xml:space="preserve">Report on any assessments, evaluations or studies undertaken (up to 200 words).
</t>
  </si>
  <si>
    <t>Indicate any major adjustments in strategies, targets or key outcomes and outputs that took place (Up to 100 words).</t>
  </si>
  <si>
    <r>
      <t xml:space="preserve">DATA: ACTUALS 2021 </t>
    </r>
    <r>
      <rPr>
        <b/>
        <sz val="14"/>
        <color theme="1"/>
        <rFont val="Arial"/>
        <family val="2"/>
      </rPr>
      <t xml:space="preserve"> </t>
    </r>
  </si>
  <si>
    <t xml:space="preserve">DATA: ACTUALS 2022 (if applicable) </t>
  </si>
  <si>
    <t>All questions/sections must be responded to before submitting to the secretariat. Once the document is uploaded in the relevant folder (as per instruction below) please email the secretariat.</t>
  </si>
  <si>
    <t xml:space="preserve">Please fill out all sections of the reporting template before submitting to the secretariat via email to: nina.andersen@undp.org and cc.: maria.herrera@undp.org  </t>
  </si>
  <si>
    <t xml:space="preserve">DEADLINE: MARCH 31 ST, 2022 </t>
  </si>
  <si>
    <r>
      <t xml:space="preserve">ALL projects receiving funds in late 2020 and in 2021 must complete an </t>
    </r>
    <r>
      <rPr>
        <b/>
        <sz val="11"/>
        <color theme="1"/>
        <rFont val="Calibri"/>
        <family val="2"/>
        <scheme val="minor"/>
      </rPr>
      <t>ANNUAL</t>
    </r>
    <r>
      <rPr>
        <sz val="11"/>
        <color theme="1"/>
        <rFont val="Calibri"/>
        <family val="2"/>
        <scheme val="minor"/>
      </rPr>
      <t xml:space="preserve"> report  as per  the end of the calendar year with a </t>
    </r>
    <r>
      <rPr>
        <b/>
        <sz val="11"/>
        <color theme="1"/>
        <rFont val="Calibri"/>
        <family val="2"/>
        <scheme val="minor"/>
      </rPr>
      <t>reporting period : date of start until 31 December 2021.</t>
    </r>
  </si>
  <si>
    <t>The joint programmes completing activities in 2022 will be asked to submit a FINAL report (by 31 August 2022)</t>
  </si>
  <si>
    <t xml:space="preserve">ALL projects must report number of direct beneficiaries. </t>
  </si>
  <si>
    <t>ALL projects must provide an update on project indicators</t>
  </si>
  <si>
    <r>
      <t xml:space="preserve">The joint programmes which completed their activities in 2021 should deliver a </t>
    </r>
    <r>
      <rPr>
        <b/>
        <sz val="11"/>
        <color theme="1"/>
        <rFont val="Calibri"/>
        <family val="2"/>
        <scheme val="minor"/>
      </rPr>
      <t>FINAL report by March 31</t>
    </r>
    <r>
      <rPr>
        <sz val="11"/>
        <color theme="1"/>
        <rFont val="Calibri"/>
        <family val="2"/>
        <scheme val="minor"/>
      </rPr>
      <t xml:space="preserve"> at the latest and will not be obligated to provide an annual report.</t>
    </r>
  </si>
  <si>
    <t>Please succinctly capture the key activities and concrete/tangible results and any important developments that the COVID-19 MPTF-funded Programme in your country achieved during the reporting period. The Executive Summary should serve as an accessible, simply written, standalone summary of the Programme’s results for this reporting period. It should show how implementation was carried out in the context of COVID-19 (up to 500 words).</t>
  </si>
  <si>
    <t>Please include narratives describing  the main project achievements against the project's overall goal (up to 300 words)</t>
  </si>
  <si>
    <t>Please reflect on use of the “Do no harm” approach to avoid exacerbating inequalities and vulnerability as a result of the intervention. ( up to 100 words)</t>
  </si>
  <si>
    <r>
      <t xml:space="preserve">Please include ALL indicators in the project document. Include the indicators and Baseline, Planned Target and Actuals for </t>
    </r>
    <r>
      <rPr>
        <b/>
        <i/>
        <sz val="16"/>
        <color theme="1"/>
        <rFont val="Arial"/>
        <family val="2"/>
      </rPr>
      <t>both</t>
    </r>
    <r>
      <rPr>
        <b/>
        <sz val="16"/>
        <color theme="1"/>
        <rFont val="Arial"/>
        <family val="2"/>
      </rPr>
      <t xml:space="preserve"> OUTCOME and OUTPUT levels. "Actuals" refer to the total figures achieved for each indicator. Include separate actuals for 2021 and for 2022  (if applicable). Explain if targets were not achieved. Include means of verification. Use as many outputs cells as needed to present all project indicators. </t>
    </r>
  </si>
  <si>
    <t xml:space="preserve">Please submit one impactful story showing how your work has met critical needs in the context of the pandemic and supporting progress towards the SDGs, especially for vulnerable people. Ideally, this story will feature  testimonials from the targeted groups. Please also take a moment to highlight any specific results on gender equality and LNOB, as relevant. </t>
  </si>
  <si>
    <t>To share the video as well as picture material please make sure you include all credits and share them in high resolution.</t>
  </si>
  <si>
    <t>Please include project Gender results and its linkage with COVID- 19 response. If applicable, refer to the project's  gender equality marker and any impacts they may have had on programming quality and results (up to 150 words).</t>
  </si>
  <si>
    <t xml:space="preserve">Please briefly describe, if applicable, any difficulties encountered, concrete measures taken to overcome them and changes introduced (any course corrections that were undertaken to achieve the expected results) Further, please draw on the Risk Management Matrix that was included as part of the approved ProDoc (regardless of whether challenges encountered were originally envisioned as risks or not), and highlight which risks materialized and how they were addressed, in very concrete terms(use up to 150 words). </t>
  </si>
  <si>
    <t>TOTAL  actuals  (agreggated 2021 and 2022 if applicable )</t>
  </si>
  <si>
    <t xml:space="preserve">example 15 </t>
  </si>
  <si>
    <t>example 47</t>
  </si>
  <si>
    <t>total would be 62</t>
  </si>
  <si>
    <t>UNFPA</t>
  </si>
  <si>
    <t>Democratic Republic of Congo</t>
  </si>
  <si>
    <t>Concerted action with forcibly displaced women, girls and host communities against consequences of the COVID-19 crisis</t>
  </si>
  <si>
    <t>Dr Eugene KONGNYUY</t>
  </si>
  <si>
    <t>kongnyuy@unfpa.org</t>
  </si>
  <si>
    <t>Women and girls IDPs and refugees and women from host communities receive urgent support for improved health services to cope with and prevent the spread of COVID-19.</t>
  </si>
  <si>
    <t>Number of women and girls who received urgent support  during Covid-19.</t>
  </si>
  <si>
    <t>Strengthen the institutional capacities of health facilities and service providers with 08 IPC and  04  WGSS(Infection Prevention and Control) kits, personal protective equipment and other materials for COVID-19 prevention 400 dignity kits adapted to the cultural realities of the needs of women and girls in targeted health zones, provision of emergency SR kits (1A, 1B, 2A, 3, 4, 5, 6A, 6B, 11A and 11B) and other essential RH commodities at all service delivery points are provided in target areas</t>
  </si>
  <si>
    <t xml:space="preserve">Number of health centres provided with COVID-19 protection material </t>
  </si>
  <si>
    <t>Number of IPC (Infection Prevention and Control) kits, personal protective equipment, essential RH commodities and other materials for COVID-19 during the COVID-19 outbreak</t>
  </si>
  <si>
    <t>Number of women and girls including IDPs, refugees and host communities who received dignity kits, stay-at-home kits and other support material</t>
  </si>
  <si>
    <t>Indicator 1.1.3:</t>
  </si>
  <si>
    <t>Training of health personnel on Emergency Obstetric and Neonatal Care, maternal death surveillance and response, prevention and control of Infection in an obstetrical environment and clinical management of rape including infection prevention and control and COVID-19 detection, response and referral/case management including Mental Health and Psychosocial Support to IDPs/host families.</t>
  </si>
  <si>
    <t>Midwives,  nurse supervisors of health zones and community health workers trained on relevant topics</t>
  </si>
  <si>
    <t>Output 1.4</t>
  </si>
  <si>
    <t>GBV/EAS referral pathways and entry points for COVID strengthened and promoted</t>
  </si>
  <si>
    <t>Indicator 1.4.1:</t>
  </si>
  <si>
    <t>Number of persons informed on referral pathways</t>
  </si>
  <si>
    <t>Indicator 1.4.2:</t>
  </si>
  <si>
    <t>Number of GBV cases that received legal/judicial support</t>
  </si>
  <si>
    <t xml:space="preserve">% of survivors of sexual violence who received medical care at service delivery points by trained staff within 72 hours of the rape incident, disaggregated by age and sex </t>
  </si>
  <si>
    <t>Indicator 1.4.3:</t>
  </si>
  <si>
    <t xml:space="preserve">Number of survivors of sexual violence who received medical care disaggregated by age/gender/disability </t>
  </si>
  <si>
    <t>Indicator 1.4.4:</t>
  </si>
  <si>
    <t xml:space="preserve">Number of women and girls who participated in psychosocial activities, including survivors who benefited from age-disaggregated/disability case management </t>
  </si>
  <si>
    <t>Indicator 1.4.5:</t>
  </si>
  <si>
    <t>Community engagement and social mobilization promoted at local level to manage rumors, build trust between health facilities, health providers and community members, and reinforce awareness and understanding of the COVID-19 pandemic at the community level, and address the risks of gender-based violenceCommunity engagement and social mobilization promoted at local level to manage rumors, build trust between health facilities, health providers and community members, and reinforce awareness and understanding of the COVID-19 pandemic at the community level, and address the risks of gender-based violence</t>
  </si>
  <si>
    <t>Output 1.5</t>
  </si>
  <si>
    <t>Indicator 1.5.1:</t>
  </si>
  <si>
    <t>Number of individuals reached with awareness-raising</t>
  </si>
  <si>
    <t>Output 1.6</t>
  </si>
  <si>
    <t>Mental health and psychosocial support provided to improve health services response to gender-based violence</t>
  </si>
  <si>
    <t xml:space="preserve">Number of service provider strengthened on mental and psychosocial response including the GBV case management </t>
  </si>
  <si>
    <t>Indicator 1.6.1:</t>
  </si>
  <si>
    <t>Indicator 1.6.2:</t>
  </si>
  <si>
    <t>Number of Cases of GBV that received psychosocial support</t>
  </si>
  <si>
    <t>Strengthened prevention, monitoring and accountability measures in North Kivu through the mitigation, and protection of human rights violations as negative effects of COVID-19</t>
  </si>
  <si>
    <t>Outcome 1</t>
  </si>
  <si>
    <t>Outcome 3</t>
  </si>
  <si>
    <t xml:space="preserve">Support the establishment of 4 “Girl Shine” spaces that aim to strengthen girls' social assets so that they have someone to turn to when experiencing or threatened by </t>
  </si>
  <si>
    <t>Output 3.4</t>
  </si>
  <si>
    <t>Indicator 3.4.1:</t>
  </si>
  <si>
    <t>Indicator 3.4.2:</t>
  </si>
  <si>
    <t>Number of "Girl Shine" safe spaces establishes( WGSS)</t>
  </si>
  <si>
    <t>Number of girls who benefitted from support in safe spaces</t>
  </si>
  <si>
    <t>Indicator 3.5.3:</t>
  </si>
  <si>
    <t>Output 3.5</t>
  </si>
  <si>
    <t xml:space="preserve"> Number of persons reached through  awareness-raising campaigns</t>
  </si>
  <si>
    <t>Output 3.6</t>
  </si>
  <si>
    <t>Conduct protection monitoring through the reporting and analysis of protection incidents against IDPs and host communities, particularly incidents of SGBV; Referral of incident survivors to medical and legal structures and psychosocial support</t>
  </si>
  <si>
    <t>Percentage of survivors of SGBV referred to medical and legal structures and psychosocial support structures</t>
  </si>
  <si>
    <t>Indicator 3.6.4:</t>
  </si>
  <si>
    <t>Distribution plan, material and equipment receipt form signed by the MCZs</t>
  </si>
  <si>
    <t>Training report and participant list</t>
  </si>
  <si>
    <t xml:space="preserve">Activity Report </t>
  </si>
  <si>
    <t>Activity Report and GBV Dashboard</t>
  </si>
  <si>
    <t>On-site monitoring to be conducted in 2021, desk-review of reporting by partner, activity report and GBV dashboard</t>
  </si>
  <si>
    <t xml:space="preserve">Activity report Activity report </t>
  </si>
  <si>
    <t>Activity report and attendance register</t>
  </si>
  <si>
    <t xml:space="preserve">Activity report </t>
  </si>
  <si>
    <t>Referral notes and activity report and GBV Dashboard</t>
  </si>
  <si>
    <t>Resident Representative</t>
  </si>
  <si>
    <t>Table for monitoring indicators, activity reports.</t>
  </si>
  <si>
    <t>In addition to 4,000 people informed directly, 15,445 others were informed through messages relayed with megaphones in various targeted health zones.</t>
  </si>
  <si>
    <r>
      <t xml:space="preserve">Please describe the project general objective </t>
    </r>
    <r>
      <rPr>
        <b/>
        <sz val="11"/>
        <color theme="1"/>
        <rFont val="Arial"/>
        <family val="2"/>
      </rPr>
      <t xml:space="preserve">specifying its link to COVID-19 response. </t>
    </r>
  </si>
  <si>
    <r>
      <t>Please include total number of</t>
    </r>
    <r>
      <rPr>
        <b/>
        <sz val="11"/>
        <color theme="1"/>
        <rFont val="Arial"/>
        <family val="2"/>
      </rPr>
      <t xml:space="preserve"> DIRECT BENEFICIARIES </t>
    </r>
    <r>
      <rPr>
        <sz val="11"/>
        <color theme="1"/>
        <rFont val="Arial"/>
        <family val="2"/>
      </rPr>
      <t xml:space="preserve">disaggregated by gender, age , location (rural, urban, any other location). Please avoid duplicating beneficiaries ensuring the dissagregated data adds to the total presented. </t>
    </r>
  </si>
  <si>
    <r>
      <t>Please include total number of</t>
    </r>
    <r>
      <rPr>
        <b/>
        <sz val="11"/>
        <color theme="1"/>
        <rFont val="Arial"/>
        <family val="2"/>
      </rPr>
      <t xml:space="preserve"> INDIRECT  BENEFICIARIES. Please clarify if these are estimated and/or verified. If possible, </t>
    </r>
    <r>
      <rPr>
        <sz val="11"/>
        <color theme="1"/>
        <rFont val="Arial"/>
        <family val="2"/>
      </rPr>
      <t xml:space="preserve">disaggregate  beneficiries by gender. </t>
    </r>
  </si>
  <si>
    <r>
      <t>Please explain how the programme has worked with partners and developed new partnerships and if any catalytic financial or programmatic outcomes have been achieved in this regard. Please focus on new, innovative and/or very practical ways in which these partnerships delivered impact/results and how the financial support from the fund helped, if applicable, to foster these partnerships. And explain if and  how the intervention complemented activities funded by other global instruments such as the GHRP, WHO SPRP, and any national level response plans</t>
    </r>
    <r>
      <rPr>
        <b/>
        <sz val="11"/>
        <color theme="1"/>
        <rFont val="Arial"/>
        <family val="2"/>
      </rPr>
      <t xml:space="preserve">  </t>
    </r>
    <r>
      <rPr>
        <sz val="11"/>
        <color theme="1"/>
        <rFont val="Arial"/>
        <family val="2"/>
      </rPr>
      <t>(up to 250 words)</t>
    </r>
  </si>
  <si>
    <t>8 health centres was provided with COVID-19 protection material by UNFPA, and this allowed to treat IDPs and host communities free of charge, thus improving health of approximately 4,002 people in targeted health zones. This meets the SDG3 (Good health and well-being).</t>
  </si>
  <si>
    <t>sensitization of women's organizations, including people living with disabilities.</t>
  </si>
  <si>
    <t>Collaboration between police authorities and UNFPA: Following the rapid assessment of the needs and risks of GBV and SEA in the 09 collective centers of IDPs in Masisi, UNFPA and the police authorities worked together to distribute dignity kits to women, girls and vulnerables who had fled conflict and military operations against armed groups.</t>
  </si>
  <si>
    <t>UNFPA, UNWOMEN and UNHCR</t>
  </si>
  <si>
    <r>
      <rPr>
        <b/>
        <sz val="8"/>
        <color rgb="FF0070C0"/>
        <rFont val="Arial"/>
        <family val="2"/>
      </rPr>
      <t>Government counterparts</t>
    </r>
    <r>
      <rPr>
        <sz val="8"/>
        <color rgb="FF0070C0"/>
        <rFont val="Arial"/>
        <family val="2"/>
      </rPr>
      <t xml:space="preserve">: ANR (intelligence), PNC (police), civil affairs offices, social affairs office and territorial administration, Tribunal de paix
</t>
    </r>
    <r>
      <rPr>
        <b/>
        <sz val="8"/>
        <color rgb="FF0070C0"/>
        <rFont val="Arial"/>
        <family val="2"/>
      </rPr>
      <t>Implementing partners</t>
    </r>
    <r>
      <rPr>
        <sz val="8"/>
        <color rgb="FF0070C0"/>
        <rFont val="Arial"/>
        <family val="2"/>
      </rPr>
      <t xml:space="preserve">: Hope In Action, Intersos (INGO), AHCOPDI (NGO), Caritas (INGO), AIDPROFEN (NGO)
</t>
    </r>
    <r>
      <rPr>
        <b/>
        <sz val="8"/>
        <color rgb="FF0070C0"/>
        <rFont val="Arial"/>
        <family val="2"/>
      </rPr>
      <t>Local women's organisations</t>
    </r>
    <r>
      <rPr>
        <sz val="8"/>
        <color rgb="FF0070C0"/>
        <rFont val="Arial"/>
        <family val="2"/>
      </rPr>
      <t xml:space="preserve">: Forum Des Femmes, SOFEM, CAFPEDI, Wamama Simameni and ALW
</t>
    </r>
    <r>
      <rPr>
        <b/>
        <sz val="8"/>
        <color rgb="FF0070C0"/>
        <rFont val="Arial"/>
        <family val="2"/>
      </rPr>
      <t>Other International organisations</t>
    </r>
    <r>
      <rPr>
        <sz val="8"/>
        <color rgb="FF0070C0"/>
        <rFont val="Arial"/>
        <family val="2"/>
      </rPr>
      <t>: Humanitarian partners participating in the protection cluster benefit from protection monitoring data.
IP:Government counterparts; DPS, PNSR, PNSM, DIVISION DU GENRE et des affaires sociales
Implementing partners:  Hope in Action, 
Other International organisations;  Members of GBV Sub Cluster 
UN System : Monusco, OHCHR, OCHA</t>
    </r>
  </si>
  <si>
    <t>Partner report</t>
  </si>
  <si>
    <t>Baseline</t>
  </si>
  <si>
    <t>Planned Target</t>
  </si>
  <si>
    <t xml:space="preserve">Outcome 2 : Livelihoods and socio-economic resilience of displaced women and host communities vulnerable and at risk of SGBV strengthened  through the development of community initiatives </t>
  </si>
  <si>
    <t>Indicator  2.2.1</t>
  </si>
  <si>
    <t>Output 3.2 : Provide training on international and national law on the fight against statelesness, provide dotations to civil state's offices, provide material support to offices; Conduct information sessions, focus group discussions and radio broadcasts in partnership with community structures on the possibilities and the importance of birth registration and Provide direct support, legal support and financial assistance to specific families through implementing partners and state officers</t>
  </si>
  <si>
    <t>Indicator 3.2.1 : Support civil state offices in the registration of births</t>
  </si>
  <si>
    <t>Support civil state offices in the registration of births</t>
  </si>
  <si>
    <t>The non-renewal of the moratorium, especially because of the implementation of the state of siege in May 2021, and the long administrative procedures impeded the smooth running of the activities</t>
  </si>
  <si>
    <t>Baseline: 1</t>
  </si>
  <si>
    <t>Planned Target: 4</t>
  </si>
  <si>
    <t xml:space="preserve">Indicator 3.2.2 </t>
  </si>
  <si>
    <t>Direct implementation</t>
  </si>
  <si>
    <t>Indicator 3.2.3</t>
  </si>
  <si>
    <t>Support to children to obtain birth certificates</t>
  </si>
  <si>
    <t>The non-renewal of the moratorium, especially because of the implementation of the state of siege in May 2021, and the long administrative procedures impeded the smooth running of the registration activities</t>
  </si>
  <si>
    <t>Indicator 3.5.1</t>
  </si>
  <si>
    <t>Provide direct technical and financial support to women's organisations and organisations for persons with disabilities</t>
  </si>
  <si>
    <t>Indicator 3.6.1</t>
  </si>
  <si>
    <t>Capacity-building (training and financial support) to community structures involved into the protection monitoring</t>
  </si>
  <si>
    <t>Indicator 3.6.2</t>
  </si>
  <si>
    <t>Strengthen the capacities of local authorities (administrative and traditional) on the key concepts of GBV, human rights, the legal framework, and their involvement, responsibilities and role in the prevention and protection of women and girls, displaced/returnees and very vulnerable/marginalized people, including the referral circuit, in GBV and COVID 19</t>
  </si>
  <si>
    <t xml:space="preserve"> </t>
  </si>
  <si>
    <t>Indicator 3.6.3</t>
  </si>
  <si>
    <t>Monitoring of protection identification and registration of protection and SGBV incidents and victims of SGBV and other human rights violations</t>
  </si>
  <si>
    <t>68 in November/December 2020</t>
  </si>
  <si>
    <t>Output 2.1</t>
  </si>
  <si>
    <t>Conduct a rapid gender assessment in the four targeted health zones and identify opportunities for Women's Economic Empowerment</t>
  </si>
  <si>
    <t>Desk review of reporting by partner , assessment report</t>
  </si>
  <si>
    <t>Indicator  2.1:</t>
  </si>
  <si>
    <t>Report on gender and economic opportunities in targeted areas published</t>
  </si>
  <si>
    <t>Output 2.2</t>
  </si>
  <si>
    <t xml:space="preserve"> Provide cash-transfers to women at high-risk or victims of SGBV to contribute to their socio-economic resilience with post-distribution monitoring and technical support</t>
  </si>
  <si>
    <t>Beneficiary lists and receipt lists</t>
  </si>
  <si>
    <t>Number of beneficiaries having received cash transfers/Provide cash-transfers to women at high-risk or victims of SGBV</t>
  </si>
  <si>
    <t>Output 2.3</t>
  </si>
  <si>
    <t xml:space="preserve"> Strengthen the livelihood of vulnerable women-led households including SGBV survivors through the distribution of "resilience kits" followed by post distribution monitoring and technical support</t>
  </si>
  <si>
    <t>Indicator 2.3:</t>
  </si>
  <si>
    <t>Number of beneficiaries having received resilience kits</t>
  </si>
  <si>
    <t>Output 2.4</t>
  </si>
  <si>
    <t>Support villages savings and credit associations (VSLAs) and Mutuals Solidarity (MUSO) in target areas</t>
  </si>
  <si>
    <t>Indicator 2.4 :</t>
  </si>
  <si>
    <t xml:space="preserve">Number of beneficiaries in VSLA activities  </t>
  </si>
  <si>
    <t>Output 2.5</t>
  </si>
  <si>
    <t>Trained  beneficiaries selected on the basis of the rapid gender assessment on rapid income-generating activities, savings, life skills and leadership </t>
  </si>
  <si>
    <t>Indicator 2.5 :</t>
  </si>
  <si>
    <t>Number of beneficiaries trained in Rapid Income Generating Activities</t>
  </si>
  <si>
    <t xml:space="preserve">Outcome 3.1: </t>
  </si>
  <si>
    <t xml:space="preserve">Support the Ministry of Gender and its Provincial, territorial and local Gender Thematic Groups for the implementation of the National Strategy against SGBV </t>
  </si>
  <si>
    <t xml:space="preserve"> Number of structures  (Provincial, territorial and local Gender Thematic Groups and their sub-groups and the 1325-coordination committee) supported through technical and institutional assistance.</t>
  </si>
  <si>
    <t xml:space="preserve">Output 3.3 </t>
  </si>
  <si>
    <t>Provide material and technical support to the Child and Family Protection Unit of the Congolese National Police to implement its Action Plan against GBV and strengthen the capacities of 200 members of EPEPVS, prison officers, police etc. on the prevention of violence, particularly GBV due to COVID -19</t>
  </si>
  <si>
    <t xml:space="preserve">Mission reports </t>
  </si>
  <si>
    <t>Indicator 3.3:</t>
  </si>
  <si>
    <t>Number of police officers in decentralized territorial entities trained on prevention of violence, particularly SGBV</t>
  </si>
  <si>
    <t>During project implementation, supervision missions and several evaluations and participatory field visits were carried out separately by UNFPA, UNWOMEN and UNHCR for monitoring, evaluation and learning with implementation parteners in different zones of project.</t>
  </si>
  <si>
    <r>
      <rPr>
        <b/>
        <sz val="12"/>
        <color rgb="FF0070C0"/>
        <rFont val="Arial"/>
        <family val="2"/>
      </rPr>
      <t xml:space="preserve">TOTAL: 35,677 </t>
    </r>
    <r>
      <rPr>
        <sz val="12"/>
        <color rgb="FF0070C0"/>
        <rFont val="Arial"/>
        <family val="2"/>
      </rPr>
      <t xml:space="preserve">- Estimated value. Only directed beneficiaries of the implemented activities were counted. </t>
    </r>
    <r>
      <rPr>
        <b/>
        <sz val="12"/>
        <color rgb="FF0070C0"/>
        <rFont val="Arial"/>
        <family val="2"/>
      </rPr>
      <t/>
    </r>
  </si>
  <si>
    <r>
      <rPr>
        <b/>
        <sz val="12"/>
        <color rgb="FF0070C0"/>
        <rFont val="Arial"/>
        <family val="2"/>
      </rPr>
      <t>TOTAL:</t>
    </r>
    <r>
      <rPr>
        <sz val="12"/>
        <color rgb="FF0070C0"/>
        <rFont val="Arial"/>
        <family val="2"/>
      </rPr>
      <t xml:space="preserve"> </t>
    </r>
    <r>
      <rPr>
        <b/>
        <sz val="12"/>
        <color rgb="FF0070C0"/>
        <rFont val="Arial"/>
        <family val="2"/>
      </rPr>
      <t xml:space="preserve">7,417 </t>
    </r>
    <r>
      <rPr>
        <sz val="12"/>
        <color rgb="FF0070C0"/>
        <rFont val="Arial"/>
        <family val="2"/>
      </rPr>
      <t>persons (</t>
    </r>
    <r>
      <rPr>
        <b/>
        <sz val="12"/>
        <color rgb="FF0070C0"/>
        <rFont val="Arial"/>
        <family val="2"/>
      </rPr>
      <t>Female:</t>
    </r>
    <r>
      <rPr>
        <sz val="12"/>
        <color rgb="FF0070C0"/>
        <rFont val="Arial"/>
        <family val="2"/>
      </rPr>
      <t xml:space="preserve"> 7, 090 and  </t>
    </r>
    <r>
      <rPr>
        <b/>
        <sz val="12"/>
        <color rgb="FF0070C0"/>
        <rFont val="Arial"/>
        <family val="2"/>
      </rPr>
      <t>Male:</t>
    </r>
    <r>
      <rPr>
        <sz val="12"/>
        <color rgb="FF0070C0"/>
        <rFont val="Arial"/>
        <family val="2"/>
      </rPr>
      <t xml:space="preserve"> 327). </t>
    </r>
    <r>
      <rPr>
        <b/>
        <sz val="12"/>
        <color rgb="FF0070C0"/>
        <rFont val="Arial"/>
        <family val="2"/>
      </rPr>
      <t/>
    </r>
  </si>
  <si>
    <t xml:space="preserve">North Kivu is the DRC's second most affected province by Covid-19, with disproportionate effects on women and girls. The situation aggravates already strained state and society relations in a province that is deeply marked by pockets of fragility, forced displacement, weak public service delivery, wide-spread poverty and harmful gender norms and practices. The project implemented with MPTF support shows that implementing agencies can continue achieving the Sustainable Development Goals despite the COVID-19 pandemic, especially SDG3 (Good health and well-being), SDG5 (gender equality), SDG 10 (reduced inequalities), SDG 16 (peace, justice and strong institutions) and SDG17 (Partnership for achieving goals).In line with humanitarian's and développement intervention approach, leaving no one behind, with attention to "do no harm", holistic and community-based protection approach, agencies worked with different layers of the targeted populations (host communities, displaced), in collaboration with local authorities ensuring that the protection plans reflect the priorities of those different groups, and community leaders, to achieve the results listed in this document.   The efforts made in consortium have made it possible to achieve the expected objectives, in particular to strengthen the socio-economic resiliency of displaced women and residents in the health zones of Karisimbi, Mweso and Birambizo as well as to strengthen the prevention and protection measures against gender-based violence and reduce the risks of the spread of COVID-19 in North Kivu.
</t>
  </si>
  <si>
    <t>With the support of MPTF, the joint programme was able to work towards crossed and complementary interventions approaches: (1) More than 4,002 Women and girls IDPs and refugees and women from host communities receive urgent support for improved health services to cope with and prevent the spread of COVID-19, (2) Livelihoods and socio-economic resilience of 900 displaced women and host communities vulnerable and at risk of SGBV, were strengthened through the development of community initiatives; (3) Prevention, monitoring and accountability measures in North Kivu through the mitigation, and protection of human rights violations as negative effects of COVID-19, were strengthened.</t>
  </si>
  <si>
    <t xml:space="preserve">The principles of "Do No Harm" was applied. Mechanism of beneficiaries’ identification was clear and explain to all, and local leaders were consulted through focus groups. All project activities were implemented respecting protection standards and do no harm approaches.  Non-discriminatory ethics was applied and beneficiaries had equal access to services according to their needs, including the most vulnerable (people living with disabilities, HIV, the elderly and marginalized people). </t>
  </si>
  <si>
    <t xml:space="preserve">The success of the holistic approach to SGBV and close collaboration between consortium members, Implementation Partners, monitoring actors, Health care providers in health zones, community-based psychosocial assistance and professional legal and judicial assistance, supported by socio-economic interventions, was a programmatic lesson and confirmed the efficiency of this kind of approach. After a further external evaluation of the project in February, through field visits, discussions with key actors (authorities, etc.), focus groups and individual discussions with beneficiaries in Masisi and Mweso, UNHCR hopes to continue and expand this model in more secure IDP-hosting areas of North Kivu, ensuring access for beneficiaries from less secure areas through the cash-for-protection program.
</t>
  </si>
  <si>
    <t xml:space="preserve">Carrying out joint missions with the Provincial Divisions of Health and Gender, the members of BCZ (Bureau Central de la Zone de Santé)   management teams have enabled us to improve the services of the APS   (Assistants Psycho-Sociaux) in the counseling centers and to strengthen their technical capacity. JP implementing agencies attended meetings of the humanitarian territorial sub-coordination at the Masisi territorial level and of the GBV sub-cluster (in Goma) which facilitated the coordination of stakeholders in GBV protection and ensure complementarity with all actors in the field This has facilitated complementarity and facilitated the transfer of good practices, lessons learned from one project to another, the harmonization of interventions and joint planning between projects.  The partnerships and synergies with the state party were developed during project implementation. 
</t>
  </si>
  <si>
    <t xml:space="preserve">The state of siege that was put in place in North Kivu, had a negative impact on legal action for any civilian cases, as the civilian courts were replaced by military ones. This meant that civilian cases - including cases of GBV needed to be introduced before courts in Goma. The number of military magistrates was too limited to be deployed in rural areas - outside Goma. Furthermore, state of siege also hampered the achievement of objectives, such as the renewal of the moratorium on statelessness activities. Since 2017 a moratorium was in place that allows the temporary suspension of the payment of legal fees linked to registration at the civilian office. This suspension allows families to register the birth of their children after the legal period of 90 days has passed - without any additional fees.  </t>
  </si>
  <si>
    <t xml:space="preserve">UNFPA: To facilitate the achievement of the project's results, UNFPA proceeded with the international purchase of kits (medical equipment and drugs), then deployed them in the various health facilities, for free offer of services. Some of these kits include: condoms, Clean Delivery (Individual and Birth attendants), Rape Treatment kit, Oral and Injectable Contraception kit, Sexually Transmitted Infections (STI) kit, Clinical Delivery Assistance kit (Reusable Equipment &amp; Drugs and Disposable Equipment), Referral Level (Drugs and Disposable Equipment &amp; Drugs and Disposable Equipment). About human resources, UNFPA had mobilized an expert in GBV and SEA to coordinate project activities, in collaboration with reproductive health analysts. UNWOMEN: In term of human resources, the project received new focal points one in April 2021 and another in August. The recruitment and handover to the new staff created a delay in terms of project implementation but activities were accelerated to meet the required period and outcomes. </t>
  </si>
  <si>
    <t>Provide direct support, both financial and technical, to local women's organizations, traditional leaders and organizations of people with disabilities, to conduct awareness-raising campaigns on gender-based violence.</t>
  </si>
  <si>
    <t>Indicator  3.1.1:</t>
  </si>
  <si>
    <t>Output 1.3</t>
  </si>
  <si>
    <t>indicator 1.3.1:</t>
  </si>
  <si>
    <t>Number of community organizations, women's rights advocates
and groups supported</t>
  </si>
  <si>
    <t xml:space="preserve">baseline: </t>
  </si>
  <si>
    <t xml:space="preserve">planned target: </t>
  </si>
  <si>
    <t>Number of persone reached with information campaigns o registration moratorium</t>
  </si>
  <si>
    <t xml:space="preserve">This is a tentative number based on interim report however 4 campaigns were held . Further campaigns were were impossible due to state of siege and non renewal of moratorium. </t>
  </si>
  <si>
    <t>Project tweet: https://twitter.com/UNHCR_DRC/status/1502257299200565248</t>
  </si>
  <si>
    <t>UNHCR</t>
  </si>
  <si>
    <t xml:space="preserve">Activity Report and GBV Dashboard
Appui psychosocial UNHCR 2022: 425 cas dont 302 femmes, 26 Hommes, 92 filles et 5 garçons </t>
  </si>
  <si>
    <t>5 structures had been identified and trained as well as provided with support.</t>
  </si>
  <si>
    <r>
      <t xml:space="preserve">Please include narratives describing the main </t>
    </r>
    <r>
      <rPr>
        <sz val="11"/>
        <color rgb="FFFF0000"/>
        <rFont val="Arial"/>
        <family val="2"/>
      </rPr>
      <t>annual</t>
    </r>
    <r>
      <rPr>
        <strike/>
        <sz val="11"/>
        <color rgb="FFFF0000"/>
        <rFont val="Arial"/>
        <family val="2"/>
      </rPr>
      <t>/</t>
    </r>
    <r>
      <rPr>
        <strike/>
        <sz val="11"/>
        <color theme="1"/>
        <rFont val="Arial"/>
        <family val="2"/>
      </rPr>
      <t xml:space="preserve"> final results</t>
    </r>
    <r>
      <rPr>
        <sz val="11"/>
        <color theme="1"/>
        <rFont val="Arial"/>
        <family val="2"/>
      </rPr>
      <t xml:space="preserve"> of each output included in the project document (up to 200 words) </t>
    </r>
  </si>
  <si>
    <t xml:space="preserve">None planned in 2022 target already achieve </t>
  </si>
  <si>
    <t>Target moderatly overachieved in Health professional training</t>
  </si>
  <si>
    <t xml:space="preserve">In 2022, 37 people from 6 community organisations were trained. This was an additional traning as 8 had already been trained. </t>
  </si>
  <si>
    <t xml:space="preserve">None planned in 2022 target already achieved </t>
  </si>
  <si>
    <t xml:space="preserve">Percentage reflects overall statistics </t>
  </si>
  <si>
    <t xml:space="preserve">Change of situation in the area led to a larger than anticipated number of survivors target overachieved </t>
  </si>
  <si>
    <t>171 community sensitisation sessions took place on the prevention of GBV for 6547 people (2893women,  965 men , 1785 girls , 904 boys).</t>
  </si>
  <si>
    <t xml:space="preserve">6 women were trained in a 3 day training in kinshasa adding to the orgiginal total </t>
  </si>
  <si>
    <t>210 cases refered in UNHCR safe spaces for  72 psychosocial, 66 medical  and 72 legal assitance  ;</t>
  </si>
  <si>
    <t xml:space="preserve">Report Completed </t>
  </si>
  <si>
    <t xml:space="preserve">An armed administration was decrated in May 10th, 2021 in North Kivu and Ituri.   Military governor installed in favor of the state of siege. It was then difficult for then to mobilise several officers for a trainings. Instead  150 women activist from Mwesso and Birambizo were trained. </t>
  </si>
  <si>
    <t>The number of supported people had been more important than planned, especially due to the increasing insecurity and the displacements they led to.
For 2022, numbers are as follows:
Masisi: 841
Mweso: 723
Kibirizi: 484
Kibua: 282
Others: 24</t>
  </si>
  <si>
    <t xml:space="preserve">18 participants (12 Men and 6 women) from DIVAS and those from service genre, famille et enfant from Butembo and Beni were tranined. </t>
  </si>
  <si>
    <t>During the month of January 2022 the project worked on the training of health personnel on Emergency Obstetric and Neonatal Care, maternal death surveillance and response, prevention and control of Infection in an obstetrical environment and clinical management of rape including infection prevention and control and COVID-19 detection, response and referral/case management including Mental Health and Psychosocial Support to IDPs/host families. GBV/EAS referral pathways and entry points for COVID were strengthened and promoted. Community engagement and social mobilization were promoted at local level to manage rumors, build trust between health facilities, health providers and community members, they now have reinforced awareness and understanding of the COVID-19 pandemic, and how to address the risks of gender-based violence. Mental health and psychosocial support was provided to improve health services response to gender-based violence. Protection monitoring through the reporting and analysis of protection incidents against IDPs and host communities, particularly incidents of SGBV continued. Referral of incident survivors to medical and legal structures and psychosocial supportcontinued.</t>
  </si>
  <si>
    <t>In ordre to provide an appropriate response to the Covid 19 pandemic, UNFPA, UNHCR and UNWOMEN achieved the following annual results in 2022: (1) 6 community organizations were supported (2) 425  women and girls participated in psychosocial activities, including survivors (3) 6547 women and girls participated in psychosocial activities, including survivors who benefited from age-appropriate and disability sensitive case management;(4) 72 survivors were supported with mental health and psychosocial support  (5) Capacity-building (training and financial support) was provided to 5community structures involved in protection monitoring; (6) 6 local authorities (administrative and traditional) had capacities strengthened on the key concepts of GBV, human rights, the legal framework, and their involvement, responsibilities and role in the prevention and protection of women and girls, displaced/returnees and very vulnerable/marginalized people, including the referral pathways, in GBV and COVID 19; (7) 3168  cases were registered in the monitoring of protection identification and registration of protection and SGBV incidents and victims of SGBV and other human rights violations,</t>
  </si>
  <si>
    <t>This project, undertaken by UNFPA, UNHCR and UN Women, had a particular focus on forcibly displaced women and girls. These three organizations are very involved in protection, especially in the fight against SGBV and worked in a synergic way in terms of coordination, prevention and protection, including the holistic assistance to SGBV survivors. The Gender Age Marker (GAM) of this project is 3, as the joint project targets women or men, girls or boys that suffers discrimination or disadvantage, creating a more level playing field and includes activities on building gender-related services or more equal relations between women and men.</t>
  </si>
  <si>
    <r>
      <t xml:space="preserve">Several parts of the province, including Masisi Territory, remain the theatre of longstanding violence and armed conflict, accompanied by human rights violations, breaches of International Humanitarian Law and massive forced displacement. The permanent presence of the local staff of the implementing partners in the targeted health zones could help to circumvent this challenge of insecurity.
The President of the Republic declared a state of siege in North Kivu in May 2021 in an effort to address the deteriorating security situation.  The civilian authorities, territorial administrators and Governors have been replaced by military/ police officers, and the level of military operations have increased, with accompanying impacts on the protection of civilians including IDPs. The state of siege hindered the effective rule of law as civilian cases needed to be introduced before military courts in Goma. Often with delays due to the lack of magistrates and bringing additional costs to the victims such as transport and accommodation. The state of siege also impacted on the renewal of the moratorium leading to a delay in the implementation of the statelessness activities.
Finally, in a context of continued violence and human rights violations, protection needs, and root causes remain unresolved, limiting the potential for solutions. Large influxes of population movements continue to overwhelm host communities who share the little that they have. While host families have welcomed IDP families in their community, they keep being exposed to vulnerabilities and have limited access to services and livelihoods. 
</t>
    </r>
    <r>
      <rPr>
        <sz val="12"/>
        <color rgb="FFFF0000"/>
        <rFont val="Arial"/>
        <family val="2"/>
      </rP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</si>
</sst>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font>
      <sz val="11"/>
      <color theme="1"/>
      <name val="Calibri"/>
      <family val="2"/>
      <scheme val="minor"/>
    </font>
    <font>
      <sz val="11"/>
      <color theme="1"/>
      <name val="Arial"/>
      <family val="2"/>
    </font>
    <font>
      <u/>
      <sz val="11"/>
      <color theme="10"/>
      <name val="Calibri"/>
      <family val="2"/>
      <scheme val="minor"/>
    </font>
    <font>
      <sz val="10"/>
      <color theme="1"/>
      <name val="Arial"/>
      <family val="2"/>
    </font>
    <font>
      <b/>
      <sz val="10"/>
      <color theme="1"/>
      <name val="Arial"/>
      <family val="2"/>
    </font>
    <font>
      <b/>
      <sz val="12"/>
      <color theme="1"/>
      <name val="Arial"/>
      <family val="2"/>
    </font>
    <font>
      <i/>
      <sz val="10"/>
      <color theme="1"/>
      <name val="Arial"/>
      <family val="2"/>
    </font>
    <font>
      <i/>
      <sz val="8"/>
      <color theme="1"/>
      <name val="Arial"/>
      <family val="2"/>
    </font>
    <font>
      <i/>
      <u/>
      <sz val="8"/>
      <color theme="10"/>
      <name val="Calibri"/>
      <family val="2"/>
      <scheme val="minor"/>
    </font>
    <font>
      <sz val="11"/>
      <color theme="1"/>
      <name val="Arial"/>
      <family val="2"/>
    </font>
    <font>
      <sz val="8"/>
      <color theme="1"/>
      <name val="Arial"/>
      <family val="2"/>
    </font>
    <font>
      <b/>
      <sz val="8"/>
      <color theme="1"/>
      <name val="Arial"/>
      <family val="2"/>
    </font>
    <font>
      <b/>
      <sz val="11"/>
      <color theme="1"/>
      <name val="Arial"/>
      <family val="2"/>
    </font>
    <font>
      <i/>
      <sz val="11"/>
      <color theme="1"/>
      <name val="Arial"/>
      <family val="2"/>
    </font>
    <font>
      <b/>
      <u/>
      <sz val="11"/>
      <color theme="10"/>
      <name val="Arial"/>
      <family val="2"/>
    </font>
    <font>
      <b/>
      <sz val="11"/>
      <color theme="1"/>
      <name val="Calibri"/>
      <family val="2"/>
      <scheme val="minor"/>
    </font>
    <font>
      <b/>
      <sz val="13"/>
      <color theme="1"/>
      <name val="Calibri"/>
      <family val="2"/>
      <scheme val="minor"/>
    </font>
    <font>
      <u/>
      <sz val="8"/>
      <color rgb="FF0070C0"/>
      <name val="Arial"/>
      <family val="2"/>
    </font>
    <font>
      <b/>
      <sz val="14"/>
      <color theme="1"/>
      <name val="Arial"/>
      <family val="2"/>
    </font>
    <font>
      <b/>
      <u/>
      <sz val="14"/>
      <color theme="1"/>
      <name val="Arial"/>
      <family val="2"/>
    </font>
    <font>
      <b/>
      <sz val="16"/>
      <color theme="1"/>
      <name val="Arial"/>
      <family val="2"/>
    </font>
    <font>
      <sz val="11"/>
      <color rgb="FF00B0F0"/>
      <name val="Calibri"/>
      <family val="2"/>
      <scheme val="minor"/>
    </font>
    <font>
      <b/>
      <i/>
      <sz val="16"/>
      <color theme="1"/>
      <name val="Arial"/>
      <family val="2"/>
    </font>
    <font>
      <sz val="10"/>
      <color rgb="FF0070C0"/>
      <name val="Arial"/>
      <family val="2"/>
    </font>
    <font>
      <b/>
      <sz val="10"/>
      <color rgb="FF0070C0"/>
      <name val="Arial"/>
      <family val="2"/>
    </font>
    <font>
      <sz val="9"/>
      <color indexed="81"/>
      <name val="Tahoma"/>
      <family val="2"/>
    </font>
    <font>
      <b/>
      <sz val="9"/>
      <color indexed="81"/>
      <name val="Tahoma"/>
      <family val="2"/>
    </font>
    <font>
      <sz val="11"/>
      <color rgb="FFC00000"/>
      <name val="Calibri"/>
      <family val="2"/>
      <scheme val="minor"/>
    </font>
    <font>
      <sz val="11"/>
      <color rgb="FF0070C0"/>
      <name val="Arial"/>
      <family val="2"/>
    </font>
    <font>
      <b/>
      <sz val="12"/>
      <color rgb="FF0070C0"/>
      <name val="Arial"/>
      <family val="2"/>
    </font>
    <font>
      <sz val="12"/>
      <color rgb="FF0070C0"/>
      <name val="Arial"/>
      <family val="2"/>
    </font>
    <font>
      <b/>
      <sz val="14"/>
      <name val="Arial"/>
      <family val="2"/>
    </font>
    <font>
      <b/>
      <sz val="11"/>
      <name val="Arial"/>
      <family val="2"/>
    </font>
    <font>
      <b/>
      <sz val="11"/>
      <color rgb="FF0070C0"/>
      <name val="Arial"/>
      <family val="2"/>
    </font>
    <font>
      <b/>
      <sz val="11"/>
      <color theme="2" tint="-9.9978637043366805E-2"/>
      <name val="Arial"/>
      <family val="2"/>
    </font>
    <font>
      <sz val="10"/>
      <color rgb="FF0070C0"/>
      <name val="Arial Unicode MS"/>
    </font>
    <font>
      <b/>
      <sz val="8"/>
      <color rgb="FF0070C0"/>
      <name val="Arial"/>
      <family val="2"/>
    </font>
    <font>
      <sz val="8"/>
      <color rgb="FF0070C0"/>
      <name val="Arial"/>
      <family val="2"/>
    </font>
    <font>
      <sz val="12"/>
      <color theme="1"/>
      <name val="Arial"/>
      <family val="2"/>
    </font>
    <font>
      <sz val="11"/>
      <name val="Arial"/>
      <family val="2"/>
    </font>
    <font>
      <i/>
      <sz val="10"/>
      <color rgb="FF0070C0"/>
      <name val="Arial"/>
      <family val="2"/>
    </font>
    <font>
      <b/>
      <sz val="14"/>
      <color rgb="FF0070C0"/>
      <name val="Arial"/>
      <family val="2"/>
    </font>
    <font>
      <sz val="11"/>
      <color rgb="FFFF0000"/>
      <name val="Arial"/>
      <family val="2"/>
    </font>
    <font>
      <u/>
      <sz val="11"/>
      <color theme="1"/>
      <name val="Arial"/>
      <family val="2"/>
    </font>
    <font>
      <sz val="10"/>
      <color theme="1"/>
      <name val="Calibri"/>
      <family val="2"/>
      <scheme val="minor"/>
    </font>
    <font>
      <sz val="8"/>
      <color theme="1"/>
      <name val="Calibri"/>
      <family val="2"/>
      <scheme val="minor"/>
    </font>
    <font>
      <sz val="8"/>
      <color theme="1"/>
      <name val="Courier New"/>
      <family val="3"/>
    </font>
    <font>
      <strike/>
      <sz val="11"/>
      <color theme="1"/>
      <name val="Arial"/>
      <family val="2"/>
    </font>
    <font>
      <strike/>
      <sz val="11"/>
      <color rgb="FFFF0000"/>
      <name val="Arial"/>
      <family val="2"/>
    </font>
    <font>
      <sz val="12"/>
      <color rgb="FFFF0000"/>
      <name val="Arial"/>
      <family val="2"/>
    </font>
  </fonts>
  <fills count="11">
    <fill>
      <patternFill patternType="none"/>
    </fill>
    <fill>
      <patternFill patternType="gray125"/>
    </fill>
    <fill>
      <patternFill patternType="solid">
        <fgColor rgb="FFF3F3F3"/>
        <bgColor indexed="64"/>
      </patternFill>
    </fill>
    <fill>
      <patternFill patternType="solid">
        <fgColor rgb="FFF2F2F2"/>
        <bgColor indexed="64"/>
      </patternFill>
    </fill>
    <fill>
      <patternFill patternType="solid">
        <fgColor theme="7"/>
        <bgColor indexed="64"/>
      </patternFill>
    </fill>
    <fill>
      <patternFill patternType="solid">
        <fgColor theme="9"/>
        <bgColor indexed="64"/>
      </patternFill>
    </fill>
    <fill>
      <patternFill patternType="solid">
        <fgColor theme="0"/>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FF00"/>
        <bgColor indexed="64"/>
      </patternFill>
    </fill>
  </fills>
  <borders count="79">
    <border>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style="medium">
        <color indexed="64"/>
      </left>
      <right/>
      <top/>
      <bottom style="thin">
        <color indexed="64"/>
      </bottom>
      <diagonal/>
    </border>
    <border>
      <left style="medium">
        <color indexed="64"/>
      </left>
      <right style="medium">
        <color rgb="FF000000"/>
      </right>
      <top style="medium">
        <color indexed="64"/>
      </top>
      <bottom/>
      <diagonal/>
    </border>
    <border>
      <left style="thin">
        <color indexed="64"/>
      </left>
      <right style="thin">
        <color indexed="64"/>
      </right>
      <top style="thin">
        <color indexed="64"/>
      </top>
      <bottom style="thin">
        <color indexed="64"/>
      </bottom>
      <diagonal/>
    </border>
    <border>
      <left/>
      <right style="medium">
        <color rgb="FF000000"/>
      </right>
      <top/>
      <bottom/>
      <diagonal/>
    </border>
    <border>
      <left/>
      <right style="medium">
        <color rgb="FF000000"/>
      </right>
      <top/>
      <bottom style="medium">
        <color indexed="64"/>
      </bottom>
      <diagonal/>
    </border>
    <border>
      <left style="thin">
        <color indexed="64"/>
      </left>
      <right style="thin">
        <color indexed="64"/>
      </right>
      <top style="thin">
        <color indexed="64"/>
      </top>
      <bottom/>
      <diagonal/>
    </border>
    <border>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rgb="FF000000"/>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bottom style="hair">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1"/>
      </left>
      <right/>
      <top/>
      <bottom/>
      <diagonal/>
    </border>
    <border>
      <left style="thin">
        <color indexed="64"/>
      </left>
      <right style="thin">
        <color indexed="64"/>
      </right>
      <top/>
      <bottom style="thin">
        <color indexed="64"/>
      </bottom>
      <diagonal/>
    </border>
    <border>
      <left style="thin">
        <color indexed="64"/>
      </left>
      <right style="medium">
        <color rgb="FF000000"/>
      </right>
      <top style="thin">
        <color indexed="64"/>
      </top>
      <bottom/>
      <diagonal/>
    </border>
    <border>
      <left style="medium">
        <color rgb="FF000000"/>
      </left>
      <right style="medium">
        <color indexed="64"/>
      </right>
      <top style="thin">
        <color indexed="64"/>
      </top>
      <bottom/>
      <diagonal/>
    </border>
    <border>
      <left style="medium">
        <color theme="1"/>
      </left>
      <right style="thin">
        <color indexed="64"/>
      </right>
      <top style="medium">
        <color theme="1"/>
      </top>
      <bottom style="thin">
        <color indexed="64"/>
      </bottom>
      <diagonal/>
    </border>
    <border>
      <left style="thin">
        <color indexed="64"/>
      </left>
      <right style="thin">
        <color indexed="64"/>
      </right>
      <top style="medium">
        <color theme="1"/>
      </top>
      <bottom style="thin">
        <color indexed="64"/>
      </bottom>
      <diagonal/>
    </border>
    <border>
      <left style="thin">
        <color indexed="64"/>
      </left>
      <right/>
      <top style="medium">
        <color theme="1"/>
      </top>
      <bottom style="thin">
        <color indexed="64"/>
      </bottom>
      <diagonal/>
    </border>
    <border>
      <left style="thin">
        <color indexed="64"/>
      </left>
      <right style="medium">
        <color rgb="FF000000"/>
      </right>
      <top/>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top style="thin">
        <color indexed="64"/>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top/>
      <bottom style="medium">
        <color theme="1"/>
      </bottom>
      <diagonal/>
    </border>
    <border>
      <left/>
      <right style="thin">
        <color indexed="64"/>
      </right>
      <top style="medium">
        <color theme="1"/>
      </top>
      <bottom style="medium">
        <color theme="1"/>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s>
  <cellStyleXfs count="2">
    <xf numFmtId="0" fontId="0" fillId="0" borderId="0"/>
    <xf numFmtId="0" fontId="2" fillId="0" borderId="0" applyNumberFormat="0" applyFill="0" applyBorder="0" applyAlignment="0" applyProtection="0"/>
  </cellStyleXfs>
  <cellXfs count="274">
    <xf numFmtId="0" fontId="0" fillId="0" borderId="0" xfId="0"/>
    <xf numFmtId="0" fontId="0" fillId="0" borderId="0" xfId="0" applyAlignment="1">
      <alignment wrapText="1"/>
    </xf>
    <xf numFmtId="0" fontId="7" fillId="0" borderId="0" xfId="0" applyFont="1" applyAlignment="1">
      <alignment vertical="center" wrapText="1"/>
    </xf>
    <xf numFmtId="0" fontId="8" fillId="0" borderId="0" xfId="1" applyFont="1" applyAlignment="1">
      <alignment vertical="center" wrapText="1"/>
    </xf>
    <xf numFmtId="0" fontId="7" fillId="0" borderId="0" xfId="0" applyFont="1" applyAlignment="1">
      <alignment horizontal="left" vertical="center" wrapText="1"/>
    </xf>
    <xf numFmtId="0" fontId="7" fillId="0" borderId="0" xfId="0" applyFont="1" applyAlignment="1">
      <alignment wrapText="1"/>
    </xf>
    <xf numFmtId="0" fontId="3" fillId="0" borderId="4" xfId="0" applyFont="1" applyBorder="1" applyAlignment="1">
      <alignment vertical="center" wrapText="1"/>
    </xf>
    <xf numFmtId="0" fontId="3" fillId="0" borderId="5" xfId="0" applyFont="1" applyBorder="1" applyAlignment="1">
      <alignment vertical="center" wrapText="1"/>
    </xf>
    <xf numFmtId="0" fontId="3" fillId="0" borderId="0" xfId="0" applyFont="1" applyAlignment="1">
      <alignment wrapText="1"/>
    </xf>
    <xf numFmtId="0" fontId="3" fillId="0" borderId="3" xfId="0" applyFont="1" applyBorder="1" applyAlignment="1">
      <alignment wrapText="1"/>
    </xf>
    <xf numFmtId="0" fontId="2" fillId="0" borderId="0" xfId="1" applyAlignment="1">
      <alignment wrapText="1"/>
    </xf>
    <xf numFmtId="0" fontId="9" fillId="0" borderId="0" xfId="0" applyFont="1"/>
    <xf numFmtId="0" fontId="5" fillId="0" borderId="0" xfId="0" applyFont="1" applyAlignment="1">
      <alignment horizontal="center" wrapText="1"/>
    </xf>
    <xf numFmtId="0" fontId="9" fillId="0" borderId="0" xfId="0" applyFont="1" applyAlignment="1">
      <alignment wrapText="1"/>
    </xf>
    <xf numFmtId="0" fontId="10" fillId="0" borderId="0" xfId="0" applyFont="1" applyAlignment="1">
      <alignment wrapText="1"/>
    </xf>
    <xf numFmtId="0" fontId="12" fillId="0" borderId="0" xfId="0" applyFont="1" applyAlignment="1">
      <alignment horizontal="left" vertical="center" wrapText="1"/>
    </xf>
    <xf numFmtId="0" fontId="13" fillId="0" borderId="0" xfId="0" applyFont="1" applyAlignment="1">
      <alignment vertical="center" wrapText="1"/>
    </xf>
    <xf numFmtId="0" fontId="9" fillId="0" borderId="0" xfId="0" applyFont="1" applyAlignment="1">
      <alignment vertical="center" wrapText="1"/>
    </xf>
    <xf numFmtId="0" fontId="14" fillId="0" borderId="0" xfId="1" applyFont="1" applyAlignment="1">
      <alignment horizontal="left" vertical="center" wrapText="1"/>
    </xf>
    <xf numFmtId="0" fontId="10" fillId="0" borderId="0" xfId="0" applyFont="1"/>
    <xf numFmtId="0" fontId="4" fillId="0" borderId="0" xfId="0" applyFont="1" applyAlignment="1">
      <alignment horizontal="center" vertical="center" wrapText="1"/>
    </xf>
    <xf numFmtId="0" fontId="0" fillId="0" borderId="8" xfId="0" applyBorder="1"/>
    <xf numFmtId="0" fontId="0" fillId="0" borderId="3" xfId="0" applyBorder="1" applyAlignment="1">
      <alignment wrapText="1"/>
    </xf>
    <xf numFmtId="0" fontId="0" fillId="0" borderId="3" xfId="0" applyBorder="1" applyAlignment="1">
      <alignment horizontal="left" wrapText="1"/>
    </xf>
    <xf numFmtId="0" fontId="0" fillId="0" borderId="5" xfId="0" applyBorder="1"/>
    <xf numFmtId="0" fontId="0" fillId="0" borderId="6" xfId="0" applyBorder="1"/>
    <xf numFmtId="0" fontId="15" fillId="5" borderId="1" xfId="0" applyFont="1" applyFill="1" applyBorder="1"/>
    <xf numFmtId="0" fontId="15" fillId="5" borderId="2" xfId="0" applyFont="1" applyFill="1" applyBorder="1"/>
    <xf numFmtId="0" fontId="17" fillId="0" borderId="0" xfId="1" applyFont="1"/>
    <xf numFmtId="0" fontId="9" fillId="0" borderId="0" xfId="0" applyFont="1" applyAlignment="1">
      <alignment horizontal="left" vertical="center" wrapText="1"/>
    </xf>
    <xf numFmtId="0" fontId="10" fillId="0" borderId="0" xfId="0" applyFont="1" applyAlignment="1">
      <alignment horizontal="left" vertical="center"/>
    </xf>
    <xf numFmtId="0" fontId="15" fillId="0" borderId="4" xfId="0" applyFont="1" applyBorder="1"/>
    <xf numFmtId="0" fontId="15" fillId="0" borderId="4" xfId="0" applyFont="1" applyBorder="1" applyAlignment="1">
      <alignment vertical="center"/>
    </xf>
    <xf numFmtId="0" fontId="5" fillId="0" borderId="8" xfId="0" applyFont="1" applyBorder="1"/>
    <xf numFmtId="0" fontId="9" fillId="0" borderId="11" xfId="0" applyFont="1" applyBorder="1" applyAlignment="1">
      <alignment horizontal="justify" vertical="center" wrapText="1"/>
    </xf>
    <xf numFmtId="0" fontId="9" fillId="0" borderId="19" xfId="0" applyFont="1" applyBorder="1" applyAlignment="1">
      <alignment horizontal="justify" vertical="center" wrapText="1"/>
    </xf>
    <xf numFmtId="0" fontId="12" fillId="0" borderId="21" xfId="0" applyFont="1" applyBorder="1" applyAlignment="1">
      <alignment vertical="center" wrapText="1"/>
    </xf>
    <xf numFmtId="0" fontId="9" fillId="0" borderId="21" xfId="0" applyFont="1" applyBorder="1" applyAlignment="1">
      <alignment vertical="center" wrapText="1"/>
    </xf>
    <xf numFmtId="0" fontId="9" fillId="0" borderId="0" xfId="0" applyFont="1" applyProtection="1">
      <protection locked="0"/>
    </xf>
    <xf numFmtId="0" fontId="0" fillId="0" borderId="4" xfId="0" applyBorder="1"/>
    <xf numFmtId="0" fontId="15" fillId="0" borderId="3" xfId="0" applyFont="1" applyBorder="1"/>
    <xf numFmtId="0" fontId="15" fillId="0" borderId="9" xfId="0" applyFont="1" applyBorder="1" applyAlignment="1">
      <alignment vertical="center"/>
    </xf>
    <xf numFmtId="0" fontId="18" fillId="0" borderId="0" xfId="0" applyFont="1" applyAlignment="1" applyProtection="1">
      <alignment horizontal="left"/>
      <protection locked="0"/>
    </xf>
    <xf numFmtId="0" fontId="9" fillId="0" borderId="10" xfId="0" applyFont="1" applyBorder="1" applyAlignment="1" applyProtection="1">
      <alignment horizontal="justify" vertical="center" wrapText="1"/>
      <protection locked="0"/>
    </xf>
    <xf numFmtId="0" fontId="5" fillId="0" borderId="20" xfId="0" applyFont="1" applyBorder="1" applyAlignment="1">
      <alignment horizontal="justify" vertical="center" wrapText="1"/>
    </xf>
    <xf numFmtId="0" fontId="9" fillId="0" borderId="11"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3" xfId="0" applyFont="1" applyBorder="1" applyAlignment="1">
      <alignment horizontal="justify" vertical="center" wrapText="1"/>
    </xf>
    <xf numFmtId="0" fontId="9" fillId="0" borderId="6" xfId="0" applyFont="1" applyBorder="1" applyAlignment="1">
      <alignment horizontal="justify" vertical="center" wrapText="1"/>
    </xf>
    <xf numFmtId="0" fontId="19" fillId="7" borderId="15" xfId="0" applyFont="1" applyFill="1" applyBorder="1" applyAlignment="1" applyProtection="1">
      <alignment horizontal="center" vertical="center" wrapText="1"/>
      <protection locked="0"/>
    </xf>
    <xf numFmtId="0" fontId="18" fillId="7" borderId="15" xfId="0" applyFont="1" applyFill="1" applyBorder="1" applyAlignment="1" applyProtection="1">
      <alignment horizontal="center" vertical="center" wrapText="1"/>
      <protection locked="0"/>
    </xf>
    <xf numFmtId="0" fontId="18" fillId="7" borderId="2" xfId="0" applyFont="1" applyFill="1" applyBorder="1" applyAlignment="1" applyProtection="1">
      <alignment horizontal="center" vertical="center" wrapText="1"/>
      <protection locked="0"/>
    </xf>
    <xf numFmtId="0" fontId="9" fillId="0" borderId="22" xfId="0" applyFont="1" applyBorder="1" applyAlignment="1">
      <alignment horizontal="justify" vertical="center" wrapText="1"/>
    </xf>
    <xf numFmtId="0" fontId="9" fillId="0" borderId="11" xfId="0" applyFont="1" applyBorder="1" applyAlignment="1">
      <alignment vertical="center" wrapText="1"/>
    </xf>
    <xf numFmtId="0" fontId="9" fillId="0" borderId="23" xfId="0" applyFont="1" applyBorder="1" applyAlignment="1">
      <alignment horizontal="center" vertical="center" wrapText="1"/>
    </xf>
    <xf numFmtId="0" fontId="23" fillId="0" borderId="3" xfId="0" applyFont="1" applyBorder="1" applyAlignment="1">
      <alignment vertical="center" wrapText="1"/>
    </xf>
    <xf numFmtId="0" fontId="23" fillId="0" borderId="3" xfId="0" applyFont="1" applyBorder="1" applyAlignment="1">
      <alignment horizontal="left" vertical="center" wrapText="1"/>
    </xf>
    <xf numFmtId="14" fontId="23" fillId="0" borderId="3" xfId="0" applyNumberFormat="1" applyFont="1" applyBorder="1" applyAlignment="1">
      <alignment horizontal="left" vertical="center" wrapText="1"/>
    </xf>
    <xf numFmtId="0" fontId="2" fillId="0" borderId="6" xfId="1" applyBorder="1" applyAlignment="1">
      <alignment vertical="center" wrapText="1"/>
    </xf>
    <xf numFmtId="14" fontId="24" fillId="0" borderId="3" xfId="0" applyNumberFormat="1" applyFont="1" applyBorder="1" applyAlignment="1">
      <alignment horizontal="left" vertical="center" wrapText="1"/>
    </xf>
    <xf numFmtId="0" fontId="27" fillId="0" borderId="0" xfId="0" applyFont="1"/>
    <xf numFmtId="0" fontId="9" fillId="0" borderId="19" xfId="0" applyFont="1" applyBorder="1" applyAlignment="1">
      <alignment horizontal="center" vertical="center" wrapText="1"/>
    </xf>
    <xf numFmtId="0" fontId="29" fillId="0" borderId="24" xfId="0" applyFont="1" applyBorder="1" applyAlignment="1">
      <alignment vertical="center" wrapText="1"/>
    </xf>
    <xf numFmtId="0" fontId="28" fillId="0" borderId="19" xfId="0" applyFont="1" applyBorder="1" applyAlignment="1">
      <alignment horizontal="left" vertical="center" wrapText="1"/>
    </xf>
    <xf numFmtId="0" fontId="9" fillId="0" borderId="20" xfId="0" applyFont="1" applyBorder="1" applyAlignment="1">
      <alignment horizontal="center" vertical="center" wrapText="1"/>
    </xf>
    <xf numFmtId="0" fontId="9" fillId="0" borderId="2" xfId="0" applyFont="1" applyBorder="1" applyAlignment="1">
      <alignment horizontal="center" vertical="center" wrapText="1"/>
    </xf>
    <xf numFmtId="0" fontId="9" fillId="0" borderId="19" xfId="0" applyFont="1" applyBorder="1" applyAlignment="1">
      <alignment vertical="center" wrapText="1"/>
    </xf>
    <xf numFmtId="0" fontId="9" fillId="0" borderId="20" xfId="0" applyFont="1" applyBorder="1" applyAlignment="1">
      <alignment vertical="center" wrapText="1"/>
    </xf>
    <xf numFmtId="0" fontId="9" fillId="0" borderId="25" xfId="0" applyFont="1" applyBorder="1" applyAlignment="1">
      <alignment vertical="center" wrapText="1"/>
    </xf>
    <xf numFmtId="0" fontId="30" fillId="0" borderId="19" xfId="0" applyFont="1" applyBorder="1" applyAlignment="1">
      <alignment vertical="center" wrapText="1"/>
    </xf>
    <xf numFmtId="0" fontId="29" fillId="0" borderId="19" xfId="0" applyFont="1" applyBorder="1" applyAlignment="1">
      <alignment vertical="center" wrapText="1"/>
    </xf>
    <xf numFmtId="0" fontId="9" fillId="0" borderId="18" xfId="0" applyFont="1" applyBorder="1" applyAlignment="1">
      <alignment horizontal="justify" vertical="center" wrapText="1"/>
    </xf>
    <xf numFmtId="0" fontId="31" fillId="0" borderId="24" xfId="0" applyFont="1" applyBorder="1" applyAlignment="1">
      <alignment vertical="center" wrapText="1"/>
    </xf>
    <xf numFmtId="0" fontId="32" fillId="0" borderId="19" xfId="0" applyFont="1" applyBorder="1" applyAlignment="1">
      <alignment horizontal="left" vertical="center" wrapText="1"/>
    </xf>
    <xf numFmtId="0" fontId="9" fillId="0" borderId="27" xfId="0" applyFont="1" applyBorder="1" applyAlignment="1">
      <alignment horizontal="center" vertical="center" wrapText="1"/>
    </xf>
    <xf numFmtId="0" fontId="9" fillId="0" borderId="28" xfId="0" applyFont="1" applyBorder="1" applyAlignment="1">
      <alignment horizontal="center" vertical="center" wrapText="1"/>
    </xf>
    <xf numFmtId="0" fontId="31" fillId="0" borderId="29" xfId="0" applyFont="1" applyBorder="1" applyAlignment="1">
      <alignment vertical="center" wrapText="1"/>
    </xf>
    <xf numFmtId="0" fontId="12" fillId="0" borderId="27" xfId="0" applyFont="1" applyBorder="1" applyAlignment="1">
      <alignment horizontal="left" vertical="center" wrapText="1"/>
    </xf>
    <xf numFmtId="0" fontId="33" fillId="0" borderId="24" xfId="0" applyFont="1" applyBorder="1" applyAlignment="1">
      <alignment vertical="center" wrapText="1"/>
    </xf>
    <xf numFmtId="0" fontId="5" fillId="0" borderId="31" xfId="0" applyFont="1" applyBorder="1" applyAlignment="1">
      <alignment horizontal="justify" vertical="center" wrapText="1"/>
    </xf>
    <xf numFmtId="0" fontId="9" fillId="0" borderId="15" xfId="0" applyFont="1" applyBorder="1" applyAlignment="1">
      <alignment horizontal="center" vertical="center" wrapText="1"/>
    </xf>
    <xf numFmtId="0" fontId="5" fillId="0" borderId="36" xfId="0" applyFont="1" applyBorder="1" applyAlignment="1">
      <alignment vertical="center" wrapText="1"/>
    </xf>
    <xf numFmtId="0" fontId="9" fillId="0" borderId="37" xfId="0" applyFont="1" applyBorder="1" applyAlignment="1">
      <alignment horizontal="justify" vertical="center" wrapText="1"/>
    </xf>
    <xf numFmtId="0" fontId="9" fillId="0" borderId="38" xfId="0" applyFont="1" applyBorder="1" applyAlignment="1">
      <alignment horizontal="justify" vertical="center" wrapText="1"/>
    </xf>
    <xf numFmtId="0" fontId="33" fillId="0" borderId="39" xfId="0" applyFont="1" applyBorder="1" applyAlignment="1">
      <alignment vertical="center" wrapText="1"/>
    </xf>
    <xf numFmtId="0" fontId="28" fillId="0" borderId="40" xfId="0" applyFont="1" applyBorder="1" applyAlignment="1">
      <alignment horizontal="left" vertical="center" wrapText="1"/>
    </xf>
    <xf numFmtId="0" fontId="12" fillId="0" borderId="40" xfId="0" applyFont="1" applyBorder="1" applyAlignment="1">
      <alignment horizontal="center" vertical="center" wrapText="1"/>
    </xf>
    <xf numFmtId="0" fontId="9" fillId="0" borderId="40" xfId="0" applyFont="1" applyBorder="1" applyAlignment="1">
      <alignment horizontal="center" vertical="center" wrapText="1"/>
    </xf>
    <xf numFmtId="0" fontId="9" fillId="0" borderId="41" xfId="0" applyFont="1" applyBorder="1" applyAlignment="1">
      <alignment horizontal="center" vertical="center" wrapText="1"/>
    </xf>
    <xf numFmtId="0" fontId="12" fillId="0" borderId="42" xfId="0" applyFont="1" applyBorder="1" applyAlignment="1">
      <alignment vertical="center" wrapText="1"/>
    </xf>
    <xf numFmtId="0" fontId="9" fillId="0" borderId="43" xfId="0" applyFont="1" applyBorder="1" applyAlignment="1">
      <alignment horizontal="left" vertical="center" wrapText="1"/>
    </xf>
    <xf numFmtId="0" fontId="12" fillId="0" borderId="43"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44" xfId="0" applyFont="1" applyBorder="1" applyAlignment="1">
      <alignment horizontal="center" vertical="center" wrapText="1"/>
    </xf>
    <xf numFmtId="0" fontId="9" fillId="0" borderId="42" xfId="0" applyFont="1" applyBorder="1" applyAlignment="1">
      <alignment vertical="center" wrapText="1"/>
    </xf>
    <xf numFmtId="0" fontId="9" fillId="0" borderId="45" xfId="0" applyFont="1" applyBorder="1" applyAlignment="1">
      <alignment vertical="center" wrapText="1"/>
    </xf>
    <xf numFmtId="9" fontId="9" fillId="0" borderId="46" xfId="0" applyNumberFormat="1" applyFont="1" applyBorder="1" applyAlignment="1">
      <alignment horizontal="center" vertical="center" wrapText="1"/>
    </xf>
    <xf numFmtId="0" fontId="9" fillId="0" borderId="46" xfId="0" applyFont="1" applyBorder="1" applyAlignment="1">
      <alignment horizontal="center" vertical="center" wrapText="1"/>
    </xf>
    <xf numFmtId="9" fontId="12" fillId="0" borderId="46" xfId="0" applyNumberFormat="1" applyFont="1" applyBorder="1" applyAlignment="1">
      <alignment horizontal="center" vertical="center" wrapText="1"/>
    </xf>
    <xf numFmtId="0" fontId="12" fillId="0" borderId="46" xfId="0" applyFont="1" applyBorder="1" applyAlignment="1">
      <alignment horizontal="center" vertical="center" wrapText="1"/>
    </xf>
    <xf numFmtId="0" fontId="12" fillId="0" borderId="48" xfId="0" applyFont="1" applyBorder="1" applyAlignment="1">
      <alignment vertical="center" wrapText="1"/>
    </xf>
    <xf numFmtId="0" fontId="9" fillId="0" borderId="49" xfId="0" applyFont="1" applyBorder="1" applyAlignment="1">
      <alignment horizontal="left" vertical="center" wrapText="1"/>
    </xf>
    <xf numFmtId="0" fontId="9" fillId="0" borderId="49" xfId="0" applyFont="1" applyBorder="1" applyAlignment="1">
      <alignment horizontal="center" vertical="center" wrapText="1"/>
    </xf>
    <xf numFmtId="0" fontId="9" fillId="0" borderId="43" xfId="0" applyFont="1" applyBorder="1" applyAlignment="1">
      <alignment vertical="center" wrapText="1"/>
    </xf>
    <xf numFmtId="9" fontId="9" fillId="0" borderId="43" xfId="0" applyNumberFormat="1" applyFont="1" applyBorder="1" applyAlignment="1">
      <alignment horizontal="center" vertical="center" wrapText="1"/>
    </xf>
    <xf numFmtId="9" fontId="12" fillId="0" borderId="43" xfId="0" applyNumberFormat="1" applyFont="1" applyBorder="1" applyAlignment="1">
      <alignment horizontal="center" vertical="center" wrapText="1"/>
    </xf>
    <xf numFmtId="0" fontId="9" fillId="0" borderId="50" xfId="0" applyFont="1" applyBorder="1" applyAlignment="1">
      <alignment vertical="center" wrapText="1"/>
    </xf>
    <xf numFmtId="0" fontId="9" fillId="0" borderId="44" xfId="0" applyFont="1" applyBorder="1" applyAlignment="1">
      <alignment vertical="center" wrapText="1"/>
    </xf>
    <xf numFmtId="0" fontId="9" fillId="0" borderId="43" xfId="0" applyFont="1" applyBorder="1" applyAlignment="1">
      <alignment horizontal="justify" vertical="center" wrapText="1"/>
    </xf>
    <xf numFmtId="0" fontId="9" fillId="0" borderId="46" xfId="0" applyFont="1" applyBorder="1" applyAlignment="1">
      <alignment horizontal="justify" vertical="center" wrapText="1"/>
    </xf>
    <xf numFmtId="0" fontId="9" fillId="0" borderId="47" xfId="0" applyFont="1" applyBorder="1" applyAlignment="1">
      <alignment horizontal="justify" vertical="center" wrapText="1"/>
    </xf>
    <xf numFmtId="0" fontId="29" fillId="0" borderId="39" xfId="0" applyFont="1" applyBorder="1" applyAlignment="1">
      <alignment vertical="center" wrapText="1"/>
    </xf>
    <xf numFmtId="0" fontId="28" fillId="0" borderId="40" xfId="0" applyFont="1" applyBorder="1" applyAlignment="1">
      <alignment vertical="center" wrapText="1"/>
    </xf>
    <xf numFmtId="0" fontId="9" fillId="0" borderId="40" xfId="0" applyFont="1" applyBorder="1" applyAlignment="1">
      <alignment vertical="center" wrapText="1"/>
    </xf>
    <xf numFmtId="0" fontId="34" fillId="0" borderId="11" xfId="0" applyFont="1" applyBorder="1" applyAlignment="1">
      <alignment horizontal="center" vertical="center" wrapText="1"/>
    </xf>
    <xf numFmtId="0" fontId="34" fillId="0" borderId="22" xfId="0" applyFont="1" applyBorder="1" applyAlignment="1">
      <alignment horizontal="center" vertical="center" wrapText="1"/>
    </xf>
    <xf numFmtId="0" fontId="34" fillId="0" borderId="18" xfId="0" applyFont="1" applyBorder="1" applyAlignment="1">
      <alignment horizontal="center" vertical="center" wrapText="1"/>
    </xf>
    <xf numFmtId="3" fontId="12" fillId="0" borderId="26" xfId="0" applyNumberFormat="1" applyFont="1" applyBorder="1" applyAlignment="1">
      <alignment horizontal="center" vertical="center" wrapText="1"/>
    </xf>
    <xf numFmtId="3" fontId="9" fillId="0" borderId="19" xfId="0" applyNumberFormat="1" applyFont="1" applyBorder="1" applyAlignment="1">
      <alignment horizontal="center" vertical="center" wrapText="1"/>
    </xf>
    <xf numFmtId="3" fontId="9" fillId="0" borderId="49" xfId="0" applyNumberFormat="1" applyFont="1" applyBorder="1" applyAlignment="1">
      <alignment horizontal="center" vertical="center" wrapText="1"/>
    </xf>
    <xf numFmtId="3" fontId="9" fillId="0" borderId="43" xfId="0" applyNumberFormat="1" applyFont="1" applyBorder="1" applyAlignment="1">
      <alignment horizontal="center" vertical="center" wrapText="1"/>
    </xf>
    <xf numFmtId="3" fontId="12" fillId="0" borderId="43" xfId="0" applyNumberFormat="1" applyFont="1" applyBorder="1" applyAlignment="1">
      <alignment horizontal="center" vertical="center" wrapText="1"/>
    </xf>
    <xf numFmtId="3" fontId="9" fillId="0" borderId="46" xfId="0" applyNumberFormat="1" applyFont="1" applyBorder="1" applyAlignment="1">
      <alignment horizontal="center" vertical="center" wrapText="1"/>
    </xf>
    <xf numFmtId="3" fontId="9" fillId="0" borderId="40" xfId="0" applyNumberFormat="1" applyFont="1" applyBorder="1" applyAlignment="1">
      <alignment horizontal="center" vertical="center" wrapText="1"/>
    </xf>
    <xf numFmtId="3" fontId="12" fillId="0" borderId="46" xfId="0" applyNumberFormat="1" applyFont="1" applyBorder="1" applyAlignment="1">
      <alignment horizontal="center" vertical="center" wrapText="1"/>
    </xf>
    <xf numFmtId="3" fontId="9" fillId="0" borderId="19" xfId="0" applyNumberFormat="1" applyFont="1" applyBorder="1" applyAlignment="1">
      <alignment vertical="center" wrapText="1"/>
    </xf>
    <xf numFmtId="3" fontId="29" fillId="0" borderId="19" xfId="0" applyNumberFormat="1" applyFont="1" applyBorder="1" applyAlignment="1">
      <alignment vertical="center" wrapText="1"/>
    </xf>
    <xf numFmtId="3" fontId="12" fillId="0" borderId="49" xfId="0" applyNumberFormat="1" applyFont="1" applyBorder="1" applyAlignment="1">
      <alignment horizontal="center" vertical="center" wrapText="1"/>
    </xf>
    <xf numFmtId="3" fontId="12" fillId="0" borderId="30" xfId="0" applyNumberFormat="1" applyFont="1" applyBorder="1" applyAlignment="1">
      <alignment horizontal="center" vertical="center" wrapText="1"/>
    </xf>
    <xf numFmtId="3" fontId="12" fillId="0" borderId="19" xfId="0" applyNumberFormat="1" applyFont="1" applyBorder="1" applyAlignment="1">
      <alignment horizontal="center" vertical="center" wrapText="1"/>
    </xf>
    <xf numFmtId="3" fontId="12" fillId="0" borderId="40" xfId="0" applyNumberFormat="1" applyFont="1" applyBorder="1" applyAlignment="1">
      <alignment horizontal="center" vertical="center" wrapText="1"/>
    </xf>
    <xf numFmtId="0" fontId="9" fillId="0" borderId="41" xfId="0" applyFont="1" applyBorder="1" applyAlignment="1">
      <alignment vertical="center" wrapText="1"/>
    </xf>
    <xf numFmtId="0" fontId="9" fillId="0" borderId="47" xfId="0" applyFont="1" applyBorder="1" applyAlignment="1">
      <alignment vertical="center" wrapText="1"/>
    </xf>
    <xf numFmtId="0" fontId="28" fillId="0" borderId="43" xfId="0" applyFont="1" applyBorder="1" applyAlignment="1">
      <alignment horizontal="center" vertical="center" wrapText="1"/>
    </xf>
    <xf numFmtId="0" fontId="23" fillId="0" borderId="3" xfId="0" applyFont="1" applyBorder="1" applyAlignment="1">
      <alignment horizontal="left" wrapText="1"/>
    </xf>
    <xf numFmtId="0" fontId="35" fillId="0" borderId="0" xfId="0" applyFont="1" applyAlignment="1">
      <alignment horizontal="left" vertical="center"/>
    </xf>
    <xf numFmtId="0" fontId="30" fillId="0" borderId="0" xfId="0" applyFont="1" applyAlignment="1">
      <alignment vertical="center" wrapText="1"/>
    </xf>
    <xf numFmtId="0" fontId="30" fillId="0" borderId="0" xfId="0" applyFont="1" applyAlignment="1">
      <alignment wrapText="1"/>
    </xf>
    <xf numFmtId="0" fontId="30" fillId="0" borderId="0" xfId="0" applyFont="1" applyAlignment="1">
      <alignment vertical="top" wrapText="1"/>
    </xf>
    <xf numFmtId="0" fontId="39" fillId="0" borderId="0" xfId="0" applyFont="1" applyAlignment="1">
      <alignment horizontal="left" vertical="center" wrapText="1"/>
    </xf>
    <xf numFmtId="0" fontId="40" fillId="0" borderId="0" xfId="0" applyFont="1" applyAlignment="1">
      <alignment vertical="center" wrapText="1"/>
    </xf>
    <xf numFmtId="0" fontId="0" fillId="0" borderId="0" xfId="0" applyAlignment="1">
      <alignment horizontal="left" wrapText="1"/>
    </xf>
    <xf numFmtId="0" fontId="19" fillId="7" borderId="8" xfId="0" applyFont="1" applyFill="1" applyBorder="1" applyAlignment="1" applyProtection="1">
      <alignment horizontal="center" vertical="center" wrapText="1"/>
      <protection locked="0"/>
    </xf>
    <xf numFmtId="0" fontId="12" fillId="4" borderId="1" xfId="0" applyFont="1" applyFill="1" applyBorder="1" applyAlignment="1" applyProtection="1">
      <alignment horizontal="center" vertical="center" wrapText="1"/>
      <protection locked="0"/>
    </xf>
    <xf numFmtId="0" fontId="12" fillId="0" borderId="24" xfId="0" applyFont="1" applyBorder="1" applyAlignment="1">
      <alignment vertical="center" wrapText="1"/>
    </xf>
    <xf numFmtId="0" fontId="28" fillId="0" borderId="21" xfId="0" applyFont="1" applyBorder="1" applyAlignment="1">
      <alignment vertical="center" wrapText="1"/>
    </xf>
    <xf numFmtId="0" fontId="9" fillId="0" borderId="54" xfId="0" applyFont="1" applyBorder="1" applyAlignment="1">
      <alignment vertical="center" wrapText="1"/>
    </xf>
    <xf numFmtId="0" fontId="28" fillId="0" borderId="55" xfId="0" applyFont="1" applyBorder="1" applyAlignment="1">
      <alignment horizontal="left" vertical="center" wrapText="1"/>
    </xf>
    <xf numFmtId="0" fontId="28" fillId="0" borderId="56" xfId="0" applyFont="1" applyBorder="1" applyAlignment="1">
      <alignment horizontal="left" vertical="center" wrapText="1"/>
    </xf>
    <xf numFmtId="0" fontId="28" fillId="0" borderId="57" xfId="0" applyFont="1" applyBorder="1" applyAlignment="1">
      <alignment horizontal="left" vertical="center" wrapText="1"/>
    </xf>
    <xf numFmtId="0" fontId="9" fillId="0" borderId="53" xfId="0" applyFont="1" applyBorder="1" applyAlignment="1">
      <alignment horizontal="justify" vertical="center" wrapText="1"/>
    </xf>
    <xf numFmtId="0" fontId="28" fillId="0" borderId="21" xfId="0" applyFont="1" applyBorder="1" applyAlignment="1">
      <alignment horizontal="left" vertical="center" wrapText="1"/>
    </xf>
    <xf numFmtId="0" fontId="9" fillId="0" borderId="53" xfId="0" applyFont="1" applyBorder="1" applyAlignment="1">
      <alignment horizontal="center" vertical="center" wrapText="1"/>
    </xf>
    <xf numFmtId="0" fontId="9" fillId="0" borderId="53" xfId="0" applyFont="1" applyBorder="1" applyAlignment="1">
      <alignment vertical="center" wrapText="1"/>
    </xf>
    <xf numFmtId="0" fontId="28" fillId="0" borderId="53" xfId="0" applyFont="1" applyBorder="1" applyAlignment="1">
      <alignment vertical="center" wrapText="1"/>
    </xf>
    <xf numFmtId="0" fontId="42" fillId="0" borderId="19" xfId="0" applyFont="1" applyBorder="1" applyAlignment="1">
      <alignment vertical="center" wrapText="1"/>
    </xf>
    <xf numFmtId="0" fontId="33" fillId="0" borderId="24" xfId="0" applyFont="1" applyBorder="1" applyAlignment="1">
      <alignment horizontal="left" vertical="center" wrapText="1"/>
    </xf>
    <xf numFmtId="0" fontId="12" fillId="0" borderId="53" xfId="0" applyFont="1" applyBorder="1" applyAlignment="1">
      <alignment horizontal="center" vertical="center" wrapText="1"/>
    </xf>
    <xf numFmtId="0" fontId="5" fillId="0" borderId="53" xfId="0" applyFont="1" applyBorder="1" applyAlignment="1">
      <alignment horizontal="left" vertical="center" wrapText="1"/>
    </xf>
    <xf numFmtId="0" fontId="29" fillId="0" borderId="53" xfId="0" applyFont="1" applyBorder="1" applyAlignment="1">
      <alignment horizontal="left" vertical="center" wrapText="1"/>
    </xf>
    <xf numFmtId="0" fontId="9" fillId="0" borderId="59" xfId="0" applyFont="1" applyBorder="1" applyAlignment="1">
      <alignment vertical="center" wrapText="1"/>
    </xf>
    <xf numFmtId="0" fontId="12" fillId="0" borderId="0" xfId="0" applyFont="1" applyAlignment="1">
      <alignment horizontal="center" vertical="center" wrapText="1"/>
    </xf>
    <xf numFmtId="0" fontId="9" fillId="0" borderId="0" xfId="0" applyFont="1" applyAlignment="1">
      <alignment horizontal="center" vertical="center" wrapText="1"/>
    </xf>
    <xf numFmtId="0" fontId="12" fillId="6" borderId="11" xfId="0" applyFont="1" applyFill="1" applyBorder="1" applyAlignment="1" applyProtection="1">
      <alignment horizontal="left" vertical="top" wrapText="1"/>
      <protection locked="0"/>
    </xf>
    <xf numFmtId="0" fontId="43" fillId="6" borderId="11" xfId="0" applyFont="1" applyFill="1" applyBorder="1" applyAlignment="1" applyProtection="1">
      <alignment horizontal="left" vertical="top" wrapText="1"/>
      <protection locked="0"/>
    </xf>
    <xf numFmtId="0" fontId="12" fillId="0" borderId="11" xfId="0" applyFont="1" applyBorder="1" applyAlignment="1">
      <alignment horizontal="left" vertical="top" wrapText="1"/>
    </xf>
    <xf numFmtId="0" fontId="12" fillId="0" borderId="14" xfId="0" applyFont="1" applyBorder="1" applyAlignment="1">
      <alignment horizontal="left" vertical="top" wrapText="1"/>
    </xf>
    <xf numFmtId="0" fontId="9" fillId="0" borderId="23" xfId="0" applyFont="1" applyBorder="1" applyAlignment="1">
      <alignment horizontal="left" vertical="top" wrapText="1"/>
    </xf>
    <xf numFmtId="0" fontId="9" fillId="0" borderId="63" xfId="0" applyFont="1" applyBorder="1" applyAlignment="1">
      <alignment horizontal="left" vertical="top" wrapText="1"/>
    </xf>
    <xf numFmtId="0" fontId="9" fillId="0" borderId="64" xfId="0" applyFont="1" applyBorder="1" applyAlignment="1">
      <alignment horizontal="left" vertical="top" wrapText="1"/>
    </xf>
    <xf numFmtId="0" fontId="9" fillId="0" borderId="65" xfId="0" applyFont="1" applyBorder="1" applyAlignment="1">
      <alignment horizontal="left" vertical="top" wrapText="1"/>
    </xf>
    <xf numFmtId="0" fontId="9" fillId="0" borderId="67" xfId="0" applyFont="1" applyBorder="1" applyAlignment="1">
      <alignment horizontal="left" vertical="top" wrapText="1"/>
    </xf>
    <xf numFmtId="0" fontId="9" fillId="0" borderId="22" xfId="0" applyFont="1" applyBorder="1" applyAlignment="1">
      <alignment horizontal="left" vertical="top" wrapText="1"/>
    </xf>
    <xf numFmtId="0" fontId="9" fillId="0" borderId="68" xfId="0" applyFont="1" applyBorder="1" applyAlignment="1">
      <alignment horizontal="left" vertical="top" wrapText="1"/>
    </xf>
    <xf numFmtId="0" fontId="9" fillId="0" borderId="69" xfId="0" applyFont="1" applyBorder="1" applyAlignment="1">
      <alignment horizontal="left" vertical="top" wrapText="1"/>
    </xf>
    <xf numFmtId="0" fontId="9" fillId="0" borderId="70" xfId="0" applyFont="1" applyBorder="1" applyAlignment="1">
      <alignment horizontal="left" vertical="top" wrapText="1"/>
    </xf>
    <xf numFmtId="0" fontId="9" fillId="0" borderId="14" xfId="0" applyFont="1" applyBorder="1" applyAlignment="1">
      <alignment horizontal="left" vertical="top" wrapText="1"/>
    </xf>
    <xf numFmtId="0" fontId="9" fillId="0" borderId="53" xfId="0" applyFont="1" applyBorder="1" applyAlignment="1">
      <alignment horizontal="left" vertical="top" wrapText="1"/>
    </xf>
    <xf numFmtId="0" fontId="9" fillId="0" borderId="60" xfId="0" applyFont="1" applyBorder="1" applyAlignment="1">
      <alignment horizontal="left" vertical="top" wrapText="1"/>
    </xf>
    <xf numFmtId="0" fontId="9" fillId="0" borderId="11" xfId="0" applyFont="1" applyBorder="1" applyAlignment="1">
      <alignment horizontal="left" vertical="top" wrapText="1"/>
    </xf>
    <xf numFmtId="0" fontId="9" fillId="6" borderId="11" xfId="0" applyFont="1" applyFill="1" applyBorder="1" applyAlignment="1" applyProtection="1">
      <alignment horizontal="left" vertical="top" wrapText="1"/>
      <protection locked="0"/>
    </xf>
    <xf numFmtId="0" fontId="9" fillId="0" borderId="35" xfId="0" applyFont="1" applyBorder="1" applyAlignment="1">
      <alignment vertical="center" wrapText="1"/>
    </xf>
    <xf numFmtId="0" fontId="45" fillId="0" borderId="0" xfId="0" applyFont="1" applyAlignment="1">
      <alignment vertical="center"/>
    </xf>
    <xf numFmtId="0" fontId="0" fillId="0" borderId="0" xfId="0" applyAlignment="1">
      <alignment vertical="center"/>
    </xf>
    <xf numFmtId="0" fontId="30" fillId="0" borderId="0" xfId="0" applyFont="1" applyAlignment="1">
      <alignment vertical="center"/>
    </xf>
    <xf numFmtId="0" fontId="46" fillId="0" borderId="0" xfId="0" applyFont="1" applyAlignment="1">
      <alignment vertical="center"/>
    </xf>
    <xf numFmtId="0" fontId="44" fillId="0" borderId="0" xfId="0" applyFont="1" applyAlignment="1">
      <alignment vertical="center"/>
    </xf>
    <xf numFmtId="0" fontId="29" fillId="0" borderId="0" xfId="0" applyFont="1" applyAlignment="1">
      <alignment vertical="center" wrapText="1"/>
    </xf>
    <xf numFmtId="3" fontId="12" fillId="0" borderId="53" xfId="0" applyNumberFormat="1" applyFont="1" applyBorder="1" applyAlignment="1">
      <alignment horizontal="center" vertical="center" wrapText="1"/>
    </xf>
    <xf numFmtId="0" fontId="9" fillId="6" borderId="76" xfId="0" applyFont="1" applyFill="1" applyBorder="1" applyAlignment="1">
      <alignment horizontal="justify" vertical="center" wrapText="1"/>
    </xf>
    <xf numFmtId="0" fontId="9" fillId="6" borderId="75" xfId="0" applyFont="1" applyFill="1" applyBorder="1" applyAlignment="1">
      <alignment horizontal="justify" vertical="center" wrapText="1"/>
    </xf>
    <xf numFmtId="0" fontId="12" fillId="6" borderId="7" xfId="0" applyFont="1" applyFill="1" applyBorder="1" applyAlignment="1">
      <alignment horizontal="justify" vertical="center" wrapText="1"/>
    </xf>
    <xf numFmtId="0" fontId="9" fillId="6" borderId="7" xfId="0" applyFont="1" applyFill="1" applyBorder="1" applyAlignment="1">
      <alignment horizontal="justify" vertical="center" wrapText="1"/>
    </xf>
    <xf numFmtId="0" fontId="28" fillId="10" borderId="56" xfId="0" applyFont="1" applyFill="1" applyBorder="1" applyAlignment="1">
      <alignment horizontal="left" vertical="center" wrapText="1"/>
    </xf>
    <xf numFmtId="0" fontId="9" fillId="10" borderId="46" xfId="0" applyFont="1" applyFill="1" applyBorder="1" applyAlignment="1">
      <alignment horizontal="center" vertical="center" wrapText="1"/>
    </xf>
    <xf numFmtId="0" fontId="9" fillId="10" borderId="53" xfId="0" applyFont="1" applyFill="1" applyBorder="1" applyAlignment="1">
      <alignment horizontal="center" vertical="center" wrapText="1"/>
    </xf>
    <xf numFmtId="0" fontId="1" fillId="0" borderId="0" xfId="0" applyFont="1" applyAlignment="1">
      <alignment horizontal="left" vertical="center" wrapText="1"/>
    </xf>
    <xf numFmtId="0" fontId="1" fillId="0" borderId="53" xfId="0" applyFont="1" applyBorder="1" applyAlignment="1">
      <alignment horizontal="center" vertical="center" wrapText="1"/>
    </xf>
    <xf numFmtId="0" fontId="1" fillId="0" borderId="43" xfId="0" applyFont="1" applyBorder="1" applyAlignment="1">
      <alignment horizontal="left" vertical="center" wrapText="1"/>
    </xf>
    <xf numFmtId="0" fontId="9" fillId="0" borderId="27" xfId="0" applyFont="1" applyBorder="1" applyAlignment="1">
      <alignment vertical="center" wrapText="1"/>
    </xf>
    <xf numFmtId="0" fontId="30" fillId="0" borderId="0" xfId="0" applyFont="1" applyAlignment="1">
      <alignment vertical="center" wrapText="1"/>
    </xf>
    <xf numFmtId="0" fontId="16" fillId="4" borderId="1" xfId="0" applyFont="1" applyFill="1" applyBorder="1" applyAlignment="1">
      <alignment horizontal="center"/>
    </xf>
    <xf numFmtId="0" fontId="16" fillId="4" borderId="2" xfId="0" applyFont="1" applyFill="1" applyBorder="1" applyAlignment="1">
      <alignment horizontal="center"/>
    </xf>
    <xf numFmtId="0" fontId="10" fillId="6" borderId="0" xfId="0" applyFont="1" applyFill="1" applyAlignment="1">
      <alignment horizontal="left"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3" fillId="0" borderId="7" xfId="0" applyFont="1" applyBorder="1" applyAlignment="1">
      <alignment horizontal="center" vertical="center" wrapText="1"/>
    </xf>
    <xf numFmtId="0" fontId="4" fillId="3"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3" fillId="0" borderId="4" xfId="0" applyFont="1" applyBorder="1" applyAlignment="1">
      <alignment horizontal="left" vertical="center" wrapText="1"/>
    </xf>
    <xf numFmtId="0" fontId="3" fillId="0" borderId="5" xfId="0" applyFont="1" applyBorder="1" applyAlignment="1">
      <alignment horizontal="left" vertical="center" wrapText="1"/>
    </xf>
    <xf numFmtId="0" fontId="23" fillId="0" borderId="3" xfId="0" applyFont="1" applyBorder="1" applyAlignment="1">
      <alignment horizontal="left" vertical="center" wrapText="1"/>
    </xf>
    <xf numFmtId="0" fontId="23" fillId="0" borderId="6" xfId="0" applyFont="1" applyBorder="1" applyAlignment="1">
      <alignment horizontal="left" vertical="center" wrapText="1"/>
    </xf>
    <xf numFmtId="0" fontId="37" fillId="0" borderId="3" xfId="0" applyFont="1" applyBorder="1" applyAlignment="1">
      <alignment horizontal="left" vertical="center" wrapText="1"/>
    </xf>
    <xf numFmtId="0" fontId="37" fillId="0" borderId="6" xfId="0" applyFont="1" applyBorder="1" applyAlignment="1">
      <alignment horizontal="left" vertical="center" wrapText="1"/>
    </xf>
    <xf numFmtId="0" fontId="3" fillId="0" borderId="4" xfId="0" applyFont="1" applyBorder="1" applyAlignment="1">
      <alignment vertical="center" wrapText="1"/>
    </xf>
    <xf numFmtId="0" fontId="1" fillId="0" borderId="27" xfId="0" applyFont="1" applyBorder="1" applyAlignment="1">
      <alignment horizontal="center" vertical="center" wrapText="1"/>
    </xf>
    <xf numFmtId="0" fontId="9" fillId="0" borderId="53" xfId="0" applyFont="1" applyBorder="1" applyAlignment="1">
      <alignment horizontal="center" vertical="center" wrapText="1"/>
    </xf>
    <xf numFmtId="0" fontId="9" fillId="0" borderId="37" xfId="0" applyFont="1" applyBorder="1" applyAlignment="1">
      <alignment horizontal="center" vertical="center" wrapText="1"/>
    </xf>
    <xf numFmtId="0" fontId="1" fillId="0" borderId="77" xfId="0" applyFont="1" applyBorder="1" applyAlignment="1">
      <alignment horizontal="center" vertical="center" wrapText="1"/>
    </xf>
    <xf numFmtId="0" fontId="9" fillId="0" borderId="78" xfId="0" applyFont="1" applyBorder="1" applyAlignment="1">
      <alignment horizontal="center" vertical="center" wrapText="1"/>
    </xf>
    <xf numFmtId="0" fontId="1" fillId="10" borderId="77" xfId="0" applyFont="1" applyFill="1" applyBorder="1" applyAlignment="1">
      <alignment horizontal="center" vertical="center" wrapText="1"/>
    </xf>
    <xf numFmtId="0" fontId="1" fillId="10" borderId="37" xfId="0" applyFont="1" applyFill="1" applyBorder="1" applyAlignment="1">
      <alignment horizontal="center" vertical="center" wrapText="1"/>
    </xf>
    <xf numFmtId="0" fontId="1" fillId="0" borderId="14" xfId="0" applyFont="1" applyBorder="1" applyAlignment="1">
      <alignment horizontal="center" vertical="center" wrapText="1"/>
    </xf>
    <xf numFmtId="0" fontId="1" fillId="0" borderId="53" xfId="0" applyFont="1" applyBorder="1" applyAlignment="1">
      <alignment horizontal="center" vertical="center" wrapText="1"/>
    </xf>
    <xf numFmtId="0" fontId="1" fillId="0" borderId="78"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11" xfId="0" applyFont="1" applyBorder="1" applyAlignment="1">
      <alignment horizontal="left" vertical="top" wrapText="1"/>
    </xf>
    <xf numFmtId="0" fontId="9" fillId="0" borderId="11" xfId="0" applyFont="1" applyBorder="1" applyAlignment="1">
      <alignment horizontal="left" vertical="top" wrapText="1"/>
    </xf>
    <xf numFmtId="0" fontId="0" fillId="0" borderId="53" xfId="0" applyBorder="1" applyAlignment="1">
      <alignment horizontal="center" vertical="center" wrapText="1"/>
    </xf>
    <xf numFmtId="0" fontId="0" fillId="0" borderId="37" xfId="0" applyBorder="1" applyAlignment="1">
      <alignment horizontal="center" vertical="center" wrapText="1"/>
    </xf>
    <xf numFmtId="0" fontId="1" fillId="0" borderId="15" xfId="0" applyFont="1" applyBorder="1" applyAlignment="1">
      <alignment horizontal="left" vertical="top" wrapText="1"/>
    </xf>
    <xf numFmtId="0" fontId="9" fillId="0" borderId="12" xfId="0" applyFont="1" applyBorder="1" applyAlignment="1">
      <alignment horizontal="left" vertical="top" wrapText="1"/>
    </xf>
    <xf numFmtId="0" fontId="9" fillId="0" borderId="14" xfId="0" applyFont="1" applyBorder="1" applyAlignment="1">
      <alignment horizontal="left" vertical="top" wrapText="1"/>
    </xf>
    <xf numFmtId="0" fontId="9" fillId="0" borderId="53" xfId="0" applyFont="1" applyBorder="1" applyAlignment="1">
      <alignment horizontal="left" vertical="top" wrapText="1"/>
    </xf>
    <xf numFmtId="0" fontId="9" fillId="0" borderId="60" xfId="0" applyFont="1" applyBorder="1" applyAlignment="1">
      <alignment horizontal="left" vertical="top" wrapText="1"/>
    </xf>
    <xf numFmtId="0" fontId="1" fillId="0" borderId="61" xfId="0" applyFont="1" applyBorder="1" applyAlignment="1">
      <alignment horizontal="left" vertical="top" wrapText="1"/>
    </xf>
    <xf numFmtId="0" fontId="9" fillId="0" borderId="66" xfId="0" applyFont="1" applyBorder="1" applyAlignment="1">
      <alignment horizontal="left" vertical="top" wrapText="1"/>
    </xf>
    <xf numFmtId="0" fontId="29" fillId="9" borderId="32" xfId="0" applyFont="1" applyFill="1" applyBorder="1" applyAlignment="1">
      <alignment horizontal="left" vertical="center" wrapText="1"/>
    </xf>
    <xf numFmtId="0" fontId="29" fillId="9" borderId="33" xfId="0" applyFont="1" applyFill="1" applyBorder="1" applyAlignment="1">
      <alignment horizontal="left" vertical="center" wrapText="1"/>
    </xf>
    <xf numFmtId="0" fontId="29" fillId="9" borderId="34" xfId="0" applyFont="1" applyFill="1" applyBorder="1" applyAlignment="1">
      <alignment horizontal="left" vertical="center" wrapText="1"/>
    </xf>
    <xf numFmtId="0" fontId="28" fillId="0" borderId="30" xfId="0" applyFont="1" applyBorder="1" applyAlignment="1">
      <alignment horizontal="center" vertical="center" wrapText="1"/>
    </xf>
    <xf numFmtId="0" fontId="28" fillId="0" borderId="35" xfId="0" applyFont="1" applyBorder="1" applyAlignment="1">
      <alignment horizontal="center" vertical="center" wrapText="1"/>
    </xf>
    <xf numFmtId="0" fontId="28" fillId="0" borderId="38" xfId="0" applyFont="1" applyBorder="1" applyAlignment="1">
      <alignment horizontal="center" vertical="center" wrapText="1"/>
    </xf>
    <xf numFmtId="0" fontId="38" fillId="0" borderId="71" xfId="0" applyFont="1" applyBorder="1" applyAlignment="1">
      <alignment horizontal="left" vertical="top" wrapText="1"/>
    </xf>
    <xf numFmtId="0" fontId="0" fillId="0" borderId="72" xfId="0" applyBorder="1" applyAlignment="1">
      <alignment horizontal="left" vertical="top" wrapText="1"/>
    </xf>
    <xf numFmtId="0" fontId="0" fillId="0" borderId="73" xfId="0" applyBorder="1" applyAlignment="1">
      <alignment horizontal="left" vertical="top" wrapText="1"/>
    </xf>
    <xf numFmtId="0" fontId="0" fillId="0" borderId="74" xfId="0" applyBorder="1" applyAlignment="1">
      <alignment horizontal="left" vertical="top" wrapText="1"/>
    </xf>
    <xf numFmtId="0" fontId="28" fillId="0" borderId="20" xfId="0" applyFont="1" applyBorder="1" applyAlignment="1">
      <alignment horizontal="center" vertical="center" wrapText="1"/>
    </xf>
    <xf numFmtId="0" fontId="28" fillId="0" borderId="18" xfId="0" applyFont="1" applyBorder="1" applyAlignment="1">
      <alignment horizontal="center" vertical="center" wrapText="1"/>
    </xf>
    <xf numFmtId="0" fontId="28" fillId="0" borderId="58" xfId="0" applyFont="1" applyBorder="1" applyAlignment="1">
      <alignment horizontal="center" vertical="center" wrapText="1"/>
    </xf>
    <xf numFmtId="0" fontId="9" fillId="0" borderId="62" xfId="0" applyFont="1" applyBorder="1" applyAlignment="1">
      <alignment horizontal="left" vertical="top" wrapText="1"/>
    </xf>
    <xf numFmtId="0" fontId="9" fillId="0" borderId="17" xfId="0" applyFont="1" applyBorder="1" applyAlignment="1">
      <alignment horizontal="left" vertical="top" wrapText="1"/>
    </xf>
    <xf numFmtId="0" fontId="9" fillId="0" borderId="51" xfId="0" applyFont="1" applyBorder="1" applyAlignment="1">
      <alignment horizontal="left" vertical="center" wrapText="1"/>
    </xf>
    <xf numFmtId="0" fontId="9" fillId="0" borderId="35" xfId="0" applyFont="1" applyBorder="1" applyAlignment="1">
      <alignment horizontal="left" vertical="center" wrapText="1"/>
    </xf>
    <xf numFmtId="0" fontId="9" fillId="0" borderId="38" xfId="0" applyFont="1" applyBorder="1" applyAlignment="1">
      <alignment horizontal="left" vertical="center" wrapText="1"/>
    </xf>
    <xf numFmtId="0" fontId="9" fillId="0" borderId="26" xfId="0" applyFont="1" applyBorder="1" applyAlignment="1">
      <alignment horizontal="left" vertical="center" wrapText="1"/>
    </xf>
    <xf numFmtId="0" fontId="9" fillId="0" borderId="52" xfId="0" applyFont="1" applyBorder="1" applyAlignment="1">
      <alignment horizontal="left" vertical="center" wrapText="1"/>
    </xf>
    <xf numFmtId="0" fontId="1" fillId="6" borderId="14" xfId="0" applyFont="1" applyFill="1" applyBorder="1" applyAlignment="1" applyProtection="1">
      <alignment horizontal="left" vertical="top" wrapText="1"/>
      <protection locked="0"/>
    </xf>
    <xf numFmtId="0" fontId="9" fillId="6" borderId="53" xfId="0" applyFont="1" applyFill="1" applyBorder="1" applyAlignment="1" applyProtection="1">
      <alignment horizontal="left" vertical="top" wrapText="1"/>
      <protection locked="0"/>
    </xf>
    <xf numFmtId="0" fontId="9" fillId="6" borderId="60" xfId="0" applyFont="1" applyFill="1" applyBorder="1" applyAlignment="1" applyProtection="1">
      <alignment horizontal="left" vertical="top" wrapText="1"/>
      <protection locked="0"/>
    </xf>
    <xf numFmtId="0" fontId="9" fillId="6" borderId="11" xfId="0" applyFont="1" applyFill="1" applyBorder="1" applyAlignment="1" applyProtection="1">
      <alignment horizontal="left" vertical="top" wrapText="1"/>
      <protection locked="0"/>
    </xf>
    <xf numFmtId="0" fontId="20" fillId="0" borderId="0" xfId="0" applyFont="1" applyAlignment="1" applyProtection="1">
      <alignment horizontal="center" vertical="center" wrapText="1"/>
      <protection locked="0"/>
    </xf>
    <xf numFmtId="0" fontId="9" fillId="0" borderId="16" xfId="0" applyFont="1" applyBorder="1" applyAlignment="1">
      <alignment horizontal="justify" vertical="center" wrapText="1"/>
    </xf>
    <xf numFmtId="0" fontId="9" fillId="0" borderId="17" xfId="0" applyFont="1" applyBorder="1" applyAlignment="1">
      <alignment horizontal="justify" vertical="center" wrapText="1"/>
    </xf>
    <xf numFmtId="0" fontId="9" fillId="0" borderId="50" xfId="0" applyFont="1" applyBorder="1" applyAlignment="1">
      <alignment horizontal="left" vertical="center" wrapText="1"/>
    </xf>
    <xf numFmtId="0" fontId="9" fillId="0" borderId="44" xfId="0" applyFont="1" applyBorder="1" applyAlignment="1">
      <alignment horizontal="left" vertical="center" wrapText="1"/>
    </xf>
    <xf numFmtId="0" fontId="1" fillId="0" borderId="51" xfId="0" applyFont="1" applyBorder="1" applyAlignment="1">
      <alignment horizontal="left" vertical="center" wrapText="1"/>
    </xf>
    <xf numFmtId="0" fontId="41" fillId="8" borderId="32" xfId="0" applyFont="1" applyFill="1" applyBorder="1" applyAlignment="1">
      <alignment horizontal="left" vertical="center" wrapText="1"/>
    </xf>
    <xf numFmtId="0" fontId="41" fillId="8" borderId="33" xfId="0" applyFont="1" applyFill="1" applyBorder="1" applyAlignment="1">
      <alignment horizontal="left" vertical="center" wrapText="1"/>
    </xf>
    <xf numFmtId="0" fontId="41" fillId="8" borderId="34" xfId="0" applyFont="1" applyFill="1" applyBorder="1" applyAlignment="1">
      <alignment horizontal="left" vertical="center" wrapText="1"/>
    </xf>
    <xf numFmtId="0" fontId="9" fillId="0" borderId="26" xfId="0" applyFont="1" applyBorder="1" applyAlignment="1">
      <alignment vertical="center" wrapText="1"/>
    </xf>
    <xf numFmtId="0" fontId="9" fillId="0" borderId="35" xfId="0" applyFont="1" applyBorder="1" applyAlignment="1">
      <alignment vertical="center" wrapText="1"/>
    </xf>
    <xf numFmtId="0" fontId="9" fillId="0" borderId="52" xfId="0" applyFont="1" applyBorder="1" applyAlignment="1">
      <alignment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104776</xdr:colOff>
      <xdr:row>30</xdr:row>
      <xdr:rowOff>8090</xdr:rowOff>
    </xdr:from>
    <xdr:to>
      <xdr:col>0</xdr:col>
      <xdr:colOff>6044776</xdr:colOff>
      <xdr:row>48</xdr:row>
      <xdr:rowOff>141643</xdr:rowOff>
    </xdr:to>
    <xdr:pic>
      <xdr:nvPicPr>
        <xdr:cNvPr id="3" name="Image 2">
          <a:extLst>
            <a:ext uri="{FF2B5EF4-FFF2-40B4-BE49-F238E27FC236}">
              <a16:creationId xmlns:a16="http://schemas.microsoft.com/office/drawing/2014/main" id="{3B84D5D5-2734-432C-ADE6-7624F9B2A4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16200000">
          <a:off x="1293499" y="5458292"/>
          <a:ext cx="3562553" cy="5940000"/>
        </a:xfrm>
        <a:prstGeom prst="rect">
          <a:avLst/>
        </a:prstGeom>
        <a:noFill/>
        <a:ln>
          <a:noFill/>
        </a:ln>
      </xdr:spPr>
    </xdr:pic>
    <xdr:clientData/>
  </xdr:twoCellAnchor>
  <xdr:twoCellAnchor editAs="oneCell">
    <xdr:from>
      <xdr:col>0</xdr:col>
      <xdr:colOff>2524125</xdr:colOff>
      <xdr:row>4</xdr:row>
      <xdr:rowOff>76200</xdr:rowOff>
    </xdr:from>
    <xdr:to>
      <xdr:col>0</xdr:col>
      <xdr:colOff>5220970</xdr:colOff>
      <xdr:row>4</xdr:row>
      <xdr:rowOff>1750695</xdr:rowOff>
    </xdr:to>
    <xdr:pic>
      <xdr:nvPicPr>
        <xdr:cNvPr id="4" name="Image 3">
          <a:extLst>
            <a:ext uri="{FF2B5EF4-FFF2-40B4-BE49-F238E27FC236}">
              <a16:creationId xmlns:a16="http://schemas.microsoft.com/office/drawing/2014/main" id="{99F94967-2DDE-48BF-A1C3-60E2DBB40C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24125" y="1666875"/>
          <a:ext cx="2696845" cy="16744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kongnyuy@unfpa.org"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TargetMode="External"/><Relationship Id="rId2" Type="http://schemas.openxmlformats.org/officeDocument/2006/relationships/hyperlink" Target="../../../../AppData/Local/Microsoft/Windows/INetCache/LOECKX/maria.herrera/AppData/Local/AppData/Local/AppData/Local/Microsoft/Windows/INetCache/Content.Outlook/AppData/Local/Microsoft/Windows/AppData/Local/Microsoft/olga.aleshina/AppData/Local/Microsoft/covid19mptfcall1/Shared%20Documents/Forms/AllItems.aspx" TargetMode="External"/><Relationship Id="rId1" Type="http://schemas.openxmlformats.org/officeDocument/2006/relationships/hyperlink" Target="../../../../AppData/Local/Microsoft/Windows/INetCache/LOECKX/maria.herrera/AppData/Local/AppData/Local/AppData/Local/Microsoft/Windows/INetCache/Content.Outlook/AppData/Local/Microsoft/Windows/AppData/Local/Microsoft/olga.aleshina/AppData/Local/Microsoft/covid19mptfcall1/Shared%20Documents/Forms/AllItems.aspx" TargetMode="Externa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sheetPr>
  <dimension ref="B1:C12"/>
  <sheetViews>
    <sheetView topLeftCell="A7" zoomScaleNormal="100" workbookViewId="0">
      <selection activeCell="C3" sqref="C3"/>
    </sheetView>
  </sheetViews>
  <sheetFormatPr defaultColWidth="9.140625" defaultRowHeight="15"/>
  <cols>
    <col min="1" max="1" width="1.5703125" customWidth="1"/>
    <col min="2" max="2" width="2.7109375" customWidth="1"/>
    <col min="3" max="3" width="113.5703125" customWidth="1"/>
  </cols>
  <sheetData>
    <row r="1" spans="2:3" ht="17.25">
      <c r="B1" s="201" t="s">
        <v>46</v>
      </c>
      <c r="C1" s="202"/>
    </row>
    <row r="2" spans="2:3" ht="30">
      <c r="B2" s="31">
        <v>1</v>
      </c>
      <c r="C2" s="22" t="s">
        <v>68</v>
      </c>
    </row>
    <row r="3" spans="2:3" ht="195">
      <c r="B3" s="32">
        <v>2</v>
      </c>
      <c r="C3" s="23" t="s">
        <v>63</v>
      </c>
    </row>
    <row r="4" spans="2:3" ht="30">
      <c r="B4" s="32">
        <v>3</v>
      </c>
      <c r="C4" s="22" t="s">
        <v>69</v>
      </c>
    </row>
    <row r="5" spans="2:3" ht="15.75" thickBot="1">
      <c r="B5" s="24"/>
      <c r="C5" s="25"/>
    </row>
    <row r="6" spans="2:3">
      <c r="B6" s="26" t="s">
        <v>47</v>
      </c>
      <c r="C6" s="27"/>
    </row>
    <row r="7" spans="2:3">
      <c r="B7" s="39"/>
      <c r="C7" s="40" t="s">
        <v>70</v>
      </c>
    </row>
    <row r="8" spans="2:3" ht="26.1" customHeight="1">
      <c r="B8" s="31">
        <v>1</v>
      </c>
      <c r="C8" s="22" t="s">
        <v>71</v>
      </c>
    </row>
    <row r="9" spans="2:3" ht="30">
      <c r="B9" s="32">
        <v>2</v>
      </c>
      <c r="C9" s="22" t="s">
        <v>75</v>
      </c>
    </row>
    <row r="10" spans="2:3">
      <c r="B10" s="32">
        <v>3</v>
      </c>
      <c r="C10" s="22" t="s">
        <v>72</v>
      </c>
    </row>
    <row r="11" spans="2:3">
      <c r="B11" s="32">
        <v>4</v>
      </c>
      <c r="C11" s="22" t="s">
        <v>73</v>
      </c>
    </row>
    <row r="12" spans="2:3" ht="15.75" thickBot="1">
      <c r="B12" s="41">
        <v>5</v>
      </c>
      <c r="C12" s="25" t="s">
        <v>74</v>
      </c>
    </row>
  </sheetData>
  <mergeCells count="1">
    <mergeCell ref="B1:C1"/>
  </mergeCells>
  <printOptions gridLines="1"/>
  <pageMargins left="0.25" right="0.25"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E19"/>
  <sheetViews>
    <sheetView zoomScaleNormal="100" workbookViewId="0">
      <selection sqref="A1:B1"/>
    </sheetView>
  </sheetViews>
  <sheetFormatPr defaultColWidth="9.140625" defaultRowHeight="15"/>
  <cols>
    <col min="1" max="1" width="15.5703125" style="8" customWidth="1"/>
    <col min="2" max="2" width="43.5703125" style="8" customWidth="1"/>
    <col min="3" max="3" width="2.5703125" style="8" customWidth="1"/>
    <col min="4" max="4" width="16.140625" style="8" customWidth="1"/>
    <col min="5" max="5" width="40.85546875" style="8" customWidth="1"/>
  </cols>
  <sheetData>
    <row r="1" spans="1:5">
      <c r="A1" s="204" t="s">
        <v>26</v>
      </c>
      <c r="B1" s="205"/>
      <c r="C1" s="206"/>
      <c r="D1" s="207" t="s">
        <v>28</v>
      </c>
      <c r="E1" s="208"/>
    </row>
    <row r="2" spans="1:5" ht="38.25">
      <c r="A2" s="6" t="s">
        <v>33</v>
      </c>
      <c r="B2" s="55" t="s">
        <v>90</v>
      </c>
      <c r="C2" s="206"/>
      <c r="D2" s="6" t="s">
        <v>29</v>
      </c>
      <c r="E2" s="56">
        <v>12</v>
      </c>
    </row>
    <row r="3" spans="1:5" ht="38.25">
      <c r="A3" s="6" t="s">
        <v>34</v>
      </c>
      <c r="B3" s="55"/>
      <c r="C3" s="206"/>
      <c r="D3" s="1" t="s">
        <v>42</v>
      </c>
      <c r="E3" s="57">
        <v>44136</v>
      </c>
    </row>
    <row r="4" spans="1:5" ht="60">
      <c r="A4" s="1" t="s">
        <v>39</v>
      </c>
      <c r="B4" s="134">
        <v>12472</v>
      </c>
      <c r="C4" s="206"/>
      <c r="D4" s="1" t="s">
        <v>43</v>
      </c>
      <c r="E4" s="57">
        <v>44501</v>
      </c>
    </row>
    <row r="5" spans="1:5" ht="60">
      <c r="A5" s="6" t="s">
        <v>35</v>
      </c>
      <c r="B5" s="55" t="s">
        <v>89</v>
      </c>
      <c r="C5" s="206"/>
      <c r="D5" s="1" t="s">
        <v>55</v>
      </c>
      <c r="E5" s="59">
        <v>44593</v>
      </c>
    </row>
    <row r="6" spans="1:5" ht="6.95" customHeight="1" thickBot="1">
      <c r="A6" s="10"/>
      <c r="B6" s="9"/>
      <c r="C6" s="206"/>
      <c r="D6"/>
      <c r="E6" s="9"/>
    </row>
    <row r="7" spans="1:5" ht="14.25" customHeight="1">
      <c r="A7" s="204" t="s">
        <v>48</v>
      </c>
      <c r="B7" s="205"/>
      <c r="C7" s="206"/>
      <c r="D7" s="204" t="s">
        <v>27</v>
      </c>
      <c r="E7" s="205"/>
    </row>
    <row r="8" spans="1:5" ht="54.95" customHeight="1">
      <c r="A8" s="209" t="s">
        <v>36</v>
      </c>
      <c r="B8" s="211" t="s">
        <v>159</v>
      </c>
      <c r="C8" s="206"/>
      <c r="D8" s="209" t="s">
        <v>37</v>
      </c>
      <c r="E8" s="213" t="s">
        <v>160</v>
      </c>
    </row>
    <row r="9" spans="1:5" ht="54.95" customHeight="1">
      <c r="A9" s="209"/>
      <c r="B9" s="211"/>
      <c r="C9" s="206"/>
      <c r="D9" s="209"/>
      <c r="E9" s="213"/>
    </row>
    <row r="10" spans="1:5" ht="54.95" customHeight="1" thickBot="1">
      <c r="A10" s="210"/>
      <c r="B10" s="212"/>
      <c r="C10" s="206"/>
      <c r="D10" s="210"/>
      <c r="E10" s="214"/>
    </row>
    <row r="11" spans="1:5" ht="14.25" customHeight="1">
      <c r="A11" s="204" t="s">
        <v>44</v>
      </c>
      <c r="B11" s="205"/>
      <c r="C11" s="20"/>
      <c r="D11" s="21"/>
      <c r="E11" s="21"/>
    </row>
    <row r="12" spans="1:5" ht="14.25" customHeight="1">
      <c r="A12" s="6" t="s">
        <v>30</v>
      </c>
      <c r="B12" s="55" t="s">
        <v>91</v>
      </c>
      <c r="C12" s="215"/>
      <c r="D12"/>
      <c r="E12"/>
    </row>
    <row r="13" spans="1:5">
      <c r="A13" s="6" t="s">
        <v>31</v>
      </c>
      <c r="B13" s="135" t="s">
        <v>149</v>
      </c>
      <c r="C13" s="215"/>
      <c r="D13"/>
      <c r="E13"/>
    </row>
    <row r="14" spans="1:5" ht="26.25" thickBot="1">
      <c r="A14" s="7" t="s">
        <v>32</v>
      </c>
      <c r="B14" s="58" t="s">
        <v>92</v>
      </c>
      <c r="C14" s="215"/>
      <c r="D14"/>
      <c r="E14"/>
    </row>
    <row r="15" spans="1:5">
      <c r="A15" s="21"/>
      <c r="B15" s="21"/>
      <c r="C15" s="6"/>
      <c r="D15"/>
      <c r="E15"/>
    </row>
    <row r="16" spans="1:5" ht="22.15" customHeight="1">
      <c r="A16" s="203" t="s">
        <v>38</v>
      </c>
      <c r="B16" s="203"/>
      <c r="C16" s="203"/>
      <c r="D16" s="203"/>
      <c r="E16" s="203"/>
    </row>
    <row r="17" spans="1:5">
      <c r="A17" s="203" t="s">
        <v>40</v>
      </c>
      <c r="B17" s="203"/>
      <c r="C17" s="203"/>
      <c r="D17" s="203"/>
      <c r="E17" s="203"/>
    </row>
    <row r="18" spans="1:5">
      <c r="A18" s="203" t="s">
        <v>41</v>
      </c>
      <c r="B18" s="203"/>
      <c r="C18" s="203"/>
      <c r="D18" s="203"/>
      <c r="E18" s="203"/>
    </row>
    <row r="19" spans="1:5" ht="28.9" customHeight="1">
      <c r="A19" s="203" t="s">
        <v>54</v>
      </c>
      <c r="B19" s="203"/>
      <c r="C19" s="203"/>
      <c r="D19" s="203"/>
      <c r="E19" s="203"/>
    </row>
  </sheetData>
  <mergeCells count="16">
    <mergeCell ref="A19:E19"/>
    <mergeCell ref="A1:B1"/>
    <mergeCell ref="C1:C6"/>
    <mergeCell ref="D1:E1"/>
    <mergeCell ref="A7:B7"/>
    <mergeCell ref="C7:C10"/>
    <mergeCell ref="D7:E7"/>
    <mergeCell ref="A8:A10"/>
    <mergeCell ref="B8:B10"/>
    <mergeCell ref="D8:D10"/>
    <mergeCell ref="E8:E10"/>
    <mergeCell ref="A11:B11"/>
    <mergeCell ref="C12:C14"/>
    <mergeCell ref="A16:E16"/>
    <mergeCell ref="A17:E17"/>
    <mergeCell ref="A18:E18"/>
  </mergeCells>
  <hyperlinks>
    <hyperlink ref="B14" r:id="rId1" xr:uid="{00000000-0004-0000-0100-000000000000}"/>
  </hyperlinks>
  <pageMargins left="0.7" right="0.7" top="0.75" bottom="0.75" header="0.3" footer="0.3"/>
  <pageSetup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E25"/>
  <sheetViews>
    <sheetView tabSelected="1" topLeftCell="A2" zoomScale="72" zoomScaleNormal="72" workbookViewId="0">
      <selection activeCell="E3" sqref="E3"/>
    </sheetView>
  </sheetViews>
  <sheetFormatPr defaultColWidth="9.140625" defaultRowHeight="14.25"/>
  <cols>
    <col min="1" max="1" width="3.7109375" style="19" bestFit="1" customWidth="1"/>
    <col min="2" max="2" width="18.28515625" style="13" customWidth="1"/>
    <col min="3" max="3" width="40.85546875" style="13" customWidth="1"/>
    <col min="4" max="4" width="123" style="13" customWidth="1"/>
    <col min="5" max="16384" width="9.140625" style="11"/>
  </cols>
  <sheetData>
    <row r="1" spans="1:5" ht="16.5" thickBot="1">
      <c r="A1" s="19" t="s">
        <v>45</v>
      </c>
      <c r="B1" s="12" t="s">
        <v>0</v>
      </c>
      <c r="C1" s="12" t="s">
        <v>1</v>
      </c>
      <c r="D1" s="12" t="s">
        <v>2</v>
      </c>
    </row>
    <row r="2" spans="1:5" ht="300.95" customHeight="1">
      <c r="A2" s="30">
        <v>1</v>
      </c>
      <c r="B2" s="29" t="s">
        <v>3</v>
      </c>
      <c r="C2" s="17" t="s">
        <v>76</v>
      </c>
      <c r="D2" s="112" t="s">
        <v>253</v>
      </c>
      <c r="E2" s="184"/>
    </row>
    <row r="3" spans="1:5" ht="240.75">
      <c r="A3" s="30">
        <v>2</v>
      </c>
      <c r="B3" s="29" t="s">
        <v>56</v>
      </c>
      <c r="C3" s="13" t="s">
        <v>152</v>
      </c>
      <c r="D3" s="137" t="s">
        <v>219</v>
      </c>
      <c r="E3" s="184"/>
    </row>
    <row r="4" spans="1:5" ht="90">
      <c r="A4" s="30">
        <v>3</v>
      </c>
      <c r="B4" s="29" t="s">
        <v>4</v>
      </c>
      <c r="C4" s="29" t="s">
        <v>77</v>
      </c>
      <c r="D4" s="136" t="s">
        <v>220</v>
      </c>
      <c r="E4" s="184"/>
    </row>
    <row r="5" spans="1:5" ht="225" customHeight="1">
      <c r="A5" s="30">
        <v>3.1</v>
      </c>
      <c r="B5" s="29" t="s">
        <v>5</v>
      </c>
      <c r="C5" s="196" t="s">
        <v>239</v>
      </c>
      <c r="D5" s="136" t="s">
        <v>254</v>
      </c>
      <c r="E5" s="184"/>
    </row>
    <row r="6" spans="1:5" ht="90">
      <c r="A6" s="30">
        <v>3.2</v>
      </c>
      <c r="B6" s="29" t="s">
        <v>58</v>
      </c>
      <c r="C6" s="29" t="s">
        <v>82</v>
      </c>
      <c r="D6" s="200" t="s">
        <v>255</v>
      </c>
      <c r="E6" s="184"/>
    </row>
    <row r="7" spans="1:5" ht="87">
      <c r="A7" s="30">
        <v>3.3</v>
      </c>
      <c r="B7" s="29" t="s">
        <v>59</v>
      </c>
      <c r="C7" s="29" t="s">
        <v>153</v>
      </c>
      <c r="D7" s="136" t="s">
        <v>218</v>
      </c>
      <c r="E7" s="183"/>
    </row>
    <row r="8" spans="1:5" ht="74.25">
      <c r="A8" s="30">
        <v>3.4</v>
      </c>
      <c r="B8" s="29" t="s">
        <v>60</v>
      </c>
      <c r="C8" s="29" t="s">
        <v>154</v>
      </c>
      <c r="D8" s="136" t="s">
        <v>217</v>
      </c>
      <c r="E8" s="184"/>
    </row>
    <row r="9" spans="1:5" ht="122.25" customHeight="1">
      <c r="A9" s="30">
        <v>3.5</v>
      </c>
      <c r="B9" s="29" t="s">
        <v>57</v>
      </c>
      <c r="C9" s="17" t="s">
        <v>78</v>
      </c>
      <c r="D9" s="136" t="s">
        <v>221</v>
      </c>
      <c r="E9" s="182"/>
    </row>
    <row r="10" spans="1:5" ht="288" customHeight="1">
      <c r="A10" s="30">
        <v>5</v>
      </c>
      <c r="B10" s="29" t="s">
        <v>6</v>
      </c>
      <c r="C10" s="17" t="s">
        <v>83</v>
      </c>
      <c r="D10" s="138" t="s">
        <v>256</v>
      </c>
      <c r="E10" s="185"/>
    </row>
    <row r="11" spans="1:5" ht="141.75" customHeight="1">
      <c r="A11" s="30">
        <v>6</v>
      </c>
      <c r="B11" s="139" t="s">
        <v>7</v>
      </c>
      <c r="C11" s="17" t="s">
        <v>61</v>
      </c>
      <c r="D11" s="136" t="s">
        <v>222</v>
      </c>
      <c r="E11" s="186"/>
    </row>
    <row r="12" spans="1:5" ht="214.5">
      <c r="A12" s="30">
        <v>7</v>
      </c>
      <c r="B12" s="29" t="s">
        <v>8</v>
      </c>
      <c r="C12" s="13" t="s">
        <v>155</v>
      </c>
      <c r="D12" s="137" t="s">
        <v>223</v>
      </c>
      <c r="E12" s="182"/>
    </row>
    <row r="13" spans="1:5" ht="67.5" customHeight="1">
      <c r="A13" s="30">
        <v>8</v>
      </c>
      <c r="B13" s="29" t="s">
        <v>17</v>
      </c>
      <c r="C13" s="13" t="s">
        <v>64</v>
      </c>
      <c r="D13" s="136" t="s">
        <v>216</v>
      </c>
      <c r="E13" s="182"/>
    </row>
    <row r="14" spans="1:5" ht="129" customHeight="1">
      <c r="A14" s="30">
        <v>9</v>
      </c>
      <c r="B14" s="29" t="s">
        <v>18</v>
      </c>
      <c r="C14" s="17" t="s">
        <v>65</v>
      </c>
      <c r="D14" s="136" t="s">
        <v>224</v>
      </c>
    </row>
    <row r="15" spans="1:5" ht="144.6" customHeight="1">
      <c r="A15" s="30">
        <v>10</v>
      </c>
      <c r="B15" s="29" t="s">
        <v>19</v>
      </c>
      <c r="C15" s="13" t="s">
        <v>20</v>
      </c>
      <c r="D15" s="187" t="s">
        <v>225</v>
      </c>
    </row>
    <row r="16" spans="1:5">
      <c r="C16" s="14"/>
    </row>
    <row r="17" spans="3:3">
      <c r="C17" s="14"/>
    </row>
    <row r="18" spans="3:3">
      <c r="C18" s="14"/>
    </row>
    <row r="19" spans="3:3">
      <c r="C19" s="14"/>
    </row>
    <row r="20" spans="3:3">
      <c r="C20" s="14"/>
    </row>
    <row r="21" spans="3:3">
      <c r="C21" s="14"/>
    </row>
    <row r="22" spans="3:3">
      <c r="C22" s="14"/>
    </row>
    <row r="23" spans="3:3">
      <c r="C23" s="14"/>
    </row>
    <row r="24" spans="3:3">
      <c r="C24" s="14"/>
    </row>
    <row r="25" spans="3:3">
      <c r="C25" s="14"/>
    </row>
  </sheetData>
  <pageMargins left="0.7" right="0.7" top="0.75" bottom="0.75" header="0.3" footer="0.3"/>
  <pageSetup scale="94"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G130"/>
  <sheetViews>
    <sheetView topLeftCell="A19" zoomScale="78" zoomScaleNormal="78" workbookViewId="0">
      <selection activeCell="B20" sqref="B20"/>
    </sheetView>
  </sheetViews>
  <sheetFormatPr defaultColWidth="9.140625" defaultRowHeight="14.25"/>
  <cols>
    <col min="1" max="1" width="20.7109375" style="11" customWidth="1"/>
    <col min="2" max="2" width="36.5703125" style="11" customWidth="1"/>
    <col min="3" max="5" width="33.5703125" style="11" customWidth="1"/>
    <col min="6" max="6" width="31" style="11" customWidth="1"/>
    <col min="7" max="7" width="32.28515625" style="11" customWidth="1"/>
    <col min="8" max="16384" width="9.140625" style="11"/>
  </cols>
  <sheetData>
    <row r="1" spans="1:7" s="38" customFormat="1"/>
    <row r="2" spans="1:7" s="42" customFormat="1" ht="93" customHeight="1">
      <c r="A2" s="262" t="s">
        <v>79</v>
      </c>
      <c r="B2" s="262"/>
      <c r="C2" s="262"/>
      <c r="D2" s="262"/>
      <c r="E2" s="262"/>
      <c r="F2" s="262"/>
      <c r="G2" s="262"/>
    </row>
    <row r="3" spans="1:7" s="38" customFormat="1" ht="15" thickBot="1"/>
    <row r="4" spans="1:7" s="38" customFormat="1" ht="54.75" thickBot="1">
      <c r="A4" s="43"/>
      <c r="B4" s="49" t="s">
        <v>62</v>
      </c>
      <c r="C4" s="49" t="s">
        <v>66</v>
      </c>
      <c r="D4" s="49" t="s">
        <v>67</v>
      </c>
      <c r="E4" s="49" t="s">
        <v>84</v>
      </c>
      <c r="F4" s="50" t="s">
        <v>9</v>
      </c>
      <c r="G4" s="51" t="s">
        <v>10</v>
      </c>
    </row>
    <row r="5" spans="1:7" s="38" customFormat="1" ht="18.75" thickBot="1">
      <c r="A5" s="143" t="s">
        <v>88</v>
      </c>
      <c r="B5" s="142"/>
      <c r="C5" s="142"/>
      <c r="D5" s="142"/>
      <c r="E5" s="142"/>
      <c r="F5" s="50"/>
      <c r="G5" s="51"/>
    </row>
    <row r="6" spans="1:7" s="33" customFormat="1" ht="90">
      <c r="A6" s="72" t="s">
        <v>125</v>
      </c>
      <c r="B6" s="73" t="s">
        <v>93</v>
      </c>
      <c r="C6" s="35"/>
      <c r="D6" s="79"/>
      <c r="E6" s="44"/>
      <c r="F6" s="231" t="s">
        <v>243</v>
      </c>
      <c r="G6" s="263" t="s">
        <v>150</v>
      </c>
    </row>
    <row r="7" spans="1:7" ht="42.75">
      <c r="A7" s="36" t="s">
        <v>11</v>
      </c>
      <c r="B7" s="53" t="s">
        <v>94</v>
      </c>
      <c r="C7" s="114" t="s">
        <v>85</v>
      </c>
      <c r="D7" s="115" t="s">
        <v>86</v>
      </c>
      <c r="E7" s="116" t="s">
        <v>87</v>
      </c>
      <c r="F7" s="232"/>
      <c r="G7" s="264"/>
    </row>
    <row r="8" spans="1:7">
      <c r="A8" s="37" t="s">
        <v>12</v>
      </c>
      <c r="B8" s="45">
        <v>0</v>
      </c>
      <c r="C8" s="34"/>
      <c r="D8" s="52"/>
      <c r="E8" s="71"/>
      <c r="F8" s="232"/>
      <c r="G8" s="264"/>
    </row>
    <row r="9" spans="1:7" ht="15.75" thickBot="1">
      <c r="A9" s="68" t="s">
        <v>13</v>
      </c>
      <c r="B9" s="46">
        <v>1000</v>
      </c>
      <c r="C9" s="46">
        <v>1314</v>
      </c>
      <c r="D9" s="54">
        <v>0</v>
      </c>
      <c r="E9" s="117">
        <f>+C9+D9</f>
        <v>1314</v>
      </c>
      <c r="F9" s="232"/>
      <c r="G9" s="264"/>
    </row>
    <row r="10" spans="1:7" ht="57" customHeight="1">
      <c r="A10" s="62" t="s">
        <v>14</v>
      </c>
      <c r="B10" s="63" t="s">
        <v>95</v>
      </c>
      <c r="C10" s="61"/>
      <c r="D10" s="61"/>
      <c r="E10" s="118"/>
      <c r="F10" s="231" t="s">
        <v>240</v>
      </c>
      <c r="G10" s="67"/>
    </row>
    <row r="11" spans="1:7" ht="40.5" customHeight="1">
      <c r="A11" s="100" t="s">
        <v>49</v>
      </c>
      <c r="B11" s="101" t="s">
        <v>96</v>
      </c>
      <c r="C11" s="102"/>
      <c r="D11" s="102"/>
      <c r="E11" s="119"/>
      <c r="F11" s="232"/>
      <c r="G11" s="106" t="s">
        <v>140</v>
      </c>
    </row>
    <row r="12" spans="1:7" ht="14.25" customHeight="1">
      <c r="A12" s="94" t="s">
        <v>12</v>
      </c>
      <c r="B12" s="91">
        <v>0</v>
      </c>
      <c r="C12" s="92"/>
      <c r="D12" s="92"/>
      <c r="E12" s="120"/>
      <c r="F12" s="232"/>
      <c r="G12" s="107"/>
    </row>
    <row r="13" spans="1:7" ht="14.25" customHeight="1">
      <c r="A13" s="94" t="s">
        <v>13</v>
      </c>
      <c r="B13" s="91">
        <v>8</v>
      </c>
      <c r="C13" s="91">
        <v>8</v>
      </c>
      <c r="D13" s="91">
        <v>0</v>
      </c>
      <c r="E13" s="121">
        <f>C13+D13</f>
        <v>8</v>
      </c>
      <c r="F13" s="232"/>
      <c r="G13" s="107"/>
    </row>
    <row r="14" spans="1:7" ht="55.5" customHeight="1">
      <c r="A14" s="89" t="s">
        <v>50</v>
      </c>
      <c r="B14" s="90" t="s">
        <v>97</v>
      </c>
      <c r="C14" s="92"/>
      <c r="D14" s="92"/>
      <c r="E14" s="120"/>
      <c r="F14" s="219" t="s">
        <v>243</v>
      </c>
      <c r="G14" s="106" t="s">
        <v>140</v>
      </c>
    </row>
    <row r="15" spans="1:7" ht="14.25" customHeight="1">
      <c r="A15" s="94" t="s">
        <v>12</v>
      </c>
      <c r="B15" s="91">
        <v>0</v>
      </c>
      <c r="C15" s="92"/>
      <c r="D15" s="92"/>
      <c r="E15" s="120"/>
      <c r="F15" s="217"/>
      <c r="G15" s="107"/>
    </row>
    <row r="16" spans="1:7" ht="14.25" customHeight="1">
      <c r="A16" s="94" t="s">
        <v>13</v>
      </c>
      <c r="B16" s="91">
        <v>12</v>
      </c>
      <c r="C16" s="91">
        <v>12</v>
      </c>
      <c r="D16" s="91">
        <v>0</v>
      </c>
      <c r="E16" s="121">
        <f>C16+D16</f>
        <v>12</v>
      </c>
      <c r="F16" s="220"/>
      <c r="G16" s="107"/>
    </row>
    <row r="17" spans="1:7" ht="71.25">
      <c r="A17" s="89" t="s">
        <v>99</v>
      </c>
      <c r="B17" s="108" t="s">
        <v>98</v>
      </c>
      <c r="C17" s="92"/>
      <c r="D17" s="92"/>
      <c r="E17" s="120"/>
      <c r="F17" s="219" t="s">
        <v>243</v>
      </c>
      <c r="G17" s="107" t="s">
        <v>141</v>
      </c>
    </row>
    <row r="18" spans="1:7">
      <c r="A18" s="94" t="s">
        <v>12</v>
      </c>
      <c r="B18" s="108">
        <v>0</v>
      </c>
      <c r="C18" s="92"/>
      <c r="D18" s="92"/>
      <c r="E18" s="120"/>
      <c r="F18" s="217"/>
      <c r="G18" s="93"/>
    </row>
    <row r="19" spans="1:7" ht="15" thickBot="1">
      <c r="A19" s="95" t="s">
        <v>13</v>
      </c>
      <c r="B19" s="109">
        <v>400</v>
      </c>
      <c r="C19" s="97">
        <v>400</v>
      </c>
      <c r="D19" s="97">
        <v>0</v>
      </c>
      <c r="E19" s="122">
        <f>C19+D19</f>
        <v>400</v>
      </c>
      <c r="F19" s="220"/>
      <c r="G19" s="110"/>
    </row>
    <row r="20" spans="1:7" ht="110.25" customHeight="1">
      <c r="A20" s="111" t="s">
        <v>15</v>
      </c>
      <c r="B20" s="112" t="s">
        <v>100</v>
      </c>
      <c r="C20" s="87"/>
      <c r="D20" s="87"/>
      <c r="E20" s="123"/>
      <c r="F20" s="113"/>
      <c r="G20" s="131"/>
    </row>
    <row r="21" spans="1:7" ht="27.75" customHeight="1">
      <c r="A21" s="89" t="s">
        <v>51</v>
      </c>
      <c r="B21" s="90" t="s">
        <v>101</v>
      </c>
      <c r="C21" s="92"/>
      <c r="D21" s="92"/>
      <c r="E21" s="120"/>
      <c r="F21" s="219" t="s">
        <v>241</v>
      </c>
      <c r="G21" s="107" t="s">
        <v>142</v>
      </c>
    </row>
    <row r="22" spans="1:7" ht="14.25" customHeight="1">
      <c r="A22" s="94" t="s">
        <v>12</v>
      </c>
      <c r="B22" s="92">
        <v>0</v>
      </c>
      <c r="C22" s="92"/>
      <c r="D22" s="92"/>
      <c r="E22" s="120"/>
      <c r="F22" s="217"/>
      <c r="G22" s="107"/>
    </row>
    <row r="23" spans="1:7" ht="14.25" customHeight="1" thickBot="1">
      <c r="A23" s="95" t="s">
        <v>13</v>
      </c>
      <c r="B23" s="97">
        <v>40</v>
      </c>
      <c r="C23" s="97">
        <v>0</v>
      </c>
      <c r="D23" s="97">
        <v>57</v>
      </c>
      <c r="E23" s="124">
        <f>C23+D23</f>
        <v>57</v>
      </c>
      <c r="F23" s="218"/>
      <c r="G23" s="132"/>
    </row>
    <row r="24" spans="1:7" ht="14.25" customHeight="1">
      <c r="A24" s="190" t="s">
        <v>228</v>
      </c>
      <c r="B24" s="152"/>
      <c r="C24" s="152"/>
      <c r="D24" s="152"/>
      <c r="E24" s="188"/>
      <c r="F24" s="153"/>
      <c r="G24" s="181"/>
    </row>
    <row r="25" spans="1:7" ht="14.25" customHeight="1">
      <c r="A25" s="191" t="s">
        <v>229</v>
      </c>
      <c r="B25" s="197" t="s">
        <v>230</v>
      </c>
      <c r="C25" s="152"/>
      <c r="D25" s="152"/>
      <c r="E25" s="188"/>
      <c r="F25" s="229" t="s">
        <v>242</v>
      </c>
      <c r="G25" s="181"/>
    </row>
    <row r="26" spans="1:7" ht="14.25" customHeight="1">
      <c r="A26" s="192" t="s">
        <v>231</v>
      </c>
      <c r="B26" s="152">
        <v>0</v>
      </c>
      <c r="C26" s="152"/>
      <c r="D26" s="152"/>
      <c r="E26" s="188"/>
      <c r="F26" s="229"/>
      <c r="G26" s="107" t="s">
        <v>142</v>
      </c>
    </row>
    <row r="27" spans="1:7" ht="14.25" customHeight="1" thickBot="1">
      <c r="A27" s="189" t="s">
        <v>232</v>
      </c>
      <c r="B27" s="152">
        <v>8</v>
      </c>
      <c r="C27" s="152">
        <v>8</v>
      </c>
      <c r="D27" s="195">
        <v>6</v>
      </c>
      <c r="E27" s="188">
        <v>8</v>
      </c>
      <c r="F27" s="230"/>
      <c r="G27" s="181"/>
    </row>
    <row r="28" spans="1:7" ht="50.25" customHeight="1">
      <c r="A28" s="62" t="s">
        <v>102</v>
      </c>
      <c r="B28" s="63" t="s">
        <v>103</v>
      </c>
      <c r="C28" s="66"/>
      <c r="D28" s="66"/>
      <c r="E28" s="125"/>
      <c r="F28" s="66"/>
      <c r="G28" s="67"/>
    </row>
    <row r="29" spans="1:7" ht="60" customHeight="1">
      <c r="A29" s="100" t="s">
        <v>104</v>
      </c>
      <c r="B29" s="101" t="s">
        <v>105</v>
      </c>
      <c r="C29" s="102"/>
      <c r="D29" s="102"/>
      <c r="E29" s="119"/>
      <c r="F29" s="219" t="s">
        <v>243</v>
      </c>
      <c r="G29" s="265" t="s">
        <v>142</v>
      </c>
    </row>
    <row r="30" spans="1:7" ht="14.25" customHeight="1">
      <c r="A30" s="94" t="s">
        <v>12</v>
      </c>
      <c r="B30" s="92">
        <v>0</v>
      </c>
      <c r="C30" s="92"/>
      <c r="D30" s="92"/>
      <c r="E30" s="120"/>
      <c r="F30" s="217"/>
      <c r="G30" s="266"/>
    </row>
    <row r="31" spans="1:7" ht="14.25" customHeight="1">
      <c r="A31" s="94" t="s">
        <v>13</v>
      </c>
      <c r="B31" s="92">
        <v>4000</v>
      </c>
      <c r="C31" s="92">
        <v>4002</v>
      </c>
      <c r="D31" s="133">
        <v>0</v>
      </c>
      <c r="E31" s="121">
        <f>+C31+D31</f>
        <v>4002</v>
      </c>
      <c r="F31" s="220"/>
      <c r="G31" s="266"/>
    </row>
    <row r="32" spans="1:7" ht="34.5" customHeight="1">
      <c r="A32" s="89" t="s">
        <v>106</v>
      </c>
      <c r="B32" s="90" t="s">
        <v>107</v>
      </c>
      <c r="C32" s="91"/>
      <c r="D32" s="91"/>
      <c r="E32" s="121"/>
      <c r="F32" s="219" t="s">
        <v>243</v>
      </c>
      <c r="G32" s="267" t="s">
        <v>161</v>
      </c>
    </row>
    <row r="33" spans="1:7" ht="14.25" customHeight="1">
      <c r="A33" s="94" t="s">
        <v>12</v>
      </c>
      <c r="B33" s="92">
        <v>3</v>
      </c>
      <c r="C33" s="92"/>
      <c r="D33" s="92"/>
      <c r="E33" s="121"/>
      <c r="F33" s="217"/>
      <c r="G33" s="254"/>
    </row>
    <row r="34" spans="1:7" ht="14.25" customHeight="1">
      <c r="A34" s="94" t="s">
        <v>13</v>
      </c>
      <c r="B34" s="92">
        <v>30</v>
      </c>
      <c r="C34" s="92">
        <v>78</v>
      </c>
      <c r="D34" s="92">
        <v>0</v>
      </c>
      <c r="E34" s="121">
        <f>+C34+D34</f>
        <v>78</v>
      </c>
      <c r="F34" s="220"/>
      <c r="G34" s="257"/>
    </row>
    <row r="35" spans="1:7" ht="78" customHeight="1">
      <c r="A35" s="89" t="s">
        <v>109</v>
      </c>
      <c r="B35" s="90" t="s">
        <v>108</v>
      </c>
      <c r="C35" s="91"/>
      <c r="D35" s="91"/>
      <c r="E35" s="121"/>
      <c r="F35" s="219" t="s">
        <v>244</v>
      </c>
      <c r="G35" s="253" t="s">
        <v>143</v>
      </c>
    </row>
    <row r="36" spans="1:7" ht="14.25" customHeight="1">
      <c r="A36" s="94" t="s">
        <v>12</v>
      </c>
      <c r="B36" s="92">
        <v>0</v>
      </c>
      <c r="C36" s="92"/>
      <c r="D36" s="92"/>
      <c r="E36" s="121"/>
      <c r="F36" s="217"/>
      <c r="G36" s="254"/>
    </row>
    <row r="37" spans="1:7" ht="14.25" customHeight="1">
      <c r="A37" s="94" t="s">
        <v>13</v>
      </c>
      <c r="B37" s="92">
        <v>100</v>
      </c>
      <c r="C37" s="104">
        <v>0.93</v>
      </c>
      <c r="D37" s="104">
        <v>0</v>
      </c>
      <c r="E37" s="105">
        <f>+C37</f>
        <v>0.93</v>
      </c>
      <c r="F37" s="220"/>
      <c r="G37" s="257"/>
    </row>
    <row r="38" spans="1:7" ht="49.5" customHeight="1">
      <c r="A38" s="89" t="s">
        <v>111</v>
      </c>
      <c r="B38" s="90" t="s">
        <v>110</v>
      </c>
      <c r="C38" s="91"/>
      <c r="D38" s="91"/>
      <c r="E38" s="121"/>
      <c r="F38" s="219" t="s">
        <v>245</v>
      </c>
      <c r="G38" s="253" t="s">
        <v>143</v>
      </c>
    </row>
    <row r="39" spans="1:7" ht="14.25" customHeight="1">
      <c r="A39" s="94" t="s">
        <v>12</v>
      </c>
      <c r="B39" s="92">
        <v>0</v>
      </c>
      <c r="C39" s="92"/>
      <c r="D39" s="92"/>
      <c r="E39" s="121"/>
      <c r="F39" s="217"/>
      <c r="G39" s="254"/>
    </row>
    <row r="40" spans="1:7" ht="14.25" customHeight="1">
      <c r="A40" s="94" t="s">
        <v>13</v>
      </c>
      <c r="B40" s="92">
        <v>108</v>
      </c>
      <c r="C40" s="92">
        <v>234</v>
      </c>
      <c r="D40" s="92">
        <v>66</v>
      </c>
      <c r="E40" s="121">
        <f>+C40+D40</f>
        <v>300</v>
      </c>
      <c r="F40" s="220"/>
      <c r="G40" s="257"/>
    </row>
    <row r="41" spans="1:7" ht="79.5" customHeight="1">
      <c r="A41" s="89" t="s">
        <v>113</v>
      </c>
      <c r="B41" s="198" t="s">
        <v>112</v>
      </c>
      <c r="C41" s="91"/>
      <c r="D41" s="91"/>
      <c r="E41" s="121"/>
      <c r="F41" s="219" t="s">
        <v>245</v>
      </c>
      <c r="G41" s="267" t="s">
        <v>237</v>
      </c>
    </row>
    <row r="42" spans="1:7" ht="14.25" customHeight="1">
      <c r="A42" s="94" t="s">
        <v>12</v>
      </c>
      <c r="B42" s="92">
        <v>0</v>
      </c>
      <c r="C42" s="92"/>
      <c r="D42" s="92"/>
      <c r="E42" s="121"/>
      <c r="F42" s="217"/>
      <c r="G42" s="254"/>
    </row>
    <row r="43" spans="1:7" ht="14.25" customHeight="1" thickBot="1">
      <c r="A43" s="95" t="s">
        <v>13</v>
      </c>
      <c r="B43" s="97">
        <v>1800</v>
      </c>
      <c r="C43" s="97">
        <v>1892</v>
      </c>
      <c r="D43" s="194">
        <v>425</v>
      </c>
      <c r="E43" s="124">
        <f>+C43+D43</f>
        <v>2317</v>
      </c>
      <c r="F43" s="220"/>
      <c r="G43" s="255"/>
    </row>
    <row r="44" spans="1:7" ht="90.95" customHeight="1">
      <c r="A44" s="62" t="s">
        <v>115</v>
      </c>
      <c r="B44" s="69" t="s">
        <v>114</v>
      </c>
      <c r="C44" s="70"/>
      <c r="D44" s="70"/>
      <c r="E44" s="126"/>
      <c r="F44" s="61"/>
      <c r="G44" s="64"/>
    </row>
    <row r="45" spans="1:7" ht="57" customHeight="1">
      <c r="A45" s="100" t="s">
        <v>116</v>
      </c>
      <c r="B45" s="101" t="s">
        <v>117</v>
      </c>
      <c r="C45" s="102"/>
      <c r="D45" s="102"/>
      <c r="E45" s="127"/>
      <c r="F45" s="101" t="s">
        <v>151</v>
      </c>
      <c r="G45" s="256" t="s">
        <v>143</v>
      </c>
    </row>
    <row r="46" spans="1:7" ht="14.25" customHeight="1">
      <c r="A46" s="94" t="s">
        <v>12</v>
      </c>
      <c r="B46" s="92">
        <v>0</v>
      </c>
      <c r="C46" s="92"/>
      <c r="D46" s="92"/>
      <c r="E46" s="121"/>
      <c r="F46" s="221" t="s">
        <v>246</v>
      </c>
      <c r="G46" s="254"/>
    </row>
    <row r="47" spans="1:7" ht="53.1" customHeight="1" thickBot="1">
      <c r="A47" s="95" t="s">
        <v>13</v>
      </c>
      <c r="B47" s="97">
        <v>4000</v>
      </c>
      <c r="C47" s="97">
        <v>4002</v>
      </c>
      <c r="D47" s="194">
        <v>6547</v>
      </c>
      <c r="E47" s="124">
        <f>+C47+D47</f>
        <v>10549</v>
      </c>
      <c r="F47" s="222"/>
      <c r="G47" s="255"/>
    </row>
    <row r="48" spans="1:7" ht="45.75" customHeight="1">
      <c r="A48" s="62" t="s">
        <v>118</v>
      </c>
      <c r="B48" s="69" t="s">
        <v>119</v>
      </c>
      <c r="C48" s="70"/>
      <c r="D48" s="70"/>
      <c r="E48" s="126"/>
      <c r="F48" s="61"/>
      <c r="G48" s="64"/>
    </row>
    <row r="49" spans="1:7" ht="14.25" customHeight="1">
      <c r="A49" s="100" t="s">
        <v>121</v>
      </c>
      <c r="B49" s="101" t="s">
        <v>120</v>
      </c>
      <c r="C49" s="102"/>
      <c r="D49" s="102"/>
      <c r="E49" s="127"/>
      <c r="F49" s="223" t="s">
        <v>247</v>
      </c>
      <c r="G49" s="271" t="s">
        <v>141</v>
      </c>
    </row>
    <row r="50" spans="1:7" ht="14.25" customHeight="1">
      <c r="A50" s="94" t="s">
        <v>12</v>
      </c>
      <c r="B50" s="92">
        <v>0</v>
      </c>
      <c r="C50" s="92"/>
      <c r="D50" s="92"/>
      <c r="E50" s="121"/>
      <c r="F50" s="224"/>
      <c r="G50" s="272"/>
    </row>
    <row r="51" spans="1:7" ht="14.25" customHeight="1">
      <c r="A51" s="94" t="s">
        <v>13</v>
      </c>
      <c r="B51" s="92">
        <v>40</v>
      </c>
      <c r="C51" s="92">
        <v>40</v>
      </c>
      <c r="D51" s="92">
        <v>6</v>
      </c>
      <c r="E51" s="121">
        <f>+C51+D51</f>
        <v>46</v>
      </c>
      <c r="F51" s="225"/>
      <c r="G51" s="273"/>
    </row>
    <row r="52" spans="1:7" ht="14.25" customHeight="1">
      <c r="A52" s="89" t="s">
        <v>122</v>
      </c>
      <c r="B52" s="103" t="s">
        <v>123</v>
      </c>
      <c r="C52" s="92"/>
      <c r="D52" s="92"/>
      <c r="E52" s="121"/>
      <c r="F52" s="219" t="s">
        <v>248</v>
      </c>
      <c r="G52" s="253" t="s">
        <v>144</v>
      </c>
    </row>
    <row r="53" spans="1:7" ht="14.25" customHeight="1">
      <c r="A53" s="94" t="s">
        <v>12</v>
      </c>
      <c r="B53" s="92">
        <v>77</v>
      </c>
      <c r="C53" s="92"/>
      <c r="D53" s="92"/>
      <c r="E53" s="121"/>
      <c r="F53" s="224"/>
      <c r="G53" s="254"/>
    </row>
    <row r="54" spans="1:7" ht="14.25" customHeight="1" thickBot="1">
      <c r="A54" s="95" t="s">
        <v>13</v>
      </c>
      <c r="B54" s="97">
        <v>1085</v>
      </c>
      <c r="C54" s="97">
        <v>1977</v>
      </c>
      <c r="D54" s="194">
        <v>72</v>
      </c>
      <c r="E54" s="124">
        <f>+C54+D54</f>
        <v>2049</v>
      </c>
      <c r="F54" s="226"/>
      <c r="G54" s="255"/>
    </row>
    <row r="55" spans="1:7" ht="18.75" thickBot="1">
      <c r="A55" s="268" t="s">
        <v>164</v>
      </c>
      <c r="B55" s="269"/>
      <c r="C55" s="269"/>
      <c r="D55" s="269"/>
      <c r="E55" s="269"/>
      <c r="F55" s="269"/>
      <c r="G55" s="270"/>
    </row>
    <row r="56" spans="1:7" ht="75">
      <c r="A56" s="163" t="s">
        <v>187</v>
      </c>
      <c r="B56" s="163" t="s">
        <v>188</v>
      </c>
      <c r="C56" s="164"/>
      <c r="D56" s="164"/>
      <c r="E56" s="164"/>
      <c r="F56" s="180"/>
      <c r="G56" s="180" t="s">
        <v>189</v>
      </c>
    </row>
    <row r="57" spans="1:7" ht="42.75">
      <c r="A57" s="165" t="s">
        <v>190</v>
      </c>
      <c r="B57" s="180" t="s">
        <v>191</v>
      </c>
      <c r="C57" s="164"/>
      <c r="D57" s="164"/>
      <c r="E57" s="164"/>
      <c r="F57" s="258" t="s">
        <v>249</v>
      </c>
      <c r="G57" s="261" t="s">
        <v>189</v>
      </c>
    </row>
    <row r="58" spans="1:7">
      <c r="A58" s="179" t="s">
        <v>12</v>
      </c>
      <c r="B58" s="180">
        <v>0</v>
      </c>
      <c r="C58" s="164"/>
      <c r="D58" s="164"/>
      <c r="E58" s="164"/>
      <c r="F58" s="259"/>
      <c r="G58" s="261"/>
    </row>
    <row r="59" spans="1:7">
      <c r="A59" s="179" t="s">
        <v>13</v>
      </c>
      <c r="B59" s="180">
        <v>1</v>
      </c>
      <c r="C59" s="164"/>
      <c r="D59" s="164">
        <v>1</v>
      </c>
      <c r="E59" s="164">
        <v>1</v>
      </c>
      <c r="F59" s="260"/>
      <c r="G59" s="261"/>
    </row>
    <row r="60" spans="1:7" ht="75">
      <c r="A60" s="165" t="s">
        <v>192</v>
      </c>
      <c r="B60" s="165" t="s">
        <v>193</v>
      </c>
      <c r="C60" s="179"/>
      <c r="D60" s="179"/>
      <c r="E60" s="179"/>
      <c r="F60" s="227" t="s">
        <v>243</v>
      </c>
      <c r="G60" s="228" t="s">
        <v>194</v>
      </c>
    </row>
    <row r="61" spans="1:7" ht="57">
      <c r="A61" s="165" t="s">
        <v>165</v>
      </c>
      <c r="B61" s="179" t="s">
        <v>195</v>
      </c>
      <c r="C61" s="179"/>
      <c r="D61" s="179"/>
      <c r="E61" s="179"/>
      <c r="F61" s="228"/>
      <c r="G61" s="228"/>
    </row>
    <row r="62" spans="1:7">
      <c r="A62" s="179" t="s">
        <v>12</v>
      </c>
      <c r="B62" s="179">
        <v>0</v>
      </c>
      <c r="C62" s="179"/>
      <c r="D62" s="179"/>
      <c r="E62" s="179"/>
      <c r="F62" s="228"/>
      <c r="G62" s="228"/>
    </row>
    <row r="63" spans="1:7" ht="15.75" thickBot="1">
      <c r="A63" s="179" t="s">
        <v>13</v>
      </c>
      <c r="B63" s="179">
        <v>660</v>
      </c>
      <c r="C63" s="179">
        <v>660</v>
      </c>
      <c r="D63" s="179">
        <v>0</v>
      </c>
      <c r="E63" s="124">
        <f>+C63+D63</f>
        <v>660</v>
      </c>
      <c r="F63" s="228"/>
      <c r="G63" s="228"/>
    </row>
    <row r="64" spans="1:7" ht="85.5">
      <c r="A64" s="165" t="s">
        <v>196</v>
      </c>
      <c r="B64" s="179" t="s">
        <v>197</v>
      </c>
      <c r="C64" s="179"/>
      <c r="D64" s="179"/>
      <c r="E64" s="179"/>
      <c r="F64" s="179"/>
      <c r="G64" s="179" t="s">
        <v>194</v>
      </c>
    </row>
    <row r="65" spans="1:7" ht="28.5">
      <c r="A65" s="179" t="s">
        <v>198</v>
      </c>
      <c r="B65" s="179" t="s">
        <v>199</v>
      </c>
      <c r="C65" s="179"/>
      <c r="D65" s="179"/>
      <c r="E65" s="179"/>
      <c r="F65" s="219" t="s">
        <v>243</v>
      </c>
      <c r="G65" s="233" t="s">
        <v>194</v>
      </c>
    </row>
    <row r="66" spans="1:7">
      <c r="A66" s="179" t="s">
        <v>12</v>
      </c>
      <c r="B66" s="179">
        <v>0</v>
      </c>
      <c r="C66" s="179"/>
      <c r="D66" s="179"/>
      <c r="E66" s="179"/>
      <c r="F66" s="217"/>
      <c r="G66" s="234"/>
    </row>
    <row r="67" spans="1:7" ht="15.75" thickBot="1">
      <c r="A67" s="179" t="s">
        <v>13</v>
      </c>
      <c r="B67" s="179">
        <v>600</v>
      </c>
      <c r="C67" s="179">
        <v>600</v>
      </c>
      <c r="D67" s="179">
        <v>0</v>
      </c>
      <c r="E67" s="124">
        <f>+C67+D67</f>
        <v>600</v>
      </c>
      <c r="F67" s="220"/>
      <c r="G67" s="235"/>
    </row>
    <row r="68" spans="1:7" ht="60">
      <c r="A68" s="165" t="s">
        <v>200</v>
      </c>
      <c r="B68" s="165" t="s">
        <v>201</v>
      </c>
      <c r="C68" s="179"/>
      <c r="D68" s="179"/>
      <c r="E68" s="179"/>
      <c r="F68" s="233" t="s">
        <v>243</v>
      </c>
      <c r="G68" s="233" t="s">
        <v>142</v>
      </c>
    </row>
    <row r="69" spans="1:7" ht="28.5">
      <c r="A69" s="179" t="s">
        <v>202</v>
      </c>
      <c r="B69" s="179" t="s">
        <v>203</v>
      </c>
      <c r="C69" s="179"/>
      <c r="D69" s="179"/>
      <c r="E69" s="179"/>
      <c r="F69" s="234"/>
      <c r="G69" s="234"/>
    </row>
    <row r="70" spans="1:7">
      <c r="A70" s="179" t="s">
        <v>12</v>
      </c>
      <c r="B70" s="179">
        <v>0</v>
      </c>
      <c r="C70" s="179">
        <v>0</v>
      </c>
      <c r="D70" s="179">
        <v>0</v>
      </c>
      <c r="E70" s="179"/>
      <c r="F70" s="234"/>
      <c r="G70" s="234"/>
    </row>
    <row r="71" spans="1:7" ht="15.75" thickBot="1">
      <c r="A71" s="179" t="s">
        <v>13</v>
      </c>
      <c r="B71" s="179">
        <v>180</v>
      </c>
      <c r="C71" s="179">
        <v>180</v>
      </c>
      <c r="D71" s="179">
        <v>0</v>
      </c>
      <c r="E71" s="124">
        <f>+C71+D71</f>
        <v>180</v>
      </c>
      <c r="F71" s="235"/>
      <c r="G71" s="235"/>
    </row>
    <row r="72" spans="1:7" ht="75">
      <c r="A72" s="165" t="s">
        <v>204</v>
      </c>
      <c r="B72" s="165" t="s">
        <v>205</v>
      </c>
      <c r="C72" s="179"/>
      <c r="D72" s="179"/>
      <c r="E72" s="179"/>
      <c r="F72" s="219" t="s">
        <v>243</v>
      </c>
      <c r="G72" s="233" t="s">
        <v>147</v>
      </c>
    </row>
    <row r="73" spans="1:7" ht="28.5">
      <c r="A73" s="179" t="s">
        <v>206</v>
      </c>
      <c r="B73" s="179" t="s">
        <v>207</v>
      </c>
      <c r="C73" s="179"/>
      <c r="D73" s="179"/>
      <c r="E73" s="179"/>
      <c r="F73" s="217"/>
      <c r="G73" s="234"/>
    </row>
    <row r="74" spans="1:7">
      <c r="A74" s="179" t="s">
        <v>12</v>
      </c>
      <c r="B74" s="179">
        <v>0</v>
      </c>
      <c r="C74" s="179"/>
      <c r="D74" s="179"/>
      <c r="E74" s="179"/>
      <c r="F74" s="220"/>
      <c r="G74" s="235"/>
    </row>
    <row r="75" spans="1:7" ht="15.75" thickBot="1">
      <c r="A75" s="179" t="s">
        <v>13</v>
      </c>
      <c r="B75" s="179">
        <v>150</v>
      </c>
      <c r="C75" s="179">
        <v>150</v>
      </c>
      <c r="D75" s="179">
        <v>0</v>
      </c>
      <c r="E75" s="124">
        <f>+C75+D75</f>
        <v>150</v>
      </c>
      <c r="F75" s="179"/>
      <c r="G75" s="179"/>
    </row>
    <row r="76" spans="1:7" ht="99" customHeight="1">
      <c r="A76" s="76" t="s">
        <v>126</v>
      </c>
      <c r="B76" s="77" t="s">
        <v>124</v>
      </c>
      <c r="C76" s="74"/>
      <c r="D76" s="75"/>
      <c r="E76" s="128"/>
      <c r="F76" s="80"/>
      <c r="G76" s="65"/>
    </row>
    <row r="77" spans="1:7" ht="75">
      <c r="A77" s="165" t="s">
        <v>208</v>
      </c>
      <c r="B77" s="165" t="s">
        <v>209</v>
      </c>
      <c r="C77" s="179"/>
      <c r="D77" s="179"/>
      <c r="E77" s="176"/>
      <c r="F77" s="228" t="s">
        <v>243</v>
      </c>
      <c r="G77" s="228" t="s">
        <v>147</v>
      </c>
    </row>
    <row r="78" spans="1:7" ht="85.5">
      <c r="A78" s="179" t="s">
        <v>227</v>
      </c>
      <c r="B78" s="179" t="s">
        <v>210</v>
      </c>
      <c r="C78" s="179"/>
      <c r="D78" s="179"/>
      <c r="E78" s="177"/>
      <c r="F78" s="228"/>
      <c r="G78" s="228"/>
    </row>
    <row r="79" spans="1:7">
      <c r="A79" s="179" t="s">
        <v>12</v>
      </c>
      <c r="B79" s="179">
        <v>4</v>
      </c>
      <c r="C79" s="179"/>
      <c r="D79" s="179"/>
      <c r="E79" s="177"/>
      <c r="F79" s="228"/>
      <c r="G79" s="228"/>
    </row>
    <row r="80" spans="1:7" ht="15" thickBot="1">
      <c r="A80" s="179" t="s">
        <v>13</v>
      </c>
      <c r="B80" s="179">
        <v>6</v>
      </c>
      <c r="C80" s="179">
        <v>11</v>
      </c>
      <c r="D80" s="179">
        <v>0</v>
      </c>
      <c r="E80" s="178">
        <v>11</v>
      </c>
      <c r="F80" s="228"/>
      <c r="G80" s="228"/>
    </row>
    <row r="81" spans="1:7" ht="16.5" thickBot="1">
      <c r="A81" s="238" t="s">
        <v>166</v>
      </c>
      <c r="B81" s="239"/>
      <c r="C81" s="239"/>
      <c r="D81" s="239"/>
      <c r="E81" s="239"/>
      <c r="F81" s="239"/>
      <c r="G81" s="240"/>
    </row>
    <row r="82" spans="1:7" ht="75">
      <c r="A82" s="144" t="s">
        <v>167</v>
      </c>
      <c r="B82" s="78" t="s">
        <v>168</v>
      </c>
      <c r="C82" s="61"/>
      <c r="D82" s="61"/>
      <c r="E82" s="61"/>
      <c r="F82" s="241" t="s">
        <v>169</v>
      </c>
      <c r="G82" s="241" t="s">
        <v>161</v>
      </c>
    </row>
    <row r="83" spans="1:7">
      <c r="A83" s="37" t="s">
        <v>170</v>
      </c>
      <c r="B83" s="151">
        <v>1</v>
      </c>
      <c r="C83" s="45"/>
      <c r="D83" s="45"/>
      <c r="E83" s="45"/>
      <c r="F83" s="242"/>
      <c r="G83" s="242"/>
    </row>
    <row r="84" spans="1:7" ht="15" thickBot="1">
      <c r="A84" s="146" t="s">
        <v>171</v>
      </c>
      <c r="B84" s="147">
        <v>4</v>
      </c>
      <c r="C84" s="148">
        <v>1</v>
      </c>
      <c r="D84" s="148">
        <v>0</v>
      </c>
      <c r="E84" s="149">
        <v>1</v>
      </c>
      <c r="F84" s="243"/>
      <c r="G84" s="243"/>
    </row>
    <row r="85" spans="1:7" ht="15" thickBot="1">
      <c r="A85" s="153"/>
      <c r="B85" s="153"/>
      <c r="C85" s="153"/>
      <c r="D85" s="153"/>
      <c r="E85" s="153"/>
      <c r="F85" s="153"/>
      <c r="G85" s="154"/>
    </row>
    <row r="86" spans="1:7" ht="45">
      <c r="A86" s="144" t="s">
        <v>172</v>
      </c>
      <c r="B86" s="78" t="s">
        <v>233</v>
      </c>
      <c r="C86" s="61"/>
      <c r="D86" s="61"/>
      <c r="E86" s="155"/>
      <c r="F86" s="241" t="s">
        <v>234</v>
      </c>
      <c r="G86" s="241" t="s">
        <v>173</v>
      </c>
    </row>
    <row r="87" spans="1:7">
      <c r="A87" s="37" t="s">
        <v>162</v>
      </c>
      <c r="B87" s="151">
        <v>0</v>
      </c>
      <c r="C87" s="45"/>
      <c r="D87" s="45"/>
      <c r="E87" s="45"/>
      <c r="F87" s="242"/>
      <c r="G87" s="242"/>
    </row>
    <row r="88" spans="1:7" ht="15" thickBot="1">
      <c r="A88" s="146" t="s">
        <v>163</v>
      </c>
      <c r="B88" s="147">
        <v>4000</v>
      </c>
      <c r="C88" s="148">
        <v>2121</v>
      </c>
      <c r="D88" s="148">
        <v>0</v>
      </c>
      <c r="E88" s="149">
        <v>2121</v>
      </c>
      <c r="F88" s="243"/>
      <c r="G88" s="243"/>
    </row>
    <row r="89" spans="1:7" ht="15" thickBot="1">
      <c r="A89" s="150"/>
      <c r="B89" s="150"/>
      <c r="C89" s="152"/>
      <c r="D89" s="152"/>
      <c r="E89" s="152"/>
      <c r="F89" s="153"/>
      <c r="G89" s="154"/>
    </row>
    <row r="90" spans="1:7" ht="30">
      <c r="A90" s="144" t="s">
        <v>174</v>
      </c>
      <c r="B90" s="78" t="s">
        <v>175</v>
      </c>
      <c r="C90" s="61"/>
      <c r="D90" s="61"/>
      <c r="E90" s="61"/>
      <c r="F90" s="241" t="s">
        <v>176</v>
      </c>
      <c r="G90" s="241" t="s">
        <v>161</v>
      </c>
    </row>
    <row r="91" spans="1:7">
      <c r="A91" s="37" t="s">
        <v>162</v>
      </c>
      <c r="B91" s="151">
        <v>255</v>
      </c>
      <c r="C91" s="45"/>
      <c r="D91" s="45"/>
      <c r="E91" s="45"/>
      <c r="F91" s="242"/>
      <c r="G91" s="242"/>
    </row>
    <row r="92" spans="1:7" ht="15" thickBot="1">
      <c r="A92" s="146" t="s">
        <v>163</v>
      </c>
      <c r="B92" s="147">
        <v>1200</v>
      </c>
      <c r="C92" s="148">
        <v>0</v>
      </c>
      <c r="D92" s="148">
        <v>0</v>
      </c>
      <c r="E92" s="149">
        <v>0</v>
      </c>
      <c r="F92" s="243"/>
      <c r="G92" s="243"/>
    </row>
    <row r="93" spans="1:7">
      <c r="A93" s="150"/>
      <c r="B93" s="150"/>
      <c r="C93" s="152"/>
      <c r="D93" s="152"/>
      <c r="E93" s="152"/>
      <c r="F93" s="153"/>
      <c r="G93" s="153"/>
    </row>
    <row r="94" spans="1:7" ht="150.75" thickBot="1">
      <c r="A94" s="166" t="s">
        <v>211</v>
      </c>
      <c r="B94" s="166" t="s">
        <v>212</v>
      </c>
      <c r="C94" s="176"/>
      <c r="D94" s="167"/>
      <c r="E94" s="179"/>
      <c r="F94" s="236" t="s">
        <v>250</v>
      </c>
      <c r="G94" s="251" t="s">
        <v>213</v>
      </c>
    </row>
    <row r="95" spans="1:7" ht="57">
      <c r="A95" s="168" t="s">
        <v>214</v>
      </c>
      <c r="B95" s="169" t="s">
        <v>215</v>
      </c>
      <c r="C95" s="169"/>
      <c r="D95" s="170"/>
      <c r="E95" s="179"/>
      <c r="F95" s="237"/>
      <c r="G95" s="252"/>
    </row>
    <row r="96" spans="1:7">
      <c r="A96" s="171" t="s">
        <v>12</v>
      </c>
      <c r="B96" s="179">
        <v>0</v>
      </c>
      <c r="C96" s="179">
        <v>0</v>
      </c>
      <c r="D96" s="172">
        <v>0</v>
      </c>
      <c r="E96" s="179">
        <v>0</v>
      </c>
      <c r="F96" s="237"/>
      <c r="G96" s="252"/>
    </row>
    <row r="97" spans="1:7" ht="15" thickBot="1">
      <c r="A97" s="173" t="s">
        <v>13</v>
      </c>
      <c r="B97" s="174">
        <v>200</v>
      </c>
      <c r="C97" s="174">
        <v>70</v>
      </c>
      <c r="D97" s="175">
        <v>150</v>
      </c>
      <c r="E97" s="179">
        <f>C97+D97</f>
        <v>220</v>
      </c>
      <c r="F97" s="237"/>
      <c r="G97" s="252"/>
    </row>
    <row r="98" spans="1:7" ht="75.75" customHeight="1">
      <c r="A98" s="78" t="s">
        <v>128</v>
      </c>
      <c r="B98" s="63" t="s">
        <v>127</v>
      </c>
      <c r="C98" s="61"/>
      <c r="D98" s="61"/>
      <c r="E98" s="129"/>
      <c r="F98" s="227" t="s">
        <v>243</v>
      </c>
      <c r="G98" s="64"/>
    </row>
    <row r="99" spans="1:7" ht="14.25" customHeight="1">
      <c r="A99" s="100" t="s">
        <v>129</v>
      </c>
      <c r="B99" s="101" t="s">
        <v>131</v>
      </c>
      <c r="C99" s="102"/>
      <c r="D99" s="102"/>
      <c r="E99" s="127"/>
      <c r="F99" s="228"/>
      <c r="G99" s="256" t="s">
        <v>145</v>
      </c>
    </row>
    <row r="100" spans="1:7" ht="14.25" customHeight="1">
      <c r="A100" s="94" t="s">
        <v>12</v>
      </c>
      <c r="B100" s="92">
        <v>0</v>
      </c>
      <c r="C100" s="92"/>
      <c r="D100" s="92"/>
      <c r="E100" s="121"/>
      <c r="F100" s="228"/>
      <c r="G100" s="254"/>
    </row>
    <row r="101" spans="1:7" ht="14.25" customHeight="1">
      <c r="A101" s="94" t="s">
        <v>13</v>
      </c>
      <c r="B101" s="92">
        <v>4</v>
      </c>
      <c r="C101" s="92">
        <v>4</v>
      </c>
      <c r="D101" s="92">
        <v>0</v>
      </c>
      <c r="E101" s="121">
        <f>+C101+D101</f>
        <v>4</v>
      </c>
      <c r="F101" s="228"/>
      <c r="G101" s="257"/>
    </row>
    <row r="102" spans="1:7" ht="14.25" customHeight="1">
      <c r="A102" s="89" t="s">
        <v>130</v>
      </c>
      <c r="B102" s="90" t="s">
        <v>132</v>
      </c>
      <c r="C102" s="91"/>
      <c r="D102" s="91"/>
      <c r="E102" s="121"/>
      <c r="F102" s="223" t="s">
        <v>243</v>
      </c>
      <c r="G102" s="253" t="s">
        <v>146</v>
      </c>
    </row>
    <row r="103" spans="1:7" ht="14.25" customHeight="1">
      <c r="A103" s="94" t="s">
        <v>12</v>
      </c>
      <c r="B103" s="91">
        <v>0</v>
      </c>
      <c r="C103" s="91"/>
      <c r="D103" s="91"/>
      <c r="E103" s="121"/>
      <c r="F103" s="217"/>
      <c r="G103" s="254"/>
    </row>
    <row r="104" spans="1:7" ht="14.25" customHeight="1" thickBot="1">
      <c r="A104" s="95" t="s">
        <v>13</v>
      </c>
      <c r="B104" s="99">
        <v>2888</v>
      </c>
      <c r="C104" s="99">
        <v>2890</v>
      </c>
      <c r="D104" s="99">
        <v>0</v>
      </c>
      <c r="E104" s="124">
        <f>+C104+D104</f>
        <v>2890</v>
      </c>
      <c r="F104" s="218"/>
      <c r="G104" s="255"/>
    </row>
    <row r="105" spans="1:7" ht="102.6" customHeight="1" thickBot="1">
      <c r="A105" s="84" t="s">
        <v>134</v>
      </c>
      <c r="B105" s="85" t="s">
        <v>226</v>
      </c>
      <c r="C105" s="86"/>
      <c r="D105" s="86"/>
      <c r="E105" s="130"/>
      <c r="F105" s="199"/>
      <c r="G105" s="88"/>
    </row>
    <row r="106" spans="1:7" ht="60">
      <c r="A106" s="144" t="s">
        <v>177</v>
      </c>
      <c r="B106" s="156" t="s">
        <v>178</v>
      </c>
      <c r="C106" s="61"/>
      <c r="D106" s="61"/>
      <c r="E106" s="61"/>
      <c r="F106" s="223" t="s">
        <v>243</v>
      </c>
      <c r="G106" s="248" t="s">
        <v>161</v>
      </c>
    </row>
    <row r="107" spans="1:7">
      <c r="A107" s="37" t="s">
        <v>162</v>
      </c>
      <c r="B107" s="151">
        <v>5</v>
      </c>
      <c r="C107" s="45"/>
      <c r="D107" s="45"/>
      <c r="E107" s="45"/>
      <c r="F107" s="217"/>
      <c r="G107" s="249"/>
    </row>
    <row r="108" spans="1:7" ht="15" thickBot="1">
      <c r="A108" s="146" t="s">
        <v>163</v>
      </c>
      <c r="B108" s="147">
        <v>5</v>
      </c>
      <c r="C108" s="148">
        <v>5</v>
      </c>
      <c r="D108" s="148"/>
      <c r="E108" s="149">
        <v>5</v>
      </c>
      <c r="F108" s="218"/>
      <c r="G108" s="250"/>
    </row>
    <row r="109" spans="1:7" ht="15">
      <c r="A109" s="153"/>
      <c r="B109" s="157"/>
      <c r="C109" s="157"/>
      <c r="D109" s="157"/>
      <c r="E109" s="157"/>
      <c r="F109" s="216" t="s">
        <v>243</v>
      </c>
      <c r="G109" s="152"/>
    </row>
    <row r="110" spans="1:7" ht="14.25" customHeight="1">
      <c r="A110" s="89" t="s">
        <v>133</v>
      </c>
      <c r="B110" s="90" t="s">
        <v>135</v>
      </c>
      <c r="C110" s="91"/>
      <c r="D110" s="91"/>
      <c r="E110" s="121"/>
      <c r="F110" s="217"/>
      <c r="G110" s="253" t="s">
        <v>147</v>
      </c>
    </row>
    <row r="111" spans="1:7" ht="14.25" customHeight="1">
      <c r="A111" s="94" t="s">
        <v>12</v>
      </c>
      <c r="B111" s="92">
        <v>0</v>
      </c>
      <c r="C111" s="92">
        <f>2890-C104</f>
        <v>0</v>
      </c>
      <c r="D111" s="92"/>
      <c r="E111" s="121"/>
      <c r="F111" s="217"/>
      <c r="G111" s="254"/>
    </row>
    <row r="112" spans="1:7" ht="14.25" customHeight="1" thickBot="1">
      <c r="A112" s="95" t="s">
        <v>13</v>
      </c>
      <c r="B112" s="97">
        <v>13000</v>
      </c>
      <c r="C112" s="97">
        <v>13000</v>
      </c>
      <c r="D112" s="97">
        <v>0</v>
      </c>
      <c r="E112" s="124">
        <v>13000</v>
      </c>
      <c r="F112" s="218"/>
      <c r="G112" s="255"/>
    </row>
    <row r="113" spans="1:7" ht="105" customHeight="1" thickBot="1">
      <c r="A113" s="84" t="s">
        <v>136</v>
      </c>
      <c r="B113" s="85" t="s">
        <v>137</v>
      </c>
      <c r="C113" s="86"/>
      <c r="D113" s="86"/>
      <c r="E113" s="130"/>
      <c r="F113" s="87"/>
      <c r="G113" s="88"/>
    </row>
    <row r="114" spans="1:7" ht="60">
      <c r="A114" s="144" t="s">
        <v>179</v>
      </c>
      <c r="B114" s="156" t="s">
        <v>180</v>
      </c>
      <c r="C114" s="61"/>
      <c r="D114" s="61"/>
      <c r="E114" s="61"/>
      <c r="F114" s="241" t="s">
        <v>238</v>
      </c>
      <c r="G114" s="248" t="s">
        <v>161</v>
      </c>
    </row>
    <row r="115" spans="1:7">
      <c r="A115" s="37" t="s">
        <v>162</v>
      </c>
      <c r="B115" s="151">
        <v>0</v>
      </c>
      <c r="C115" s="45"/>
      <c r="D115" s="45"/>
      <c r="E115" s="45"/>
      <c r="F115" s="242"/>
      <c r="G115" s="249"/>
    </row>
    <row r="116" spans="1:7" ht="15" thickBot="1">
      <c r="A116" s="146" t="s">
        <v>163</v>
      </c>
      <c r="B116" s="147">
        <v>2</v>
      </c>
      <c r="C116" s="148">
        <v>5</v>
      </c>
      <c r="D116" s="193">
        <v>5</v>
      </c>
      <c r="E116" s="149">
        <v>5</v>
      </c>
      <c r="F116" s="243"/>
      <c r="G116" s="250"/>
    </row>
    <row r="117" spans="1:7" ht="16.5" thickBot="1">
      <c r="A117" s="158"/>
      <c r="B117" s="159"/>
      <c r="C117" s="159"/>
      <c r="D117" s="159"/>
      <c r="E117" s="159"/>
      <c r="F117" s="152"/>
      <c r="G117" s="152"/>
    </row>
    <row r="118" spans="1:7" ht="180">
      <c r="A118" s="144" t="s">
        <v>181</v>
      </c>
      <c r="B118" s="156" t="s">
        <v>182</v>
      </c>
      <c r="C118" s="61"/>
      <c r="D118" s="61"/>
      <c r="E118" s="61"/>
      <c r="F118" s="241" t="s">
        <v>252</v>
      </c>
      <c r="G118" s="248" t="s">
        <v>161</v>
      </c>
    </row>
    <row r="119" spans="1:7">
      <c r="A119" s="37" t="s">
        <v>162</v>
      </c>
      <c r="B119" s="151">
        <v>5</v>
      </c>
      <c r="C119" s="45"/>
      <c r="D119" s="45"/>
      <c r="E119" s="45"/>
      <c r="F119" s="242"/>
      <c r="G119" s="249"/>
    </row>
    <row r="120" spans="1:7" ht="15" thickBot="1">
      <c r="A120" s="146" t="s">
        <v>163</v>
      </c>
      <c r="B120" s="147">
        <v>5</v>
      </c>
      <c r="C120" s="148">
        <v>5</v>
      </c>
      <c r="D120" s="193">
        <v>6</v>
      </c>
      <c r="E120" s="149">
        <v>5</v>
      </c>
      <c r="F120" s="243"/>
      <c r="G120" s="250"/>
    </row>
    <row r="121" spans="1:7" ht="15.75" thickBot="1">
      <c r="A121" s="153"/>
      <c r="B121" s="157" t="s">
        <v>183</v>
      </c>
      <c r="C121" s="157"/>
      <c r="D121" s="157"/>
      <c r="E121" s="157"/>
      <c r="F121" s="152"/>
      <c r="G121" s="152"/>
    </row>
    <row r="122" spans="1:7" ht="75">
      <c r="A122" s="144" t="s">
        <v>184</v>
      </c>
      <c r="B122" s="78" t="s">
        <v>185</v>
      </c>
      <c r="C122" s="61"/>
      <c r="D122" s="61"/>
      <c r="E122" s="61"/>
      <c r="F122" s="241" t="s">
        <v>251</v>
      </c>
      <c r="G122" s="248" t="s">
        <v>161</v>
      </c>
    </row>
    <row r="123" spans="1:7">
      <c r="A123" s="37" t="s">
        <v>162</v>
      </c>
      <c r="B123" s="145" t="s">
        <v>186</v>
      </c>
      <c r="C123" s="45"/>
      <c r="D123" s="45"/>
      <c r="E123" s="45"/>
      <c r="F123" s="242"/>
      <c r="G123" s="249"/>
    </row>
    <row r="124" spans="1:7" ht="15" thickBot="1">
      <c r="A124" s="146" t="s">
        <v>163</v>
      </c>
      <c r="B124" s="147">
        <v>250</v>
      </c>
      <c r="C124" s="148">
        <v>381</v>
      </c>
      <c r="D124" s="193">
        <v>3168</v>
      </c>
      <c r="E124" s="149">
        <v>381</v>
      </c>
      <c r="F124" s="243"/>
      <c r="G124" s="250"/>
    </row>
    <row r="125" spans="1:7" ht="15">
      <c r="A125" s="160"/>
      <c r="B125" s="161"/>
      <c r="C125" s="161"/>
      <c r="D125" s="161"/>
      <c r="E125" s="161"/>
      <c r="F125" s="162"/>
      <c r="G125" s="162"/>
    </row>
    <row r="126" spans="1:7" ht="14.25" customHeight="1">
      <c r="A126" s="89" t="s">
        <v>139</v>
      </c>
      <c r="B126" s="90" t="s">
        <v>138</v>
      </c>
      <c r="C126" s="91"/>
      <c r="D126" s="91"/>
      <c r="E126" s="121"/>
      <c r="F126" s="219" t="s">
        <v>244</v>
      </c>
      <c r="G126" s="253" t="s">
        <v>148</v>
      </c>
    </row>
    <row r="127" spans="1:7" ht="14.25" customHeight="1">
      <c r="A127" s="94" t="s">
        <v>12</v>
      </c>
      <c r="B127" s="92">
        <v>0</v>
      </c>
      <c r="C127" s="92"/>
      <c r="D127" s="92"/>
      <c r="E127" s="121"/>
      <c r="F127" s="217"/>
      <c r="G127" s="254"/>
    </row>
    <row r="128" spans="1:7" ht="14.25" customHeight="1" thickBot="1">
      <c r="A128" s="95" t="s">
        <v>13</v>
      </c>
      <c r="B128" s="96">
        <v>0.8</v>
      </c>
      <c r="C128" s="96">
        <v>0.97</v>
      </c>
      <c r="D128" s="97">
        <v>0</v>
      </c>
      <c r="E128" s="98">
        <v>0.97</v>
      </c>
      <c r="F128" s="220"/>
      <c r="G128" s="255"/>
    </row>
    <row r="129" spans="1:7" ht="16.5" thickBot="1">
      <c r="A129" s="81"/>
      <c r="B129" s="82"/>
      <c r="C129" s="82"/>
      <c r="D129" s="82"/>
      <c r="E129" s="83"/>
      <c r="F129" s="47"/>
      <c r="G129" s="48"/>
    </row>
    <row r="130" spans="1:7" ht="15.75" thickBot="1">
      <c r="A130" s="244" t="s">
        <v>16</v>
      </c>
      <c r="B130" s="245"/>
      <c r="C130" s="245"/>
      <c r="D130" s="245"/>
      <c r="E130" s="246"/>
      <c r="F130" s="245"/>
      <c r="G130" s="247"/>
    </row>
  </sheetData>
  <mergeCells count="63">
    <mergeCell ref="G57:G59"/>
    <mergeCell ref="A2:G2"/>
    <mergeCell ref="F6:F9"/>
    <mergeCell ref="G6:G9"/>
    <mergeCell ref="F29:F31"/>
    <mergeCell ref="G29:G31"/>
    <mergeCell ref="G32:G34"/>
    <mergeCell ref="G35:G37"/>
    <mergeCell ref="G38:G40"/>
    <mergeCell ref="F32:F34"/>
    <mergeCell ref="A55:G55"/>
    <mergeCell ref="G45:G47"/>
    <mergeCell ref="G49:G51"/>
    <mergeCell ref="G41:G43"/>
    <mergeCell ref="G52:G54"/>
    <mergeCell ref="A130:G130"/>
    <mergeCell ref="F122:F124"/>
    <mergeCell ref="G122:G124"/>
    <mergeCell ref="G94:G97"/>
    <mergeCell ref="F118:F120"/>
    <mergeCell ref="G118:G120"/>
    <mergeCell ref="G106:G108"/>
    <mergeCell ref="F114:F116"/>
    <mergeCell ref="G114:G116"/>
    <mergeCell ref="G102:G104"/>
    <mergeCell ref="G110:G112"/>
    <mergeCell ref="G126:G128"/>
    <mergeCell ref="G99:G101"/>
    <mergeCell ref="F102:F104"/>
    <mergeCell ref="F106:F108"/>
    <mergeCell ref="G60:G63"/>
    <mergeCell ref="F65:F67"/>
    <mergeCell ref="G65:G67"/>
    <mergeCell ref="F68:F71"/>
    <mergeCell ref="G68:G71"/>
    <mergeCell ref="G72:G74"/>
    <mergeCell ref="F77:F80"/>
    <mergeCell ref="G77:G80"/>
    <mergeCell ref="F94:F97"/>
    <mergeCell ref="A81:G81"/>
    <mergeCell ref="F82:F84"/>
    <mergeCell ref="G82:G84"/>
    <mergeCell ref="F86:F88"/>
    <mergeCell ref="G86:G88"/>
    <mergeCell ref="F90:F92"/>
    <mergeCell ref="G90:G92"/>
    <mergeCell ref="F21:F23"/>
    <mergeCell ref="F25:F27"/>
    <mergeCell ref="F35:F37"/>
    <mergeCell ref="F38:F40"/>
    <mergeCell ref="F10:F13"/>
    <mergeCell ref="F14:F16"/>
    <mergeCell ref="F17:F19"/>
    <mergeCell ref="F109:F112"/>
    <mergeCell ref="F126:F128"/>
    <mergeCell ref="F41:F43"/>
    <mergeCell ref="F46:F47"/>
    <mergeCell ref="F49:F51"/>
    <mergeCell ref="F52:F54"/>
    <mergeCell ref="F98:F101"/>
    <mergeCell ref="F72:F74"/>
    <mergeCell ref="F60:F63"/>
    <mergeCell ref="F57:F59"/>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B50"/>
  <sheetViews>
    <sheetView topLeftCell="A79" zoomScaleNormal="100" workbookViewId="0">
      <selection activeCell="A29" sqref="A29"/>
    </sheetView>
  </sheetViews>
  <sheetFormatPr defaultColWidth="9.140625" defaultRowHeight="15"/>
  <cols>
    <col min="1" max="1" width="117.42578125" style="1" customWidth="1"/>
  </cols>
  <sheetData>
    <row r="1" spans="1:2">
      <c r="A1" s="15" t="s">
        <v>25</v>
      </c>
    </row>
    <row r="2" spans="1:2" ht="33.75">
      <c r="A2" s="2" t="s">
        <v>80</v>
      </c>
    </row>
    <row r="3" spans="1:2" ht="38.25">
      <c r="A3" s="140" t="s">
        <v>156</v>
      </c>
    </row>
    <row r="4" spans="1:2" ht="38.25">
      <c r="A4" s="140" t="s">
        <v>158</v>
      </c>
    </row>
    <row r="5" spans="1:2" ht="153" customHeight="1">
      <c r="A5" s="16"/>
    </row>
    <row r="6" spans="1:2">
      <c r="A6" s="16"/>
      <c r="B6" s="60"/>
    </row>
    <row r="7" spans="1:2">
      <c r="A7" s="17"/>
    </row>
    <row r="8" spans="1:2">
      <c r="A8" s="18" t="s">
        <v>21</v>
      </c>
    </row>
    <row r="9" spans="1:2">
      <c r="A9" s="2" t="s">
        <v>22</v>
      </c>
    </row>
    <row r="10" spans="1:2">
      <c r="A10" s="3" t="s">
        <v>81</v>
      </c>
    </row>
    <row r="11" spans="1:2" ht="22.5">
      <c r="A11" s="4" t="s">
        <v>24</v>
      </c>
    </row>
    <row r="12" spans="1:2">
      <c r="A12" s="5" t="s">
        <v>23</v>
      </c>
    </row>
    <row r="13" spans="1:2">
      <c r="A13" s="5" t="s">
        <v>52</v>
      </c>
    </row>
    <row r="14" spans="1:2">
      <c r="A14" s="28" t="s">
        <v>53</v>
      </c>
    </row>
    <row r="16" spans="1:2">
      <c r="A16" s="1" t="s">
        <v>236</v>
      </c>
    </row>
    <row r="17" spans="1:1">
      <c r="A17" s="1" t="s">
        <v>235</v>
      </c>
    </row>
    <row r="29" spans="1:1">
      <c r="A29" s="1" t="s">
        <v>88</v>
      </c>
    </row>
    <row r="50" spans="1:1">
      <c r="A50" s="141" t="s">
        <v>157</v>
      </c>
    </row>
  </sheetData>
  <hyperlinks>
    <hyperlink ref="A8" r:id="rId1" display="../../../../covid19mptfcall1/Shared Documents/Forms/AllItems.aspx" xr:uid="{00000000-0004-0000-0400-000000000000}"/>
    <hyperlink ref="A10" r:id="rId2" display="../../../../covid19mptfcall1/Shared Documents/Forms/AllItems.aspx" xr:uid="{00000000-0004-0000-0400-000001000000}"/>
    <hyperlink ref="A14" r:id="rId3" display="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xr:uid="{00000000-0004-0000-0400-000002000000}"/>
  </hyperlinks>
  <pageMargins left="0.7" right="0.7" top="0.75" bottom="0.75" header="0.3" footer="0.3"/>
  <pageSetup orientation="landscape" r:id="rId4"/>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20E1B0FB969FA4DB37D3562DA9CC146" ma:contentTypeVersion="29" ma:contentTypeDescription="Create a new document." ma:contentTypeScope="" ma:versionID="5098ceecc9fb90a1b162ae1bfee41a25">
  <xsd:schema xmlns:xsd="http://www.w3.org/2001/XMLSchema" xmlns:xs="http://www.w3.org/2001/XMLSchema" xmlns:p="http://schemas.microsoft.com/office/2006/metadata/properties" xmlns:ns2="f9695bc1-6109-4dcd-a27a-f8a0370b00e2" xmlns:ns3="b1528a4b-5ccb-40f7-a09e-43427183cd95" xmlns:ns4="cb759e4c-f0d7-4feb-bda3-ed2800574e06" targetNamespace="http://schemas.microsoft.com/office/2006/metadata/properties" ma:root="true" ma:fieldsID="ebb57f60fc2f6685a4f4cd67f0240706" ns2:_="" ns3:_="" ns4:_="">
    <xsd:import namespace="f9695bc1-6109-4dcd-a27a-f8a0370b00e2"/>
    <xsd:import namespace="b1528a4b-5ccb-40f7-a09e-43427183cd95"/>
    <xsd:import namespace="cb759e4c-f0d7-4feb-bda3-ed2800574e06"/>
    <xsd:element name="properties">
      <xsd:complexType>
        <xsd:sequence>
          <xsd:element name="documentManagement">
            <xsd:complexType>
              <xsd:all>
                <xsd:element ref="ns2:FundId" minOccurs="0"/>
                <xsd:element ref="ns2:FundCode" minOccurs="0"/>
                <xsd:element ref="ns2:ProjectId" minOccurs="0"/>
                <xsd:element ref="ns2:ProjectType" minOccurs="0"/>
                <xsd:element ref="ns2:DocumentType" minOccurs="0"/>
                <xsd:element ref="ns2:Comments" minOccurs="0"/>
                <xsd:element ref="ns2:Active" minOccurs="0"/>
                <xsd:element ref="ns3:NarrativeCode" minOccurs="0"/>
                <xsd:element ref="ns3:DocumentOrigin" minOccurs="0"/>
                <xsd:element ref="ns3:UploadedBy"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Status" minOccurs="0"/>
                <xsd:element ref="ns3:DocumentDate" minOccurs="0"/>
                <xsd:element ref="ns3:DrupalDocId" minOccurs="0"/>
                <xsd:element ref="ns3:Classification" minOccurs="0"/>
                <xsd:element ref="ns3:Featured" minOccurs="0"/>
                <xsd:element ref="ns3:lcf76f155ced4ddcb4097134ff3c332f" minOccurs="0"/>
                <xsd:element ref="ns4:TaxCatchAll" minOccurs="0"/>
                <xsd:element ref="ns3:FormTypeCode" minOccurs="0"/>
                <xsd:element ref="ns3:Form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695bc1-6109-4dcd-a27a-f8a0370b00e2" elementFormDefault="qualified">
    <xsd:import namespace="http://schemas.microsoft.com/office/2006/documentManagement/types"/>
    <xsd:import namespace="http://schemas.microsoft.com/office/infopath/2007/PartnerControls"/>
    <xsd:element name="FundId" ma:index="8" nillable="true" ma:displayName="FundId" ma:internalName="FundId">
      <xsd:simpleType>
        <xsd:restriction base="dms:Number"/>
      </xsd:simpleType>
    </xsd:element>
    <xsd:element name="FundCode" ma:index="9" nillable="true" ma:displayName="FundCode" ma:description="Fund code" ma:internalName="FundCode">
      <xsd:simpleType>
        <xsd:restriction base="dms:Text">
          <xsd:maxLength value="255"/>
        </xsd:restriction>
      </xsd:simpleType>
    </xsd:element>
    <xsd:element name="ProjectId" ma:index="10" nillable="true" ma:displayName="ProjectId" ma:description="Project number" ma:internalName="ProjectId">
      <xsd:simpleType>
        <xsd:restriction base="dms:Text">
          <xsd:maxLength value="255"/>
        </xsd:restriction>
      </xsd:simpleType>
    </xsd:element>
    <xsd:element name="ProjectType" ma:index="11" nillable="true" ma:displayName="ProjectType" ma:description="Project type" ma:internalName="ProjectType">
      <xsd:simpleType>
        <xsd:restriction base="dms:Text">
          <xsd:maxLength value="255"/>
        </xsd:restriction>
      </xsd:simpleType>
    </xsd:element>
    <xsd:element name="DocumentType" ma:index="12" nillable="true" ma:displayName="DocumentType" ma:description="Document type" ma:internalName="DocumentType">
      <xsd:simpleType>
        <xsd:restriction base="dms:Text">
          <xsd:maxLength value="255"/>
        </xsd:restriction>
      </xsd:simpleType>
    </xsd:element>
    <xsd:element name="Comments" ma:index="13" nillable="true" ma:displayName="Comments" ma:description="Comments" ma:internalName="Comments">
      <xsd:simpleType>
        <xsd:restriction base="dms:Note">
          <xsd:maxLength value="255"/>
        </xsd:restriction>
      </xsd:simpleType>
    </xsd:element>
    <xsd:element name="Active" ma:index="14" nillable="true" ma:displayName="Active" ma:default="Yes" ma:description="Active" ma:format="Dropdown" ma:internalName="Activ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b1528a4b-5ccb-40f7-a09e-43427183cd95" elementFormDefault="qualified">
    <xsd:import namespace="http://schemas.microsoft.com/office/2006/documentManagement/types"/>
    <xsd:import namespace="http://schemas.microsoft.com/office/infopath/2007/PartnerControls"/>
    <xsd:element name="NarrativeCode" ma:index="15" nillable="true" ma:displayName="NarrativeCode" ma:description="Narrative Code" ma:internalName="NarrativeCode">
      <xsd:simpleType>
        <xsd:restriction base="dms:Text">
          <xsd:maxLength value="255"/>
        </xsd:restriction>
      </xsd:simpleType>
    </xsd:element>
    <xsd:element name="DocumentOrigin" ma:index="16" nillable="true" ma:displayName="DocumentOrigin" ma:internalName="DocumentOrigin">
      <xsd:simpleType>
        <xsd:restriction base="dms:Text">
          <xsd:maxLength value="255"/>
        </xsd:restriction>
      </xsd:simpleType>
    </xsd:element>
    <xsd:element name="UploadedBy" ma:index="17" nillable="true" ma:displayName="UploadedBy" ma:internalName="UploadedBy">
      <xsd:simpleType>
        <xsd:restriction base="dms:Text">
          <xsd:maxLength value="255"/>
        </xsd:restriction>
      </xsd:simple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AutoTags" ma:index="23" nillable="true" ma:displayName="Tags" ma:internalName="MediaServiceAutoTags" ma:readOnly="true">
      <xsd:simpleType>
        <xsd:restriction base="dms:Text"/>
      </xsd:simple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Status" ma:index="27" nillable="true" ma:displayName="Status" ma:default="Draft" ma:description="Document Status" ma:format="Dropdown" ma:internalName="Status">
      <xsd:simpleType>
        <xsd:restriction base="dms:Choice">
          <xsd:enumeration value="Draft"/>
          <xsd:enumeration value="Archived"/>
          <xsd:enumeration value="Deleted"/>
          <xsd:enumeration value="Finalized"/>
          <xsd:enumeration value="Finalized - Signature Redacted"/>
          <xsd:enumeration value="Published"/>
        </xsd:restriction>
      </xsd:simpleType>
    </xsd:element>
    <xsd:element name="DocumentDate" ma:index="28" nillable="true" ma:displayName="DocumentDate" ma:description="Document Date" ma:format="DateOnly" ma:internalName="DocumentDate">
      <xsd:simpleType>
        <xsd:restriction base="dms:DateTime"/>
      </xsd:simpleType>
    </xsd:element>
    <xsd:element name="DrupalDocId" ma:index="29" nillable="true" ma:displayName="DrupalDocId" ma:description="Drupal Document Id" ma:internalName="DrupalDocId">
      <xsd:simpleType>
        <xsd:restriction base="dms:Text">
          <xsd:maxLength value="255"/>
        </xsd:restriction>
      </xsd:simpleType>
    </xsd:element>
    <xsd:element name="Classification" ma:index="30" nillable="true" ma:displayName="Classification" ma:default="Internal" ma:description="Document Classification" ma:format="Dropdown" ma:internalName="Classification">
      <xsd:simpleType>
        <xsd:restriction base="dms:Choice">
          <xsd:enumeration value="External"/>
          <xsd:enumeration value="Internal"/>
          <xsd:enumeration value="Confidential"/>
          <xsd:enumeration value="Very Confidential"/>
        </xsd:restriction>
      </xsd:simpleType>
    </xsd:element>
    <xsd:element name="Featured" ma:index="31" nillable="true" ma:displayName="Featured" ma:default="0" ma:description="Document Featured" ma:format="Dropdown" ma:internalName="Featured">
      <xsd:simpleType>
        <xsd:restriction base="dms:Choice">
          <xsd:enumeration value="0"/>
          <xsd:enumeration value="1"/>
        </xsd:restriction>
      </xsd:simpleType>
    </xsd:element>
    <xsd:element name="lcf76f155ced4ddcb4097134ff3c332f" ma:index="33" nillable="true" ma:taxonomy="true" ma:internalName="lcf76f155ced4ddcb4097134ff3c332f" ma:taxonomyFieldName="MediaServiceImageTags" ma:displayName="Image Tags" ma:readOnly="false" ma:fieldId="{5cf76f15-5ced-4ddc-b409-7134ff3c332f}" ma:taxonomyMulti="true" ma:sspId="f8ebb0a5-c57d-4c3a-bec7-8a38252dd05c" ma:termSetId="09814cd3-568e-fe90-9814-8d621ff8fb84" ma:anchorId="fba54fb3-c3e1-fe81-a776-ca4b69148c4d" ma:open="true" ma:isKeyword="false">
      <xsd:complexType>
        <xsd:sequence>
          <xsd:element ref="pc:Terms" minOccurs="0" maxOccurs="1"/>
        </xsd:sequence>
      </xsd:complexType>
    </xsd:element>
    <xsd:element name="FormTypeCode" ma:index="35" nillable="true" ma:displayName="FormTypeCode" ma:description="Project form type code" ma:format="Dropdown" ma:internalName="FormTypeCode">
      <xsd:simpleType>
        <xsd:restriction base="dms:Text">
          <xsd:maxLength value="255"/>
        </xsd:restriction>
      </xsd:simpleType>
    </xsd:element>
    <xsd:element name="FormCode" ma:index="36" nillable="true" ma:displayName="FormCode" ma:description="Project form code" ma:format="Dropdown" ma:internalName="FormCod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b759e4c-f0d7-4feb-bda3-ed2800574e06" elementFormDefault="qualified">
    <xsd:import namespace="http://schemas.microsoft.com/office/2006/documentManagement/types"/>
    <xsd:import namespace="http://schemas.microsoft.com/office/infopath/2007/PartnerControls"/>
    <xsd:element name="TaxCatchAll" ma:index="34" nillable="true" ma:displayName="Taxonomy Catch All Column" ma:hidden="true" ma:list="{51d52f8b-6d40-4d16-91df-4b14ea0a2b7b}" ma:internalName="TaxCatchAll" ma:showField="CatchAllData" ma:web="cb759e4c-f0d7-4feb-bda3-ed2800574e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ocumentType xmlns="f9695bc1-6109-4dcd-a27a-f8a0370b00e2">Final narrative report</DocumentType>
    <UploadedBy xmlns="b1528a4b-5ccb-40f7-a09e-43427183cd95">nina.andersen@undp.org</UploadedBy>
    <Classification xmlns="b1528a4b-5ccb-40f7-a09e-43427183cd95">External</Classification>
    <FormCode xmlns="b1528a4b-5ccb-40f7-a09e-43427183cd95" xsi:nil="true"/>
    <FundId xmlns="f9695bc1-6109-4dcd-a27a-f8a0370b00e2">209</FundId>
    <ProjectType xmlns="f9695bc1-6109-4dcd-a27a-f8a0370b00e2">PROJECT</ProjectType>
    <NarrativeCode xmlns="b1528a4b-5ccb-40f7-a09e-43427183cd95" xsi:nil="true"/>
    <DocumentOrigin xmlns="b1528a4b-5ccb-40f7-a09e-43427183cd95">Project</DocumentOrigin>
    <DrupalDocId xmlns="b1528a4b-5ccb-40f7-a09e-43427183cd95" xsi:nil="true"/>
    <TaxCatchAll xmlns="cb759e4c-f0d7-4feb-bda3-ed2800574e06" xsi:nil="true"/>
    <Status xmlns="b1528a4b-5ccb-40f7-a09e-43427183cd95">Finalized - Signature Redacted</Status>
    <lcf76f155ced4ddcb4097134ff3c332f xmlns="b1528a4b-5ccb-40f7-a09e-43427183cd95">
      <Terms xmlns="http://schemas.microsoft.com/office/infopath/2007/PartnerControls"/>
    </lcf76f155ced4ddcb4097134ff3c332f>
    <ProjectId xmlns="f9695bc1-6109-4dcd-a27a-f8a0370b00e2">MPTF_00209_00104</ProjectId>
    <FundCode xmlns="f9695bc1-6109-4dcd-a27a-f8a0370b00e2">MPTF_00209</FundCode>
    <Comments xmlns="f9695bc1-6109-4dcd-a27a-f8a0370b00e2" xsi:nil="true"/>
    <Active xmlns="f9695bc1-6109-4dcd-a27a-f8a0370b00e2">Yes</Active>
    <DocumentDate xmlns="b1528a4b-5ccb-40f7-a09e-43427183cd95">2022-08-31T07:00:00+00:00</DocumentDate>
    <Featured xmlns="b1528a4b-5ccb-40f7-a09e-43427183cd95">1</Featured>
    <FormTypeCode xmlns="b1528a4b-5ccb-40f7-a09e-43427183cd95" xsi:nil="true"/>
  </documentManagement>
</p:properties>
</file>

<file path=customXml/itemProps1.xml><?xml version="1.0" encoding="utf-8"?>
<ds:datastoreItem xmlns:ds="http://schemas.openxmlformats.org/officeDocument/2006/customXml" ds:itemID="{EE7644AD-24C4-476A-9B3B-63CC411A6190}"/>
</file>

<file path=customXml/itemProps2.xml><?xml version="1.0" encoding="utf-8"?>
<ds:datastoreItem xmlns:ds="http://schemas.openxmlformats.org/officeDocument/2006/customXml" ds:itemID="{06ACF0C9-0EBE-4C2B-A5B7-98CD6AD179E3}">
  <ds:schemaRefs>
    <ds:schemaRef ds:uri="http://schemas.microsoft.com/sharepoint/v3/contenttype/forms"/>
  </ds:schemaRefs>
</ds:datastoreItem>
</file>

<file path=customXml/itemProps3.xml><?xml version="1.0" encoding="utf-8"?>
<ds:datastoreItem xmlns:ds="http://schemas.openxmlformats.org/officeDocument/2006/customXml" ds:itemID="{53222A27-B1A6-48BB-90DD-20582ECB12B7}">
  <ds:schemaRefs>
    <ds:schemaRef ds:uri="http://purl.org/dc/terms/"/>
    <ds:schemaRef ds:uri="http://www.w3.org/XML/1998/namespace"/>
    <ds:schemaRef ds:uri="http://schemas.microsoft.com/office/2006/metadata/properties"/>
    <ds:schemaRef ds:uri="http://schemas.microsoft.com/office/2006/documentManagement/types"/>
    <ds:schemaRef ds:uri="fa7726f5-1081-4273-a333-f86aa2cd84a9"/>
    <ds:schemaRef ds:uri="http://purl.org/dc/dcmitype/"/>
    <ds:schemaRef ds:uri="e58561c3-df46-4bab-a888-8b8732da1349"/>
    <ds:schemaRef ds:uri="http://purl.org/dc/elements/1.1/"/>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OVERALL REPORTING INSTRUCTIONS</vt:lpstr>
      <vt:lpstr>General Information</vt:lpstr>
      <vt:lpstr>Narrative</vt:lpstr>
      <vt:lpstr>Project Indicators </vt:lpstr>
      <vt:lpstr>Communication</vt:lpstr>
      <vt:lpstr>'General Information'!_ftn5</vt:lpstr>
      <vt:lpstr>'General Information'!_ftn6</vt:lpstr>
      <vt:lpstr>'Project Indicators '!_ftnref1</vt:lpstr>
      <vt:lpstr>'General Information'!_ftnref2</vt:lpstr>
      <vt:lpstr>'General Information'!_ftnref4</vt:lpstr>
      <vt:lpstr>'General Information'!_ftnref5</vt:lpstr>
      <vt:lpstr>'General Information'!_ftnref6</vt:lpstr>
      <vt:lpstr>'OVERALL REPORTING INSTRUCTIONS'!Print_Area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DRC - 2022 COVID-19 MPTF for submission.xlsx</dc:title>
  <dc:creator>Piyoo</dc:creator>
  <cp:lastModifiedBy>Margot Bonyeme Bokanga</cp:lastModifiedBy>
  <cp:lastPrinted>2020-12-14T19:38:32Z</cp:lastPrinted>
  <dcterms:created xsi:type="dcterms:W3CDTF">2020-12-07T17:58:50Z</dcterms:created>
  <dcterms:modified xsi:type="dcterms:W3CDTF">2022-10-21T11:39:41Z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0x010100A20E1B0FB969FA4DB37D3562DA9CC146</vt:lpwstr>
  </property>
</Properties>
</file>