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women-my.sharepoint.com/personal/sylvain_mabika_unwomen_org/Documents/Desktop/RAPPORT 2023_PBF INCUB/"/>
    </mc:Choice>
  </mc:AlternateContent>
  <xr:revisionPtr revIDLastSave="0" documentId="8_{FFED7457-65BC-48D6-A7DC-14C385B365E3}" xr6:coauthVersionLast="47" xr6:coauthVersionMax="47" xr10:uidLastSave="{00000000-0000-0000-0000-000000000000}"/>
  <bookViews>
    <workbookView xWindow="-110" yWindow="-110" windowWidth="19420" windowHeight="10420" xr2:uid="{1CC86945-4D2D-4B7B-9A90-6B7BD826356D}"/>
  </bookViews>
  <sheets>
    <sheet name="2ème rapport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2" l="1"/>
  <c r="G14" i="2"/>
  <c r="G15" i="2"/>
  <c r="G16" i="2"/>
  <c r="G17" i="2"/>
  <c r="G18" i="2"/>
  <c r="G19" i="2"/>
  <c r="G13" i="2"/>
  <c r="F20" i="2"/>
  <c r="F22" i="2" s="1"/>
  <c r="G22" i="2" s="1"/>
  <c r="G20" i="2" l="1"/>
  <c r="E20" i="2"/>
  <c r="E22" i="2" s="1"/>
  <c r="D20" i="2"/>
  <c r="C20" i="2"/>
  <c r="B20" i="2"/>
  <c r="B21" i="2" l="1"/>
  <c r="B22" i="2" s="1"/>
  <c r="C21" i="2"/>
  <c r="C22" i="2" s="1"/>
  <c r="D21" i="2"/>
  <c r="D22" i="2" l="1"/>
</calcChain>
</file>

<file path=xl/sharedStrings.xml><?xml version="1.0" encoding="utf-8"?>
<sst xmlns="http://schemas.openxmlformats.org/spreadsheetml/2006/main" count="46" uniqueCount="40">
  <si>
    <t>Montants perçus et Dépenses par agence</t>
  </si>
  <si>
    <t>Montant par agence récipiendaire</t>
  </si>
  <si>
    <t>Taux d'exécution</t>
  </si>
  <si>
    <t>CATEGORIES</t>
  </si>
  <si>
    <t>Tranche 1 (%)</t>
  </si>
  <si>
    <t>Tranche 2(%)</t>
  </si>
  <si>
    <t>Montant Perçu</t>
  </si>
  <si>
    <t>Dépenses</t>
  </si>
  <si>
    <t>Personnel et autres frais de personnel</t>
  </si>
  <si>
    <t xml:space="preserve">Fournitures, Produits de base, Matériaux </t>
  </si>
  <si>
    <t>Equipements, Véhicules, and Meuble (y compris l'amortissement)</t>
  </si>
  <si>
    <t>Services Contractuels</t>
  </si>
  <si>
    <t>Transferts et Subventions aux contreparties</t>
  </si>
  <si>
    <t>Frais Généraux de fonctionnement et autres coûts directs</t>
  </si>
  <si>
    <t>Sous-Total Coûts du Projet</t>
  </si>
  <si>
    <t>Coût de support indirect (7%)</t>
  </si>
  <si>
    <t xml:space="preserve">Budget Contractuel par agence Inter Peace </t>
  </si>
  <si>
    <t xml:space="preserve">Montants perçus et Dépenses par agence Inter Peace </t>
  </si>
  <si>
    <t xml:space="preserve">Montant par agence récipiendaire Inter Peace </t>
  </si>
  <si>
    <t xml:space="preserve">Nom de l’agence recipiendaire Inter Peace </t>
  </si>
  <si>
    <t xml:space="preserve">BUDGET TOTAL DU PROJET Inter Peace </t>
  </si>
  <si>
    <t>BUDGET CONTRACTUEL ONU FEMMES</t>
  </si>
  <si>
    <t>Tranche 1 (70%)</t>
  </si>
  <si>
    <t>Tranche 2 (30%)</t>
  </si>
  <si>
    <t>Budget total du projet</t>
  </si>
  <si>
    <t>Sous-budget total du projet</t>
  </si>
  <si>
    <t>Coûts indirects (7%)</t>
  </si>
  <si>
    <t>Total général</t>
  </si>
  <si>
    <t>Personnel et autres employés</t>
  </si>
  <si>
    <t>Fournitures, produits de base, matériels</t>
  </si>
  <si>
    <t>Équipement, véhicules et mobilier (compte tenu de la dépréciation)</t>
  </si>
  <si>
    <t>Services contractuels</t>
  </si>
  <si>
    <t>Frais de déplacement</t>
  </si>
  <si>
    <t>Transferts et subventions aux homologues</t>
  </si>
  <si>
    <t>Frais généraux de fonctionnement et autres coûts directs</t>
  </si>
  <si>
    <t>Rapport Intermédiaire Financier du Projet</t>
  </si>
  <si>
    <t xml:space="preserve">Organisation Bénéficaire: ONU Femmes </t>
  </si>
  <si>
    <r>
      <t xml:space="preserve">Titre du Projet: : </t>
    </r>
    <r>
      <rPr>
        <b/>
        <sz val="11"/>
        <color rgb="FFFF0000"/>
        <rFont val="Calibri"/>
        <family val="2"/>
        <scheme val="minor"/>
      </rPr>
      <t>RENFORCER LE LEADERSHIP DES FEMMES ET DES FILLES AUX KASAI ET KASAI CENTRAL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u/>
        <sz val="11"/>
        <color theme="1"/>
        <rFont val="Calibri"/>
        <family val="2"/>
        <scheme val="minor"/>
      </rPr>
      <t>République Démocratique du Congo</t>
    </r>
    <r>
      <rPr>
        <b/>
        <sz val="11"/>
        <color theme="1"/>
        <rFont val="Calibri"/>
        <family val="2"/>
        <scheme val="minor"/>
      </rPr>
      <t>)</t>
    </r>
  </si>
  <si>
    <r>
      <t xml:space="preserve">Numéro du Projet: MPTF Gateway : </t>
    </r>
    <r>
      <rPr>
        <b/>
        <sz val="11"/>
        <color rgb="FFFF0000"/>
        <rFont val="Calibri"/>
        <family val="2"/>
        <scheme val="minor"/>
      </rPr>
      <t>MPTF-00131621</t>
    </r>
  </si>
  <si>
    <t>Fait à Kinshasa, le 08 Juin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</si>
</sst>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0" applyNumberFormat="1"/>
    <xf numFmtId="9" fontId="0" fillId="0" borderId="0" xfId="1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9" fontId="2" fillId="0" borderId="1" xfId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9" fontId="3" fillId="0" borderId="1" xfId="0" applyNumberFormat="1" applyFont="1" applyBorder="1" applyAlignment="1">
      <alignment vertical="center"/>
    </xf>
    <xf numFmtId="9" fontId="3" fillId="0" borderId="1" xfId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9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9" fontId="9" fillId="0" borderId="1" xfId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 wrapText="1"/>
    </xf>
    <xf numFmtId="9" fontId="9" fillId="0" borderId="1" xfId="0" applyNumberFormat="1" applyFont="1" applyBorder="1" applyAlignment="1">
      <alignment vertical="center"/>
    </xf>
    <xf numFmtId="0" fontId="10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133351</xdr:rowOff>
    </xdr:from>
    <xdr:to>
      <xdr:col>4</xdr:col>
      <xdr:colOff>600075</xdr:colOff>
      <xdr:row>3</xdr:row>
      <xdr:rowOff>107707</xdr:rowOff>
    </xdr:to>
    <xdr:pic>
      <xdr:nvPicPr>
        <xdr:cNvPr id="2" name="Image 24" descr="SDG Logo Lockup_Blue_Print_300dpi_FR">
          <a:extLst>
            <a:ext uri="{FF2B5EF4-FFF2-40B4-BE49-F238E27FC236}">
              <a16:creationId xmlns:a16="http://schemas.microsoft.com/office/drawing/2014/main" id="{99824BC0-0A45-CA5F-BA88-4D2B30DE3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495" b="41667"/>
        <a:stretch>
          <a:fillRect/>
        </a:stretch>
      </xdr:blipFill>
      <xdr:spPr bwMode="auto">
        <a:xfrm>
          <a:off x="3276600" y="133351"/>
          <a:ext cx="1419225" cy="5458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209552</xdr:colOff>
      <xdr:row>0</xdr:row>
      <xdr:rowOff>66676</xdr:rowOff>
    </xdr:from>
    <xdr:to>
      <xdr:col>0</xdr:col>
      <xdr:colOff>942976</xdr:colOff>
      <xdr:row>4</xdr:row>
      <xdr:rowOff>42023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88BB78-BF00-871D-2038-233487A4E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2" y="66676"/>
          <a:ext cx="733424" cy="737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F9796-B60C-4E46-9726-919B065A1006}">
  <dimension ref="A5:N25"/>
  <sheetViews>
    <sheetView tabSelected="1" topLeftCell="A19" workbookViewId="0">
      <selection activeCell="F19" sqref="F19"/>
    </sheetView>
  </sheetViews>
  <sheetFormatPr baseColWidth="10" defaultColWidth="9.1796875" defaultRowHeight="14.5" x14ac:dyDescent="0.35"/>
  <cols>
    <col min="1" max="1" width="20.81640625" bestFit="1" customWidth="1"/>
    <col min="2" max="2" width="13" customWidth="1"/>
    <col min="3" max="3" width="10.7265625" customWidth="1"/>
    <col min="4" max="4" width="16.81640625" style="1" customWidth="1"/>
    <col min="5" max="5" width="14.54296875" customWidth="1"/>
    <col min="6" max="6" width="18.81640625" customWidth="1"/>
    <col min="7" max="7" width="11.7265625" style="2" customWidth="1"/>
    <col min="8" max="8" width="23.453125" customWidth="1"/>
    <col min="9" max="9" width="11.453125" bestFit="1" customWidth="1"/>
    <col min="10" max="10" width="15" customWidth="1"/>
    <col min="11" max="11" width="13.1796875" bestFit="1" customWidth="1"/>
    <col min="12" max="13" width="11.453125" bestFit="1" customWidth="1"/>
    <col min="14" max="14" width="14.453125" bestFit="1" customWidth="1"/>
  </cols>
  <sheetData>
    <row r="5" spans="1:14" x14ac:dyDescent="0.35">
      <c r="A5" s="26" t="s">
        <v>35</v>
      </c>
      <c r="B5" s="26"/>
      <c r="C5" s="26"/>
      <c r="D5" s="26"/>
      <c r="G5"/>
    </row>
    <row r="6" spans="1:14" x14ac:dyDescent="0.35">
      <c r="A6" s="26" t="s">
        <v>38</v>
      </c>
      <c r="B6" s="26"/>
      <c r="C6" s="26"/>
      <c r="D6" s="26"/>
      <c r="G6"/>
    </row>
    <row r="7" spans="1:14" x14ac:dyDescent="0.35">
      <c r="A7" s="26" t="s">
        <v>36</v>
      </c>
      <c r="B7" s="26"/>
      <c r="C7" s="26"/>
      <c r="D7" s="26"/>
      <c r="G7"/>
    </row>
    <row r="8" spans="1:14" x14ac:dyDescent="0.35">
      <c r="A8" s="26" t="s">
        <v>37</v>
      </c>
      <c r="B8" s="26"/>
      <c r="C8" s="26"/>
      <c r="D8" s="26"/>
      <c r="G8"/>
    </row>
    <row r="9" spans="1:14" x14ac:dyDescent="0.35">
      <c r="A9" s="27"/>
    </row>
    <row r="10" spans="1:14" ht="21" customHeight="1" x14ac:dyDescent="0.35">
      <c r="A10" s="5"/>
      <c r="B10" s="32" t="s">
        <v>16</v>
      </c>
      <c r="C10" s="32"/>
      <c r="D10" s="32"/>
      <c r="E10" s="32" t="s">
        <v>17</v>
      </c>
      <c r="F10" s="32"/>
      <c r="G10" s="6"/>
      <c r="H10" s="3"/>
      <c r="I10" s="28" t="s">
        <v>21</v>
      </c>
      <c r="J10" s="28"/>
      <c r="K10" s="28"/>
      <c r="L10" s="28"/>
      <c r="M10" s="28"/>
      <c r="N10" s="28"/>
    </row>
    <row r="11" spans="1:14" ht="25.5" customHeight="1" x14ac:dyDescent="0.35">
      <c r="A11" s="5"/>
      <c r="B11" s="32" t="s">
        <v>18</v>
      </c>
      <c r="C11" s="32"/>
      <c r="D11" s="33" t="s">
        <v>20</v>
      </c>
      <c r="E11" s="32" t="s">
        <v>19</v>
      </c>
      <c r="F11" s="32"/>
      <c r="G11" s="31" t="s">
        <v>2</v>
      </c>
      <c r="H11" s="3"/>
      <c r="I11" s="29" t="s">
        <v>1</v>
      </c>
      <c r="J11" s="29"/>
      <c r="K11" s="29"/>
      <c r="L11" s="30" t="s">
        <v>0</v>
      </c>
      <c r="M11" s="30"/>
      <c r="N11" s="30"/>
    </row>
    <row r="12" spans="1:14" ht="26" x14ac:dyDescent="0.35">
      <c r="A12" s="5" t="s">
        <v>3</v>
      </c>
      <c r="B12" s="5" t="s">
        <v>4</v>
      </c>
      <c r="C12" s="5" t="s">
        <v>5</v>
      </c>
      <c r="D12" s="33"/>
      <c r="E12" s="5" t="s">
        <v>6</v>
      </c>
      <c r="F12" s="5" t="s">
        <v>7</v>
      </c>
      <c r="G12" s="31"/>
      <c r="H12" s="3" t="s">
        <v>3</v>
      </c>
      <c r="I12" s="4" t="s">
        <v>22</v>
      </c>
      <c r="J12" s="4" t="s">
        <v>23</v>
      </c>
      <c r="K12" s="4" t="s">
        <v>24</v>
      </c>
      <c r="L12" s="4" t="s">
        <v>6</v>
      </c>
      <c r="M12" s="3" t="s">
        <v>7</v>
      </c>
      <c r="N12" s="3" t="s">
        <v>2</v>
      </c>
    </row>
    <row r="13" spans="1:14" ht="34.5" customHeight="1" x14ac:dyDescent="0.35">
      <c r="A13" s="7" t="s">
        <v>8</v>
      </c>
      <c r="B13" s="12">
        <v>126143.64411460342</v>
      </c>
      <c r="C13" s="12">
        <v>54061.561763401478</v>
      </c>
      <c r="D13" s="12">
        <v>180205.2058780049</v>
      </c>
      <c r="E13" s="12">
        <v>126143.64411460342</v>
      </c>
      <c r="F13" s="8">
        <v>70179</v>
      </c>
      <c r="G13" s="13">
        <f>F13/E13</f>
        <v>0.55634194249407687</v>
      </c>
      <c r="H13" s="9" t="s">
        <v>28</v>
      </c>
      <c r="I13" s="16">
        <v>154000</v>
      </c>
      <c r="J13" s="16">
        <v>66000</v>
      </c>
      <c r="K13" s="17">
        <v>220000</v>
      </c>
      <c r="L13" s="17">
        <v>154000</v>
      </c>
      <c r="M13" s="16">
        <v>47848.800000000003</v>
      </c>
      <c r="N13" s="18">
        <v>0.31</v>
      </c>
    </row>
    <row r="14" spans="1:14" ht="26" x14ac:dyDescent="0.35">
      <c r="A14" s="7" t="s">
        <v>9</v>
      </c>
      <c r="B14" s="12">
        <v>0</v>
      </c>
      <c r="C14" s="12">
        <v>0</v>
      </c>
      <c r="D14" s="12">
        <v>0</v>
      </c>
      <c r="E14" s="12">
        <v>0</v>
      </c>
      <c r="F14" s="14">
        <v>0</v>
      </c>
      <c r="G14" s="13" t="e">
        <f t="shared" ref="G14:G19" si="0">F14/E14</f>
        <v>#DIV/0!</v>
      </c>
      <c r="H14" s="9" t="s">
        <v>29</v>
      </c>
      <c r="I14" s="16">
        <v>55820.37</v>
      </c>
      <c r="J14" s="16">
        <v>23923</v>
      </c>
      <c r="K14" s="17">
        <v>79743.38</v>
      </c>
      <c r="L14" s="17">
        <v>55820.37</v>
      </c>
      <c r="M14" s="16">
        <v>51970</v>
      </c>
      <c r="N14" s="18">
        <v>0.93</v>
      </c>
    </row>
    <row r="15" spans="1:14" ht="57" customHeight="1" x14ac:dyDescent="0.35">
      <c r="A15" s="7" t="s">
        <v>10</v>
      </c>
      <c r="B15" s="12">
        <v>18000</v>
      </c>
      <c r="C15" s="12">
        <v>0</v>
      </c>
      <c r="D15" s="34">
        <v>18000</v>
      </c>
      <c r="E15" s="34">
        <v>18000</v>
      </c>
      <c r="F15" s="35">
        <v>19820</v>
      </c>
      <c r="G15" s="36">
        <f t="shared" si="0"/>
        <v>1.1011111111111112</v>
      </c>
      <c r="H15" s="9" t="s">
        <v>30</v>
      </c>
      <c r="I15" s="16">
        <v>39900</v>
      </c>
      <c r="J15" s="16">
        <v>17100</v>
      </c>
      <c r="K15" s="17">
        <v>57000</v>
      </c>
      <c r="L15" s="17">
        <v>39900</v>
      </c>
      <c r="M15" s="16">
        <v>38900</v>
      </c>
      <c r="N15" s="18">
        <v>0.97</v>
      </c>
    </row>
    <row r="16" spans="1:14" ht="29.15" customHeight="1" x14ac:dyDescent="0.35">
      <c r="A16" s="7" t="s">
        <v>11</v>
      </c>
      <c r="B16" s="12">
        <v>46900</v>
      </c>
      <c r="C16" s="12">
        <v>20100</v>
      </c>
      <c r="D16" s="12">
        <v>67000</v>
      </c>
      <c r="E16" s="12">
        <v>46900</v>
      </c>
      <c r="F16" s="14">
        <v>11249</v>
      </c>
      <c r="G16" s="13">
        <f t="shared" si="0"/>
        <v>0.23985074626865671</v>
      </c>
      <c r="H16" s="9" t="s">
        <v>31</v>
      </c>
      <c r="I16" s="16">
        <v>158265.79999999999</v>
      </c>
      <c r="J16" s="16">
        <v>20658</v>
      </c>
      <c r="K16" s="17">
        <v>226094</v>
      </c>
      <c r="L16" s="17">
        <v>158265.79999999999</v>
      </c>
      <c r="M16" s="16">
        <v>157965.79999999999</v>
      </c>
      <c r="N16" s="18">
        <v>1</v>
      </c>
    </row>
    <row r="17" spans="1:14" s="42" customFormat="1" x14ac:dyDescent="0.35">
      <c r="A17" s="37" t="s">
        <v>32</v>
      </c>
      <c r="B17" s="34">
        <v>26950</v>
      </c>
      <c r="C17" s="34">
        <v>11550</v>
      </c>
      <c r="D17" s="34">
        <v>38500</v>
      </c>
      <c r="E17" s="34">
        <v>26950</v>
      </c>
      <c r="F17" s="35">
        <v>22484</v>
      </c>
      <c r="G17" s="36">
        <f t="shared" si="0"/>
        <v>0.8342857142857143</v>
      </c>
      <c r="H17" s="38" t="s">
        <v>32</v>
      </c>
      <c r="I17" s="39">
        <v>44940</v>
      </c>
      <c r="J17" s="39">
        <v>19260</v>
      </c>
      <c r="K17" s="40">
        <v>64200</v>
      </c>
      <c r="L17" s="40">
        <v>44940</v>
      </c>
      <c r="M17" s="39">
        <v>40006.120000000003</v>
      </c>
      <c r="N17" s="41">
        <v>0.89</v>
      </c>
    </row>
    <row r="18" spans="1:14" ht="26" x14ac:dyDescent="0.35">
      <c r="A18" s="7" t="s">
        <v>12</v>
      </c>
      <c r="B18" s="12">
        <v>360417.40261436848</v>
      </c>
      <c r="C18" s="12">
        <v>162178.89150762651</v>
      </c>
      <c r="D18" s="12">
        <v>522596.29412199499</v>
      </c>
      <c r="E18" s="12">
        <v>360417.40261436848</v>
      </c>
      <c r="F18" s="8">
        <v>181296</v>
      </c>
      <c r="G18" s="13">
        <f t="shared" si="0"/>
        <v>0.50301677634023445</v>
      </c>
      <c r="H18" s="9" t="s">
        <v>33</v>
      </c>
      <c r="I18" s="16">
        <v>188300</v>
      </c>
      <c r="J18" s="19">
        <v>127868</v>
      </c>
      <c r="K18" s="17">
        <v>269000</v>
      </c>
      <c r="L18" s="17">
        <v>188300</v>
      </c>
      <c r="M18" s="16">
        <v>138813</v>
      </c>
      <c r="N18" s="18">
        <v>0.74</v>
      </c>
    </row>
    <row r="19" spans="1:14" ht="43.5" customHeight="1" x14ac:dyDescent="0.35">
      <c r="A19" s="7" t="s">
        <v>13</v>
      </c>
      <c r="B19" s="12">
        <v>10374</v>
      </c>
      <c r="C19" s="12">
        <v>4446</v>
      </c>
      <c r="D19" s="34">
        <v>14820</v>
      </c>
      <c r="E19" s="34">
        <v>10374</v>
      </c>
      <c r="F19" s="35">
        <v>10000</v>
      </c>
      <c r="G19" s="36">
        <f t="shared" si="0"/>
        <v>0.96394833236938504</v>
      </c>
      <c r="H19" s="9" t="s">
        <v>34</v>
      </c>
      <c r="I19" s="16">
        <v>78400</v>
      </c>
      <c r="J19" s="16">
        <v>33600</v>
      </c>
      <c r="K19" s="17">
        <v>112000</v>
      </c>
      <c r="L19" s="17">
        <v>78400</v>
      </c>
      <c r="M19" s="16">
        <v>51158.19</v>
      </c>
      <c r="N19" s="18">
        <v>0.65</v>
      </c>
    </row>
    <row r="20" spans="1:14" ht="40.5" customHeight="1" x14ac:dyDescent="0.35">
      <c r="A20" s="5" t="s">
        <v>14</v>
      </c>
      <c r="B20" s="11">
        <f>SUM(B13:B19)</f>
        <v>588785.04672897188</v>
      </c>
      <c r="C20" s="11">
        <f>SUM(C13:C19)</f>
        <v>252336.453271028</v>
      </c>
      <c r="D20" s="11">
        <f>SUM(D13:D19)</f>
        <v>841121.49999999988</v>
      </c>
      <c r="E20" s="11">
        <f>SUM(E13:E19)</f>
        <v>588785.04672897188</v>
      </c>
      <c r="F20" s="11">
        <f>SUM(F13:F19)</f>
        <v>315028</v>
      </c>
      <c r="G20" s="23">
        <f>F20/E20</f>
        <v>0.53504755555555561</v>
      </c>
      <c r="H20" s="4" t="s">
        <v>25</v>
      </c>
      <c r="I20" s="20">
        <v>719626.17</v>
      </c>
      <c r="J20" s="20">
        <v>308411</v>
      </c>
      <c r="K20" s="21">
        <v>1028037.38</v>
      </c>
      <c r="L20" s="21">
        <v>719626.17</v>
      </c>
      <c r="M20" s="20">
        <v>526661.91</v>
      </c>
      <c r="N20" s="22">
        <v>0.73</v>
      </c>
    </row>
    <row r="21" spans="1:14" ht="24" customHeight="1" x14ac:dyDescent="0.35">
      <c r="A21" s="10" t="s">
        <v>15</v>
      </c>
      <c r="B21" s="24">
        <f>B20*7%</f>
        <v>41214.953271028033</v>
      </c>
      <c r="C21" s="24">
        <f>C20*7%</f>
        <v>17663.551728971961</v>
      </c>
      <c r="D21" s="24">
        <f>D20*7%</f>
        <v>58878.504999999997</v>
      </c>
      <c r="E21" s="8">
        <v>41214.953271027996</v>
      </c>
      <c r="F21" s="8">
        <v>22051.960000000003</v>
      </c>
      <c r="G21" s="13">
        <f>F21/E21</f>
        <v>0.53504755555555616</v>
      </c>
      <c r="H21" s="9" t="s">
        <v>26</v>
      </c>
      <c r="I21" s="16">
        <v>50373.83</v>
      </c>
      <c r="J21" s="16">
        <v>21589</v>
      </c>
      <c r="K21" s="17">
        <v>71962.62</v>
      </c>
      <c r="L21" s="17">
        <v>50373.83</v>
      </c>
      <c r="M21" s="16">
        <v>50373.83</v>
      </c>
      <c r="N21" s="18">
        <v>1</v>
      </c>
    </row>
    <row r="22" spans="1:14" ht="24.75" customHeight="1" x14ac:dyDescent="0.35">
      <c r="A22" s="25" t="s">
        <v>27</v>
      </c>
      <c r="B22" s="15">
        <f>B20+B21</f>
        <v>629999.99999999988</v>
      </c>
      <c r="C22" s="15">
        <f t="shared" ref="C22:F22" si="1">C20+C21</f>
        <v>270000.00499999995</v>
      </c>
      <c r="D22" s="15">
        <f t="shared" si="1"/>
        <v>900000.00499999989</v>
      </c>
      <c r="E22" s="15">
        <f t="shared" si="1"/>
        <v>629999.99999999988</v>
      </c>
      <c r="F22" s="15">
        <f t="shared" si="1"/>
        <v>337079.96</v>
      </c>
      <c r="G22" s="13">
        <f>F22/E22</f>
        <v>0.53504755555555572</v>
      </c>
      <c r="H22" s="3" t="s">
        <v>27</v>
      </c>
      <c r="I22" s="20">
        <v>770000</v>
      </c>
      <c r="J22" s="20">
        <v>330000</v>
      </c>
      <c r="K22" s="21">
        <v>1100000</v>
      </c>
      <c r="L22" s="21">
        <v>770000</v>
      </c>
      <c r="M22" s="20">
        <v>577035.74</v>
      </c>
      <c r="N22" s="22">
        <v>0.75</v>
      </c>
    </row>
    <row r="25" spans="1:14" x14ac:dyDescent="0.35">
      <c r="G25" s="2" t="s">
        <v>39</v>
      </c>
    </row>
  </sheetData>
  <mergeCells count="9">
    <mergeCell ref="I10:N10"/>
    <mergeCell ref="I11:K11"/>
    <mergeCell ref="L11:N11"/>
    <mergeCell ref="G11:G12"/>
    <mergeCell ref="B10:D10"/>
    <mergeCell ref="E10:F10"/>
    <mergeCell ref="B11:C11"/>
    <mergeCell ref="D11:D12"/>
    <mergeCell ref="E11:F11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0E1B0FB969FA4DB37D3562DA9CC146" ma:contentTypeVersion="31" ma:contentTypeDescription="Create a new document." ma:contentTypeScope="" ma:versionID="09d98f2c483851fb9a12ad4149d881f7">
  <xsd:schema xmlns:xsd="http://www.w3.org/2001/XMLSchema" xmlns:xs="http://www.w3.org/2001/XMLSchema" xmlns:p="http://schemas.microsoft.com/office/2006/metadata/properties" xmlns:ns2="f9695bc1-6109-4dcd-a27a-f8a0370b00e2" xmlns:ns3="b1528a4b-5ccb-40f7-a09e-43427183cd95" xmlns:ns4="cb759e4c-f0d7-4feb-bda3-ed2800574e06" targetNamespace="http://schemas.microsoft.com/office/2006/metadata/properties" ma:root="true" ma:fieldsID="1c559da0a93d315d0076e3d2e2295cd6" ns2:_="" ns3:_="" ns4:_="">
    <xsd:import namespace="f9695bc1-6109-4dcd-a27a-f8a0370b00e2"/>
    <xsd:import namespace="b1528a4b-5ccb-40f7-a09e-43427183cd95"/>
    <xsd:import namespace="cb759e4c-f0d7-4feb-bda3-ed2800574e06"/>
    <xsd:element name="properties">
      <xsd:complexType>
        <xsd:sequence>
          <xsd:element name="documentManagement">
            <xsd:complexType>
              <xsd:all>
                <xsd:element ref="ns2:FundId" minOccurs="0"/>
                <xsd:element ref="ns2:FundCode" minOccurs="0"/>
                <xsd:element ref="ns2:ProjectId" minOccurs="0"/>
                <xsd:element ref="ns2:ProjectType" minOccurs="0"/>
                <xsd:element ref="ns2:DocumentType" minOccurs="0"/>
                <xsd:element ref="ns2:Comments" minOccurs="0"/>
                <xsd:element ref="ns2:Active" minOccurs="0"/>
                <xsd:element ref="ns3:NarrativeCode" minOccurs="0"/>
                <xsd:element ref="ns3:DocumentOrigin" minOccurs="0"/>
                <xsd:element ref="ns3:UploadedBy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Status" minOccurs="0"/>
                <xsd:element ref="ns3:DocumentDate" minOccurs="0"/>
                <xsd:element ref="ns3:DrupalDocId" minOccurs="0"/>
                <xsd:element ref="ns3:Classification" minOccurs="0"/>
                <xsd:element ref="ns3:Featured" minOccurs="0"/>
                <xsd:element ref="ns3:lcf76f155ced4ddcb4097134ff3c332f" minOccurs="0"/>
                <xsd:element ref="ns4:TaxCatchAll" minOccurs="0"/>
                <xsd:element ref="ns3:FormTypeCode" minOccurs="0"/>
                <xsd:element ref="ns3:FormCode" minOccurs="0"/>
                <xsd:element ref="ns3:DocModifie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95bc1-6109-4dcd-a27a-f8a0370b00e2" elementFormDefault="qualified">
    <xsd:import namespace="http://schemas.microsoft.com/office/2006/documentManagement/types"/>
    <xsd:import namespace="http://schemas.microsoft.com/office/infopath/2007/PartnerControls"/>
    <xsd:element name="FundId" ma:index="8" nillable="true" ma:displayName="FundId" ma:indexed="true" ma:internalName="FundId">
      <xsd:simpleType>
        <xsd:restriction base="dms:Number"/>
      </xsd:simpleType>
    </xsd:element>
    <xsd:element name="FundCode" ma:index="9" nillable="true" ma:displayName="FundCode" ma:description="Fund code" ma:indexed="true" ma:internalName="FundCode">
      <xsd:simpleType>
        <xsd:restriction base="dms:Text">
          <xsd:maxLength value="255"/>
        </xsd:restriction>
      </xsd:simpleType>
    </xsd:element>
    <xsd:element name="ProjectId" ma:index="10" nillable="true" ma:displayName="ProjectId" ma:description="Project number" ma:indexed="true" ma:internalName="ProjectId">
      <xsd:simpleType>
        <xsd:restriction base="dms:Text">
          <xsd:maxLength value="255"/>
        </xsd:restriction>
      </xsd:simpleType>
    </xsd:element>
    <xsd:element name="ProjectType" ma:index="11" nillable="true" ma:displayName="ProjectType" ma:description="Project type" ma:internalName="ProjectType">
      <xsd:simpleType>
        <xsd:restriction base="dms:Text">
          <xsd:maxLength value="255"/>
        </xsd:restriction>
      </xsd:simpleType>
    </xsd:element>
    <xsd:element name="DocumentType" ma:index="12" nillable="true" ma:displayName="DocumentType" ma:description="Document type" ma:indexed="true" ma:internalName="DocumentType">
      <xsd:simpleType>
        <xsd:restriction base="dms:Text">
          <xsd:maxLength value="255"/>
        </xsd:restriction>
      </xsd:simpleType>
    </xsd:element>
    <xsd:element name="Comments" ma:index="13" nillable="true" ma:displayName="Comments" ma:description="Comments" ma:internalName="Comments">
      <xsd:simpleType>
        <xsd:restriction base="dms:Note">
          <xsd:maxLength value="255"/>
        </xsd:restriction>
      </xsd:simpleType>
    </xsd:element>
    <xsd:element name="Active" ma:index="14" nillable="true" ma:displayName="Active" ma:default="Yes" ma:description="Active" ma:format="Dropdown" ma:indexed="true" ma:internalName="Activ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28a4b-5ccb-40f7-a09e-43427183cd95" elementFormDefault="qualified">
    <xsd:import namespace="http://schemas.microsoft.com/office/2006/documentManagement/types"/>
    <xsd:import namespace="http://schemas.microsoft.com/office/infopath/2007/PartnerControls"/>
    <xsd:element name="NarrativeCode" ma:index="15" nillable="true" ma:displayName="NarrativeCode" ma:description="Narrative Code" ma:indexed="true" ma:internalName="NarrativeCode">
      <xsd:simpleType>
        <xsd:restriction base="dms:Text">
          <xsd:maxLength value="255"/>
        </xsd:restriction>
      </xsd:simpleType>
    </xsd:element>
    <xsd:element name="DocumentOrigin" ma:index="16" nillable="true" ma:displayName="DocumentOrigin" ma:internalName="DocumentOrigin">
      <xsd:simpleType>
        <xsd:restriction base="dms:Text">
          <xsd:maxLength value="255"/>
        </xsd:restriction>
      </xsd:simpleType>
    </xsd:element>
    <xsd:element name="UploadedBy" ma:index="17" nillable="true" ma:displayName="UploadedBy" ma:internalName="UploadedBy">
      <xsd:simpleType>
        <xsd:restriction base="dms:Text">
          <xsd:maxLength value="255"/>
        </xsd:restriction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27" nillable="true" ma:displayName="Status" ma:default="Draft" ma:description="Document Status" ma:format="Dropdown" ma:internalName="Status">
      <xsd:simpleType>
        <xsd:restriction base="dms:Choice">
          <xsd:enumeration value="Draft"/>
          <xsd:enumeration value="Archived"/>
          <xsd:enumeration value="Deleted"/>
          <xsd:enumeration value="Finalized"/>
          <xsd:enumeration value="Finalized - Signature Redacted"/>
          <xsd:enumeration value="Published"/>
        </xsd:restriction>
      </xsd:simpleType>
    </xsd:element>
    <xsd:element name="DocumentDate" ma:index="28" nillable="true" ma:displayName="DocumentDate" ma:description="Document Date" ma:format="DateOnly" ma:internalName="DocumentDate">
      <xsd:simpleType>
        <xsd:restriction base="dms:DateTime"/>
      </xsd:simpleType>
    </xsd:element>
    <xsd:element name="DrupalDocId" ma:index="29" nillable="true" ma:displayName="DrupalDocId" ma:description="Drupal Document Id" ma:internalName="DrupalDocId">
      <xsd:simpleType>
        <xsd:restriction base="dms:Text">
          <xsd:maxLength value="255"/>
        </xsd:restriction>
      </xsd:simpleType>
    </xsd:element>
    <xsd:element name="Classification" ma:index="30" nillable="true" ma:displayName="Classification" ma:default="Internal" ma:description="Document Classification" ma:format="Dropdown" ma:internalName="Classification">
      <xsd:simpleType>
        <xsd:restriction base="dms:Choice">
          <xsd:enumeration value="External"/>
          <xsd:enumeration value="Internal"/>
          <xsd:enumeration value="Confidential"/>
          <xsd:enumeration value="Very Confidential"/>
        </xsd:restriction>
      </xsd:simpleType>
    </xsd:element>
    <xsd:element name="Featured" ma:index="31" nillable="true" ma:displayName="Featured" ma:default="0" ma:description="Document Featured" ma:format="Dropdown" ma:internalName="Featured">
      <xsd:simpleType>
        <xsd:restriction base="dms:Choice">
          <xsd:enumeration value="0"/>
          <xsd:enumeration value="1"/>
        </xsd:restriction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ormTypeCode" ma:index="35" nillable="true" ma:displayName="FormTypeCode" ma:description="Project form type code" ma:format="Dropdown" ma:indexed="true" ma:internalName="FormTypeCode">
      <xsd:simpleType>
        <xsd:restriction base="dms:Text">
          <xsd:maxLength value="255"/>
        </xsd:restriction>
      </xsd:simpleType>
    </xsd:element>
    <xsd:element name="FormCode" ma:index="36" nillable="true" ma:displayName="FormCode" ma:description="Project form code" ma:format="Dropdown" ma:indexed="true" ma:internalName="FormCode">
      <xsd:simpleType>
        <xsd:restriction base="dms:Text">
          <xsd:maxLength value="255"/>
        </xsd:restriction>
      </xsd:simpleType>
    </xsd:element>
    <xsd:element name="DocModified" ma:index="37" nillable="true" ma:displayName="DocModified" ma:default="No" ma:description="Document Modified" ma:format="Dropdown" ma:internalName="DocModified">
      <xsd:simpleType>
        <xsd:restriction base="dms:Choice">
          <xsd:enumeration value="Yes"/>
          <xsd:enumeration value="No"/>
        </xsd:restriction>
      </xsd:simpleType>
    </xsd:element>
    <xsd:element name="MediaServiceObjectDetectorVersions" ma:index="3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59e4c-f0d7-4feb-bda3-ed2800574e06" elementFormDefault="qualified">
    <xsd:import namespace="http://schemas.microsoft.com/office/2006/documentManagement/types"/>
    <xsd:import namespace="http://schemas.microsoft.com/office/infopath/2007/PartnerControls"/>
    <xsd:element name="TaxCatchAll" ma:index="34" nillable="true" ma:displayName="Taxonomy Catch All Column" ma:hidden="true" ma:list="{51d52f8b-6d40-4d16-91df-4b14ea0a2b7b}" ma:internalName="TaxCatchAll" ma:showField="CatchAllData" ma:web="cb759e4c-f0d7-4feb-bda3-ed2800574e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759e4c-f0d7-4feb-bda3-ed2800574e06" xsi:nil="true"/>
    <lcf76f155ced4ddcb4097134ff3c332f xmlns="b1528a4b-5ccb-40f7-a09e-43427183cd95">
      <Terms xmlns="http://schemas.microsoft.com/office/infopath/2007/PartnerControls"/>
    </lcf76f155ced4ddcb4097134ff3c332f>
    <DocumentType xmlns="f9695bc1-6109-4dcd-a27a-f8a0370b00e2">Progress report</DocumentType>
    <UploadedBy xmlns="b1528a4b-5ccb-40f7-a09e-43427183cd95">viktoria.vonknobloch@un.org</UploadedBy>
    <Classification xmlns="b1528a4b-5ccb-40f7-a09e-43427183cd95">External</Classification>
    <FormCode xmlns="b1528a4b-5ccb-40f7-a09e-43427183cd95" xsi:nil="true"/>
    <FundId xmlns="f9695bc1-6109-4dcd-a27a-f8a0370b00e2">6</FundId>
    <ProjectType xmlns="f9695bc1-6109-4dcd-a27a-f8a0370b00e2">PROJECT</ProjectType>
    <DocModified xmlns="b1528a4b-5ccb-40f7-a09e-43427183cd95">No</DocModified>
    <NarrativeCode xmlns="b1528a4b-5ccb-40f7-a09e-43427183cd95" xsi:nil="true"/>
    <DocumentOrigin xmlns="b1528a4b-5ccb-40f7-a09e-43427183cd95">Project</DocumentOrigin>
    <DrupalDocId xmlns="b1528a4b-5ccb-40f7-a09e-43427183cd95" xsi:nil="true"/>
    <Status xmlns="b1528a4b-5ccb-40f7-a09e-43427183cd95">Finalized - Signature Redacted</Status>
    <ProjectId xmlns="f9695bc1-6109-4dcd-a27a-f8a0370b00e2">MPTF_00006_00911</ProjectId>
    <FundCode xmlns="f9695bc1-6109-4dcd-a27a-f8a0370b00e2">MPTF_00006</FundCode>
    <Comments xmlns="f9695bc1-6109-4dcd-a27a-f8a0370b00e2">2023 Midyear Financial Progress Report</Comments>
    <Active xmlns="f9695bc1-6109-4dcd-a27a-f8a0370b00e2">Yes</Active>
    <DocumentDate xmlns="b1528a4b-5ccb-40f7-a09e-43427183cd95">2023-06-15T07:00:00+00:00</DocumentDate>
    <Featured xmlns="b1528a4b-5ccb-40f7-a09e-43427183cd95">1</Featured>
    <FormTypeCode xmlns="b1528a4b-5ccb-40f7-a09e-43427183cd95" xsi:nil="true"/>
  </documentManagement>
</p:properties>
</file>

<file path=customXml/itemProps1.xml><?xml version="1.0" encoding="utf-8"?>
<ds:datastoreItem xmlns:ds="http://schemas.openxmlformats.org/officeDocument/2006/customXml" ds:itemID="{3DA49054-A0E4-4AE9-B09E-1DFF6AE85D6C}"/>
</file>

<file path=customXml/itemProps2.xml><?xml version="1.0" encoding="utf-8"?>
<ds:datastoreItem xmlns:ds="http://schemas.openxmlformats.org/officeDocument/2006/customXml" ds:itemID="{858D08E1-3225-4C55-A9FE-21149464EC54}"/>
</file>

<file path=customXml/itemProps3.xml><?xml version="1.0" encoding="utf-8"?>
<ds:datastoreItem xmlns:ds="http://schemas.openxmlformats.org/officeDocument/2006/customXml" ds:itemID="{D2E411E1-5B23-43AC-B277-40837B38B8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2ème rapport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DRC 00131507_midyear financial_2023.xlsx</dc:title>
  <dc:creator>Constantin Kalhama</dc:creator>
  <cp:lastModifiedBy>Sylvain Kitambala Mabika</cp:lastModifiedBy>
  <dcterms:created xsi:type="dcterms:W3CDTF">2022-11-10T13:01:17Z</dcterms:created>
  <dcterms:modified xsi:type="dcterms:W3CDTF">2023-06-14T15:17:09Z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0x010100A20E1B0FB969FA4DB37D3562DA9CC146</vt:lpwstr>
  </property>
  <property fmtid="{D5CDD505-2E9C-101B-9397-08002B2CF9AE}" pid="3" name="MediaServiceImageTags">
    <vt:lpwstr/>
  </property>
</Properties>
</file>