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\Pendrive backup\Mid-term reports 2018\IRF- ONUR\"/>
    </mc:Choice>
  </mc:AlternateContent>
  <bookViews>
    <workbookView xWindow="0" yWindow="0" windowWidth="25200" windowHeight="11760"/>
  </bookViews>
  <sheets>
    <sheet name="Sheet1" sheetId="1" r:id="rId1"/>
    <sheet name="Sheet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67" i="1" s="1"/>
  <c r="E9" i="1"/>
  <c r="E68" i="1"/>
  <c r="C67" i="1" l="1"/>
  <c r="C69" i="1" s="1"/>
  <c r="E69" i="1"/>
  <c r="J16" i="2"/>
  <c r="J14" i="2"/>
  <c r="J8" i="2"/>
  <c r="J9" i="2"/>
  <c r="J10" i="2"/>
  <c r="J11" i="2"/>
  <c r="J12" i="2"/>
  <c r="J13" i="2"/>
  <c r="J15" i="2"/>
  <c r="H15" i="2"/>
  <c r="H9" i="2"/>
  <c r="H10" i="2"/>
  <c r="H11" i="2"/>
  <c r="H12" i="2"/>
  <c r="H13" i="2"/>
  <c r="H8" i="2"/>
  <c r="J7" i="2"/>
  <c r="H7" i="2"/>
  <c r="B10" i="2"/>
  <c r="B14" i="2" l="1"/>
  <c r="B16" i="2" s="1"/>
  <c r="C18" i="2" s="1"/>
  <c r="H14" i="2" l="1"/>
  <c r="H16" i="2" s="1"/>
</calcChain>
</file>

<file path=xl/sharedStrings.xml><?xml version="1.0" encoding="utf-8"?>
<sst xmlns="http://schemas.openxmlformats.org/spreadsheetml/2006/main" count="99" uniqueCount="93">
  <si>
    <t>Annex D - PBF project budget</t>
  </si>
  <si>
    <t>Outcome/ Output number</t>
  </si>
  <si>
    <t>Outcome/ output/ activity formulation:</t>
  </si>
  <si>
    <t>Output 1.1:</t>
  </si>
  <si>
    <t>Activity 1.1.1:</t>
  </si>
  <si>
    <t>Activity 1.1.2:</t>
  </si>
  <si>
    <t>Activity 1.1.3:</t>
  </si>
  <si>
    <t>Output 1.2:</t>
  </si>
  <si>
    <t>Activity 1.2.1:</t>
  </si>
  <si>
    <t>Activity 1.2.2:</t>
  </si>
  <si>
    <t>Activity 1.2.3:</t>
  </si>
  <si>
    <t>Output 1.3:</t>
  </si>
  <si>
    <t>Activity 1.3.1:</t>
  </si>
  <si>
    <t>Activity 1.3.2:</t>
  </si>
  <si>
    <t>Activity 1.3.3:</t>
  </si>
  <si>
    <t>TOTAL $ FOR OUTCOME 1:</t>
  </si>
  <si>
    <t>Output 2.1:</t>
  </si>
  <si>
    <t>Activity 2.1.1:</t>
  </si>
  <si>
    <t>Activity 2.1.2:</t>
  </si>
  <si>
    <t>Activity 2.1.3:</t>
  </si>
  <si>
    <t>Output 2.2:</t>
  </si>
  <si>
    <t>Activity 2.2.1:</t>
  </si>
  <si>
    <t>Activity 2.2.2:</t>
  </si>
  <si>
    <t>Activity 2.2.3:</t>
  </si>
  <si>
    <t>Output 2.3:</t>
  </si>
  <si>
    <t>Activity 2.3.1:</t>
  </si>
  <si>
    <t>Activity 2.3.2:</t>
  </si>
  <si>
    <t>Activity 2.3.3:</t>
  </si>
  <si>
    <t>TOTAL $ FOR OUTCOME 2:</t>
  </si>
  <si>
    <t>OUTCOME 3:</t>
  </si>
  <si>
    <t>Output 3.1:</t>
  </si>
  <si>
    <t>Activity 3.1.1:</t>
  </si>
  <si>
    <t>Activity 3.1.2:</t>
  </si>
  <si>
    <t>Activity 3.1.3:</t>
  </si>
  <si>
    <t>Output 3.2:</t>
  </si>
  <si>
    <t>Activity 3.2.1:</t>
  </si>
  <si>
    <t>Activity 3.2.2:</t>
  </si>
  <si>
    <t>Activity 3.2.3:</t>
  </si>
  <si>
    <t>Output 3.3:</t>
  </si>
  <si>
    <t>Activity 3.3.1:</t>
  </si>
  <si>
    <t>Activity 3.3.2:</t>
  </si>
  <si>
    <t>Activity 3.3.3:</t>
  </si>
  <si>
    <t>TOTAL $ FOR OUTCOME 3:</t>
  </si>
  <si>
    <t>OUTCOME 4:</t>
  </si>
  <si>
    <t>Output 4.1:</t>
  </si>
  <si>
    <t>Activity 4.1.1:</t>
  </si>
  <si>
    <t>Activity 4.1.2:</t>
  </si>
  <si>
    <t>Activity 4.1.3:</t>
  </si>
  <si>
    <t>Output 4.2:</t>
  </si>
  <si>
    <t>Activity 4.2.1:</t>
  </si>
  <si>
    <t>Activity 4.2.2:</t>
  </si>
  <si>
    <t>Activity 4.2.3:</t>
  </si>
  <si>
    <t>Output 4.3:</t>
  </si>
  <si>
    <t>Activity 4.3.1:</t>
  </si>
  <si>
    <t>Activity 4.3.2:</t>
  </si>
  <si>
    <t>Activity 4.3.3:</t>
  </si>
  <si>
    <t>TOTAL $ FOR OUTCOME 4:</t>
  </si>
  <si>
    <t xml:space="preserve"> </t>
  </si>
  <si>
    <t>SUB-TOTAL PROJECT BUDGET:</t>
  </si>
  <si>
    <t>Indirect support costs (7%):</t>
  </si>
  <si>
    <t>TOTAL PROJECT BUDGET:</t>
  </si>
  <si>
    <t>Percent of budget for each output reserved for direct action on gender eqaulity (if any):</t>
  </si>
  <si>
    <t>Any remarks (e.g. on types of inputs provided or budget justification, for example if high TA or travel costs)</t>
  </si>
  <si>
    <t>CATEGORIES</t>
  </si>
  <si>
    <t>Amount Recipient  Agency XX</t>
  </si>
  <si>
    <t>TOTAL</t>
  </si>
  <si>
    <t>Tranche 1 (70%)</t>
  </si>
  <si>
    <t>Tranche 2 (30%)</t>
  </si>
  <si>
    <t>1. Staff and other personnel</t>
  </si>
  <si>
    <t>2. Supplies, Commodities, Materials</t>
  </si>
  <si>
    <t>3. Equipment, Vehicles, and Furniture (including Depreciation)</t>
  </si>
  <si>
    <t>4. Contractual services</t>
  </si>
  <si>
    <t>5.Travel</t>
  </si>
  <si>
    <t>6. Transfers and Grants to Counterparts</t>
  </si>
  <si>
    <t>7. General Operating and other Direct Costs</t>
  </si>
  <si>
    <t>Sub-Total Project Costs</t>
  </si>
  <si>
    <t>Total tranche 1</t>
  </si>
  <si>
    <t>PROJECT TOTAL</t>
  </si>
  <si>
    <t>Total tranche 2</t>
  </si>
  <si>
    <t>Note: If this is a budget revision, insert extra columns to show budget changes.</t>
  </si>
  <si>
    <t>Project personnel costs if not included in activities above</t>
  </si>
  <si>
    <t>Project operational costs if not included in activities above</t>
  </si>
  <si>
    <t>Project M&amp;E budget</t>
  </si>
  <si>
    <t>Table 2 - PBF project budget by UN cost category</t>
  </si>
  <si>
    <t>Table 1 - PBF project budget by Outcome, output and activity</t>
  </si>
  <si>
    <t>Level of expenditure/ commitments in USD (to provide at time of project progress reporting):</t>
  </si>
  <si>
    <t xml:space="preserve">OUTCOME 2: </t>
  </si>
  <si>
    <t>OUTCOME 1: Sri Lankan society with a well coordinated and coherent system to advance national unity and reconciliation among its people</t>
  </si>
  <si>
    <t xml:space="preserve">Key mechanisms and processes (elements of a roadmap) for national unity and reconciliation commenced under the guidance of ONUR </t>
  </si>
  <si>
    <t xml:space="preserve">Northern Provincial administration and Eastern Provincial administrations enabled to produce strategic plans and strengthen revenue generation to support development activities that address the priorities of conflict affected people.  </t>
  </si>
  <si>
    <t>Amount Recipient  Agency UNDP</t>
  </si>
  <si>
    <t>8. Indirect Support Costs (7%)</t>
  </si>
  <si>
    <r>
      <t xml:space="preserve">Budget by recipient organization in USD - </t>
    </r>
    <r>
      <rPr>
        <sz val="12"/>
        <color rgb="FFFF0000"/>
        <rFont val="Times New Roman"/>
        <family val="1"/>
      </rPr>
      <t>UNDP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</si>
</sst>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3B3B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5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/>
    <xf numFmtId="0" fontId="5" fillId="3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right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2" fillId="0" borderId="4" xfId="0" applyFont="1" applyBorder="1" applyAlignment="1">
      <alignment vertical="center" wrapText="1"/>
    </xf>
    <xf numFmtId="0" fontId="9" fillId="0" borderId="0" xfId="0" applyFont="1"/>
    <xf numFmtId="0" fontId="1" fillId="0" borderId="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/>
    <xf numFmtId="3" fontId="1" fillId="0" borderId="1" xfId="0" applyNumberFormat="1" applyFont="1" applyBorder="1"/>
    <xf numFmtId="0" fontId="1" fillId="0" borderId="5" xfId="0" applyFont="1" applyBorder="1" applyAlignment="1">
      <alignment wrapText="1"/>
    </xf>
    <xf numFmtId="3" fontId="2" fillId="0" borderId="6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164" fontId="0" fillId="0" borderId="0" xfId="1" applyNumberFormat="1" applyFont="1"/>
    <xf numFmtId="164" fontId="6" fillId="0" borderId="10" xfId="1" applyNumberFormat="1" applyFont="1" applyBorder="1" applyAlignment="1">
      <alignment horizontal="right" vertical="center" wrapText="1"/>
    </xf>
    <xf numFmtId="164" fontId="6" fillId="4" borderId="10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vertical="center"/>
    </xf>
    <xf numFmtId="164" fontId="1" fillId="0" borderId="1" xfId="1" applyNumberFormat="1" applyFont="1" applyBorder="1" applyAlignment="1">
      <alignment vertical="center"/>
    </xf>
    <xf numFmtId="164" fontId="1" fillId="0" borderId="4" xfId="1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3" fontId="0" fillId="0" borderId="0" xfId="0" applyNumberFormat="1"/>
    <xf numFmtId="0" fontId="11" fillId="0" borderId="0" xfId="0" applyFont="1"/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164" fontId="6" fillId="0" borderId="11" xfId="1" applyNumberFormat="1" applyFont="1" applyBorder="1" applyAlignment="1">
      <alignment horizontal="center" vertical="center" wrapText="1"/>
    </xf>
    <xf numFmtId="164" fontId="6" fillId="0" borderId="9" xfId="1" applyNumberFormat="1" applyFont="1" applyBorder="1" applyAlignment="1">
      <alignment horizontal="center" vertical="center" wrapText="1"/>
    </xf>
    <xf numFmtId="164" fontId="6" fillId="4" borderId="11" xfId="1" applyNumberFormat="1" applyFont="1" applyFill="1" applyBorder="1" applyAlignment="1">
      <alignment horizontal="center" vertical="center" wrapText="1"/>
    </xf>
    <xf numFmtId="164" fontId="6" fillId="4" borderId="9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tabSelected="1" topLeftCell="A4" zoomScaleNormal="100" workbookViewId="0">
      <selection activeCell="G7" sqref="G7"/>
    </sheetView>
  </sheetViews>
  <sheetFormatPr defaultRowHeight="14.4" x14ac:dyDescent="0.3"/>
  <cols>
    <col min="1" max="1" width="24" customWidth="1"/>
    <col min="2" max="2" width="26.5546875" customWidth="1"/>
    <col min="3" max="3" width="25.5546875" customWidth="1"/>
    <col min="4" max="5" width="22.5546875" customWidth="1"/>
    <col min="6" max="6" width="23.109375" customWidth="1"/>
    <col min="7" max="7" width="22.6640625" customWidth="1"/>
    <col min="8" max="10" width="28.6640625" customWidth="1"/>
    <col min="11" max="11" width="34.109375" customWidth="1"/>
  </cols>
  <sheetData>
    <row r="1" spans="1:6" ht="21" x14ac:dyDescent="0.4">
      <c r="A1" s="17" t="s">
        <v>0</v>
      </c>
      <c r="B1" s="15"/>
    </row>
    <row r="2" spans="1:6" ht="15.6" x14ac:dyDescent="0.3">
      <c r="A2" s="6"/>
      <c r="B2" s="6"/>
    </row>
    <row r="3" spans="1:6" ht="15.6" x14ac:dyDescent="0.3">
      <c r="A3" s="6" t="s">
        <v>79</v>
      </c>
      <c r="B3" s="6"/>
      <c r="E3" s="45"/>
    </row>
    <row r="4" spans="1:6" x14ac:dyDescent="0.3">
      <c r="E4" s="45"/>
    </row>
    <row r="5" spans="1:6" ht="15.6" x14ac:dyDescent="0.3">
      <c r="A5" s="6" t="s">
        <v>84</v>
      </c>
      <c r="E5" s="45"/>
    </row>
    <row r="6" spans="1:6" ht="15" thickBot="1" x14ac:dyDescent="0.35">
      <c r="E6" s="45"/>
    </row>
    <row r="7" spans="1:6" ht="138.75" customHeight="1" thickBot="1" x14ac:dyDescent="0.35">
      <c r="A7" s="1" t="s">
        <v>1</v>
      </c>
      <c r="B7" s="2" t="s">
        <v>2</v>
      </c>
      <c r="C7" s="2" t="s">
        <v>92</v>
      </c>
      <c r="D7" s="2" t="s">
        <v>61</v>
      </c>
      <c r="E7" s="18" t="s">
        <v>85</v>
      </c>
      <c r="F7" s="2" t="s">
        <v>62</v>
      </c>
    </row>
    <row r="8" spans="1:6" ht="31.5" customHeight="1" thickBot="1" x14ac:dyDescent="0.35">
      <c r="A8" s="46" t="s">
        <v>87</v>
      </c>
      <c r="B8" s="47"/>
      <c r="C8" s="47"/>
      <c r="D8" s="47"/>
      <c r="E8" s="47"/>
      <c r="F8" s="48"/>
    </row>
    <row r="9" spans="1:6" ht="94.2" thickBot="1" x14ac:dyDescent="0.35">
      <c r="A9" s="3" t="s">
        <v>3</v>
      </c>
      <c r="B9" s="33" t="s">
        <v>88</v>
      </c>
      <c r="C9" s="40">
        <v>550000</v>
      </c>
      <c r="D9" s="41"/>
      <c r="E9" s="41">
        <f>501364+1091</f>
        <v>502455</v>
      </c>
      <c r="F9" s="4"/>
    </row>
    <row r="10" spans="1:6" ht="16.2" thickBot="1" x14ac:dyDescent="0.35">
      <c r="A10" s="5" t="s">
        <v>4</v>
      </c>
      <c r="B10" s="4"/>
      <c r="C10" s="4"/>
      <c r="D10" s="4"/>
      <c r="E10" s="4"/>
      <c r="F10" s="4"/>
    </row>
    <row r="11" spans="1:6" ht="16.2" thickBot="1" x14ac:dyDescent="0.35">
      <c r="A11" s="5" t="s">
        <v>5</v>
      </c>
      <c r="B11" s="4"/>
      <c r="C11" s="4"/>
      <c r="D11" s="4"/>
      <c r="E11" s="4"/>
      <c r="F11" s="4"/>
    </row>
    <row r="12" spans="1:6" ht="16.2" thickBot="1" x14ac:dyDescent="0.35">
      <c r="A12" s="5" t="s">
        <v>6</v>
      </c>
      <c r="B12" s="4"/>
      <c r="C12" s="4"/>
      <c r="D12" s="4"/>
      <c r="E12" s="4"/>
      <c r="F12" s="4"/>
    </row>
    <row r="13" spans="1:6" ht="141" thickBot="1" x14ac:dyDescent="0.35">
      <c r="A13" s="3" t="s">
        <v>7</v>
      </c>
      <c r="B13" s="38" t="s">
        <v>89</v>
      </c>
      <c r="C13" s="39">
        <v>600000</v>
      </c>
      <c r="D13" s="4"/>
      <c r="E13" s="41">
        <f>522092+37125</f>
        <v>559217</v>
      </c>
      <c r="F13" s="4"/>
    </row>
    <row r="14" spans="1:6" ht="16.2" thickBot="1" x14ac:dyDescent="0.35">
      <c r="A14" s="5" t="s">
        <v>8</v>
      </c>
      <c r="B14" s="4"/>
      <c r="C14" s="4"/>
      <c r="D14" s="4"/>
      <c r="E14" s="4"/>
      <c r="F14" s="4"/>
    </row>
    <row r="15" spans="1:6" ht="16.2" thickBot="1" x14ac:dyDescent="0.35">
      <c r="A15" s="5" t="s">
        <v>9</v>
      </c>
      <c r="B15" s="4"/>
      <c r="C15" s="4"/>
      <c r="D15" s="4"/>
      <c r="E15" s="4"/>
      <c r="F15" s="4"/>
    </row>
    <row r="16" spans="1:6" ht="16.2" thickBot="1" x14ac:dyDescent="0.35">
      <c r="A16" s="5" t="s">
        <v>10</v>
      </c>
      <c r="B16" s="4"/>
      <c r="C16" s="4"/>
      <c r="D16" s="4"/>
      <c r="E16" s="4"/>
      <c r="F16" s="4"/>
    </row>
    <row r="17" spans="1:6" ht="16.2" thickBot="1" x14ac:dyDescent="0.35">
      <c r="A17" s="3" t="s">
        <v>11</v>
      </c>
      <c r="B17" s="23"/>
      <c r="C17" s="24"/>
      <c r="D17" s="4"/>
      <c r="E17" s="4"/>
      <c r="F17" s="4"/>
    </row>
    <row r="18" spans="1:6" ht="16.2" thickBot="1" x14ac:dyDescent="0.35">
      <c r="A18" s="5" t="s">
        <v>12</v>
      </c>
      <c r="B18" s="4"/>
      <c r="C18" s="4"/>
      <c r="D18" s="4"/>
      <c r="E18" s="4"/>
      <c r="F18" s="4"/>
    </row>
    <row r="19" spans="1:6" ht="16.2" thickBot="1" x14ac:dyDescent="0.35">
      <c r="A19" s="5" t="s">
        <v>13</v>
      </c>
      <c r="B19" s="4"/>
      <c r="C19" s="4"/>
      <c r="D19" s="4"/>
      <c r="E19" s="4"/>
      <c r="F19" s="4"/>
    </row>
    <row r="20" spans="1:6" ht="16.2" thickBot="1" x14ac:dyDescent="0.35">
      <c r="A20" s="5" t="s">
        <v>14</v>
      </c>
      <c r="B20" s="4"/>
      <c r="C20" s="4"/>
      <c r="D20" s="4"/>
      <c r="E20" s="4"/>
      <c r="F20" s="4"/>
    </row>
    <row r="21" spans="1:6" ht="16.2" thickBot="1" x14ac:dyDescent="0.35">
      <c r="A21" s="46" t="s">
        <v>15</v>
      </c>
      <c r="B21" s="47"/>
      <c r="C21" s="47"/>
      <c r="D21" s="47"/>
      <c r="E21" s="47"/>
      <c r="F21" s="48"/>
    </row>
    <row r="22" spans="1:6" ht="16.2" thickBot="1" x14ac:dyDescent="0.35">
      <c r="A22" s="46" t="s">
        <v>86</v>
      </c>
      <c r="B22" s="47"/>
      <c r="C22" s="47"/>
      <c r="D22" s="47"/>
      <c r="E22" s="47"/>
      <c r="F22" s="48"/>
    </row>
    <row r="23" spans="1:6" ht="16.2" thickBot="1" x14ac:dyDescent="0.35">
      <c r="A23" s="3" t="s">
        <v>16</v>
      </c>
      <c r="B23" s="25"/>
      <c r="C23" s="24"/>
      <c r="D23" s="4"/>
      <c r="E23" s="4"/>
      <c r="F23" s="4"/>
    </row>
    <row r="24" spans="1:6" ht="16.2" thickBot="1" x14ac:dyDescent="0.35">
      <c r="A24" s="5" t="s">
        <v>17</v>
      </c>
      <c r="B24" s="4"/>
      <c r="C24" s="4"/>
      <c r="D24" s="4"/>
      <c r="E24" s="4"/>
      <c r="F24" s="4"/>
    </row>
    <row r="25" spans="1:6" ht="16.2" thickBot="1" x14ac:dyDescent="0.35">
      <c r="A25" s="5" t="s">
        <v>18</v>
      </c>
      <c r="B25" s="4"/>
      <c r="C25" s="4"/>
      <c r="D25" s="4"/>
      <c r="E25" s="4"/>
      <c r="F25" s="4"/>
    </row>
    <row r="26" spans="1:6" ht="16.2" thickBot="1" x14ac:dyDescent="0.35">
      <c r="A26" s="5" t="s">
        <v>19</v>
      </c>
      <c r="B26" s="4"/>
      <c r="C26" s="4"/>
      <c r="D26" s="4"/>
      <c r="E26" s="4"/>
      <c r="F26" s="4"/>
    </row>
    <row r="27" spans="1:6" ht="16.2" thickBot="1" x14ac:dyDescent="0.35">
      <c r="A27" s="3" t="s">
        <v>20</v>
      </c>
      <c r="B27" s="4"/>
      <c r="C27" s="4"/>
      <c r="D27" s="4"/>
      <c r="E27" s="4"/>
      <c r="F27" s="4"/>
    </row>
    <row r="28" spans="1:6" ht="16.2" thickBot="1" x14ac:dyDescent="0.35">
      <c r="A28" s="5" t="s">
        <v>21</v>
      </c>
      <c r="B28" s="4"/>
      <c r="C28" s="4"/>
      <c r="D28" s="4"/>
      <c r="E28" s="4"/>
      <c r="F28" s="4"/>
    </row>
    <row r="29" spans="1:6" ht="16.2" thickBot="1" x14ac:dyDescent="0.35">
      <c r="A29" s="5" t="s">
        <v>22</v>
      </c>
      <c r="B29" s="4"/>
      <c r="C29" s="4"/>
      <c r="D29" s="4"/>
      <c r="E29" s="4"/>
      <c r="F29" s="4"/>
    </row>
    <row r="30" spans="1:6" ht="16.2" thickBot="1" x14ac:dyDescent="0.35">
      <c r="A30" s="5" t="s">
        <v>23</v>
      </c>
      <c r="B30" s="4"/>
      <c r="C30" s="4"/>
      <c r="D30" s="4"/>
      <c r="E30" s="4"/>
      <c r="F30" s="4"/>
    </row>
    <row r="31" spans="1:6" ht="16.2" thickBot="1" x14ac:dyDescent="0.35">
      <c r="A31" s="3" t="s">
        <v>24</v>
      </c>
      <c r="B31" s="4"/>
      <c r="C31" s="4"/>
      <c r="D31" s="4"/>
      <c r="E31" s="4"/>
      <c r="F31" s="4"/>
    </row>
    <row r="32" spans="1:6" ht="16.2" thickBot="1" x14ac:dyDescent="0.35">
      <c r="A32" s="5" t="s">
        <v>25</v>
      </c>
      <c r="B32" s="4"/>
      <c r="C32" s="4"/>
      <c r="D32" s="4"/>
      <c r="E32" s="4"/>
      <c r="F32" s="4"/>
    </row>
    <row r="33" spans="1:6" ht="48" customHeight="1" thickBot="1" x14ac:dyDescent="0.35">
      <c r="A33" s="5" t="s">
        <v>26</v>
      </c>
      <c r="B33" s="4"/>
      <c r="C33" s="4"/>
      <c r="D33" s="4"/>
      <c r="E33" s="4"/>
      <c r="F33" s="4"/>
    </row>
    <row r="34" spans="1:6" ht="16.2" thickBot="1" x14ac:dyDescent="0.35">
      <c r="A34" s="5" t="s">
        <v>27</v>
      </c>
      <c r="B34" s="4"/>
      <c r="C34" s="4"/>
      <c r="D34" s="4"/>
      <c r="E34" s="4"/>
      <c r="F34" s="4"/>
    </row>
    <row r="35" spans="1:6" ht="16.2" thickBot="1" x14ac:dyDescent="0.35">
      <c r="A35" s="46" t="s">
        <v>28</v>
      </c>
      <c r="B35" s="47"/>
      <c r="C35" s="47"/>
      <c r="D35" s="47"/>
      <c r="E35" s="47"/>
      <c r="F35" s="48"/>
    </row>
    <row r="36" spans="1:6" ht="16.2" thickBot="1" x14ac:dyDescent="0.35">
      <c r="A36" s="46" t="s">
        <v>29</v>
      </c>
      <c r="B36" s="47"/>
      <c r="C36" s="47"/>
      <c r="D36" s="48"/>
      <c r="E36" s="16"/>
      <c r="F36" s="4"/>
    </row>
    <row r="37" spans="1:6" ht="16.2" thickBot="1" x14ac:dyDescent="0.35">
      <c r="A37" s="3" t="s">
        <v>30</v>
      </c>
      <c r="B37" s="4"/>
      <c r="C37" s="4"/>
      <c r="D37" s="4"/>
      <c r="E37" s="4"/>
      <c r="F37" s="4"/>
    </row>
    <row r="38" spans="1:6" ht="16.2" thickBot="1" x14ac:dyDescent="0.35">
      <c r="A38" s="5" t="s">
        <v>31</v>
      </c>
      <c r="B38" s="4"/>
      <c r="C38" s="4"/>
      <c r="D38" s="4"/>
      <c r="E38" s="4"/>
      <c r="F38" s="4"/>
    </row>
    <row r="39" spans="1:6" ht="16.2" thickBot="1" x14ac:dyDescent="0.35">
      <c r="A39" s="5" t="s">
        <v>32</v>
      </c>
      <c r="B39" s="4"/>
      <c r="C39" s="4"/>
      <c r="D39" s="4"/>
      <c r="E39" s="4"/>
      <c r="F39" s="4"/>
    </row>
    <row r="40" spans="1:6" ht="16.2" thickBot="1" x14ac:dyDescent="0.35">
      <c r="A40" s="5" t="s">
        <v>33</v>
      </c>
      <c r="B40" s="4"/>
      <c r="C40" s="4"/>
      <c r="D40" s="4"/>
      <c r="E40" s="4"/>
      <c r="F40" s="4"/>
    </row>
    <row r="41" spans="1:6" ht="16.2" thickBot="1" x14ac:dyDescent="0.35">
      <c r="A41" s="3" t="s">
        <v>34</v>
      </c>
      <c r="B41" s="4"/>
      <c r="C41" s="4"/>
      <c r="D41" s="4"/>
      <c r="E41" s="4"/>
      <c r="F41" s="4"/>
    </row>
    <row r="42" spans="1:6" ht="16.2" thickBot="1" x14ac:dyDescent="0.35">
      <c r="A42" s="5" t="s">
        <v>35</v>
      </c>
      <c r="B42" s="4"/>
      <c r="C42" s="4"/>
      <c r="D42" s="4"/>
      <c r="E42" s="4"/>
      <c r="F42" s="4"/>
    </row>
    <row r="43" spans="1:6" ht="16.2" thickBot="1" x14ac:dyDescent="0.35">
      <c r="A43" s="5" t="s">
        <v>36</v>
      </c>
      <c r="B43" s="4"/>
      <c r="C43" s="4"/>
      <c r="D43" s="4"/>
      <c r="E43" s="4"/>
      <c r="F43" s="4"/>
    </row>
    <row r="44" spans="1:6" ht="16.2" thickBot="1" x14ac:dyDescent="0.35">
      <c r="A44" s="5" t="s">
        <v>37</v>
      </c>
      <c r="B44" s="4"/>
      <c r="C44" s="4"/>
      <c r="D44" s="4"/>
      <c r="E44" s="4"/>
      <c r="F44" s="4"/>
    </row>
    <row r="45" spans="1:6" ht="16.2" thickBot="1" x14ac:dyDescent="0.35">
      <c r="A45" s="3" t="s">
        <v>38</v>
      </c>
      <c r="B45" s="4"/>
      <c r="C45" s="4"/>
      <c r="D45" s="4"/>
      <c r="E45" s="4"/>
      <c r="F45" s="4"/>
    </row>
    <row r="46" spans="1:6" ht="16.2" thickBot="1" x14ac:dyDescent="0.35">
      <c r="A46" s="5" t="s">
        <v>39</v>
      </c>
      <c r="B46" s="4"/>
      <c r="C46" s="4"/>
      <c r="D46" s="4"/>
      <c r="E46" s="4"/>
      <c r="F46" s="4"/>
    </row>
    <row r="47" spans="1:6" ht="16.2" thickBot="1" x14ac:dyDescent="0.35">
      <c r="A47" s="5" t="s">
        <v>40</v>
      </c>
      <c r="B47" s="4"/>
      <c r="C47" s="4"/>
      <c r="D47" s="4"/>
      <c r="E47" s="4"/>
      <c r="F47" s="4"/>
    </row>
    <row r="48" spans="1:6" ht="16.2" thickBot="1" x14ac:dyDescent="0.35">
      <c r="A48" s="5" t="s">
        <v>41</v>
      </c>
      <c r="B48" s="4"/>
      <c r="C48" s="4"/>
      <c r="D48" s="4"/>
      <c r="E48" s="4"/>
      <c r="F48" s="4"/>
    </row>
    <row r="49" spans="1:6" ht="16.2" thickBot="1" x14ac:dyDescent="0.35">
      <c r="A49" s="46" t="s">
        <v>42</v>
      </c>
      <c r="B49" s="47"/>
      <c r="C49" s="47"/>
      <c r="D49" s="47"/>
      <c r="E49" s="47"/>
      <c r="F49" s="48"/>
    </row>
    <row r="50" spans="1:6" ht="16.2" thickBot="1" x14ac:dyDescent="0.35">
      <c r="A50" s="46" t="s">
        <v>43</v>
      </c>
      <c r="B50" s="47"/>
      <c r="C50" s="47"/>
      <c r="D50" s="47"/>
      <c r="E50" s="47"/>
      <c r="F50" s="48"/>
    </row>
    <row r="51" spans="1:6" ht="16.2" thickBot="1" x14ac:dyDescent="0.35">
      <c r="A51" s="3" t="s">
        <v>44</v>
      </c>
      <c r="B51" s="4"/>
      <c r="C51" s="4"/>
      <c r="D51" s="4"/>
      <c r="E51" s="4"/>
      <c r="F51" s="4"/>
    </row>
    <row r="52" spans="1:6" ht="16.2" thickBot="1" x14ac:dyDescent="0.35">
      <c r="A52" s="5" t="s">
        <v>45</v>
      </c>
      <c r="B52" s="4"/>
      <c r="C52" s="4"/>
      <c r="D52" s="4"/>
      <c r="E52" s="4"/>
      <c r="F52" s="4"/>
    </row>
    <row r="53" spans="1:6" ht="16.2" thickBot="1" x14ac:dyDescent="0.35">
      <c r="A53" s="5" t="s">
        <v>46</v>
      </c>
      <c r="B53" s="4"/>
      <c r="C53" s="4"/>
      <c r="D53" s="4"/>
      <c r="E53" s="4"/>
      <c r="F53" s="4"/>
    </row>
    <row r="54" spans="1:6" ht="16.2" thickBot="1" x14ac:dyDescent="0.35">
      <c r="A54" s="5" t="s">
        <v>47</v>
      </c>
      <c r="B54" s="4"/>
      <c r="C54" s="4"/>
      <c r="D54" s="4"/>
      <c r="E54" s="4"/>
      <c r="F54" s="4"/>
    </row>
    <row r="55" spans="1:6" ht="16.2" thickBot="1" x14ac:dyDescent="0.35">
      <c r="A55" s="3" t="s">
        <v>48</v>
      </c>
      <c r="B55" s="4"/>
      <c r="C55" s="4"/>
      <c r="D55" s="4"/>
      <c r="E55" s="4"/>
      <c r="F55" s="4"/>
    </row>
    <row r="56" spans="1:6" ht="16.2" thickBot="1" x14ac:dyDescent="0.35">
      <c r="A56" s="5" t="s">
        <v>49</v>
      </c>
      <c r="B56" s="4"/>
      <c r="C56" s="4"/>
      <c r="D56" s="4"/>
      <c r="E56" s="4"/>
      <c r="F56" s="4"/>
    </row>
    <row r="57" spans="1:6" ht="16.2" thickBot="1" x14ac:dyDescent="0.35">
      <c r="A57" s="5" t="s">
        <v>50</v>
      </c>
      <c r="B57" s="4"/>
      <c r="C57" s="4"/>
      <c r="D57" s="4"/>
      <c r="E57" s="4"/>
      <c r="F57" s="4"/>
    </row>
    <row r="58" spans="1:6" ht="16.2" thickBot="1" x14ac:dyDescent="0.35">
      <c r="A58" s="5" t="s">
        <v>51</v>
      </c>
      <c r="B58" s="4"/>
      <c r="C58" s="4"/>
      <c r="D58" s="4"/>
      <c r="E58" s="4"/>
      <c r="F58" s="4"/>
    </row>
    <row r="59" spans="1:6" ht="16.2" thickBot="1" x14ac:dyDescent="0.35">
      <c r="A59" s="3" t="s">
        <v>52</v>
      </c>
      <c r="B59" s="4"/>
      <c r="C59" s="4"/>
      <c r="D59" s="4"/>
      <c r="E59" s="4"/>
      <c r="F59" s="4"/>
    </row>
    <row r="60" spans="1:6" ht="16.2" thickBot="1" x14ac:dyDescent="0.35">
      <c r="A60" s="5" t="s">
        <v>53</v>
      </c>
      <c r="B60" s="4"/>
      <c r="C60" s="4"/>
      <c r="D60" s="4"/>
      <c r="E60" s="4"/>
      <c r="F60" s="4"/>
    </row>
    <row r="61" spans="1:6" ht="16.2" thickBot="1" x14ac:dyDescent="0.35">
      <c r="A61" s="5" t="s">
        <v>54</v>
      </c>
      <c r="B61" s="4"/>
      <c r="C61" s="4"/>
      <c r="D61" s="4"/>
      <c r="E61" s="4"/>
      <c r="F61" s="4"/>
    </row>
    <row r="62" spans="1:6" ht="16.2" thickBot="1" x14ac:dyDescent="0.35">
      <c r="A62" s="5" t="s">
        <v>55</v>
      </c>
      <c r="B62" s="4"/>
      <c r="C62" s="4"/>
      <c r="D62" s="4"/>
      <c r="E62" s="4"/>
      <c r="F62" s="4"/>
    </row>
    <row r="63" spans="1:6" ht="16.2" thickBot="1" x14ac:dyDescent="0.35">
      <c r="A63" s="46" t="s">
        <v>56</v>
      </c>
      <c r="B63" s="47"/>
      <c r="C63" s="47"/>
      <c r="D63" s="47"/>
      <c r="E63" s="47"/>
      <c r="F63" s="48"/>
    </row>
    <row r="64" spans="1:6" ht="51.75" customHeight="1" thickBot="1" x14ac:dyDescent="0.35">
      <c r="A64" s="1" t="s">
        <v>80</v>
      </c>
      <c r="B64" s="19"/>
      <c r="C64" s="19"/>
      <c r="D64" s="19"/>
      <c r="E64" s="19"/>
      <c r="F64" s="19"/>
    </row>
    <row r="65" spans="1:7" ht="50.25" customHeight="1" thickBot="1" x14ac:dyDescent="0.35">
      <c r="A65" s="1" t="s">
        <v>81</v>
      </c>
      <c r="B65" s="19"/>
      <c r="C65" s="19"/>
      <c r="D65" s="19"/>
      <c r="E65" s="19"/>
      <c r="F65" s="19"/>
    </row>
    <row r="66" spans="1:7" ht="16.2" thickBot="1" x14ac:dyDescent="0.35">
      <c r="A66" s="5" t="s">
        <v>82</v>
      </c>
      <c r="B66" s="4" t="s">
        <v>57</v>
      </c>
      <c r="C66" s="4"/>
      <c r="D66" s="4"/>
      <c r="E66" s="4"/>
      <c r="F66" s="4"/>
    </row>
    <row r="67" spans="1:7" ht="28.5" customHeight="1" thickBot="1" x14ac:dyDescent="0.35">
      <c r="A67" s="20" t="s">
        <v>58</v>
      </c>
      <c r="B67" s="21"/>
      <c r="C67" s="42">
        <f>(C9+C13+C17+C23)-C68</f>
        <v>1061185</v>
      </c>
      <c r="D67" s="26"/>
      <c r="E67" s="42">
        <f>(E9+E13+E17+E23)</f>
        <v>1061672</v>
      </c>
      <c r="F67" s="22"/>
    </row>
    <row r="68" spans="1:7" ht="26.4" customHeight="1" thickBot="1" x14ac:dyDescent="0.35">
      <c r="A68" s="30" t="s">
        <v>59</v>
      </c>
      <c r="B68" s="31"/>
      <c r="C68" s="43">
        <v>88815</v>
      </c>
      <c r="D68" s="28"/>
      <c r="E68" s="43">
        <f>38910+49418</f>
        <v>88328</v>
      </c>
      <c r="F68" s="32"/>
      <c r="G68" s="37"/>
    </row>
    <row r="69" spans="1:7" ht="30" customHeight="1" thickBot="1" x14ac:dyDescent="0.35">
      <c r="A69" s="27" t="s">
        <v>60</v>
      </c>
      <c r="B69" s="28"/>
      <c r="C69" s="42">
        <f>C67+C68</f>
        <v>1150000</v>
      </c>
      <c r="D69" s="26"/>
      <c r="E69" s="42">
        <f>E67+E68</f>
        <v>1150000</v>
      </c>
      <c r="F69" s="29"/>
    </row>
    <row r="71" spans="1:7" x14ac:dyDescent="0.3">
      <c r="E71" s="44"/>
    </row>
    <row r="75" spans="1:7" ht="25.5" customHeight="1" x14ac:dyDescent="0.3"/>
  </sheetData>
  <mergeCells count="8">
    <mergeCell ref="A50:F50"/>
    <mergeCell ref="A63:F63"/>
    <mergeCell ref="A49:F49"/>
    <mergeCell ref="A8:F8"/>
    <mergeCell ref="A21:F21"/>
    <mergeCell ref="A22:F22"/>
    <mergeCell ref="A35:F35"/>
    <mergeCell ref="A36:D36"/>
  </mergeCells>
  <pageMargins left="0.7" right="0.7" top="0.75" bottom="0.75" header="0.3" footer="0.3"/>
  <pageSetup scale="74" orientation="landscape" r:id="rId1"/>
  <rowBreaks count="2" manualBreakCount="2">
    <brk id="35" max="16383" man="1"/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N7" sqref="N7"/>
    </sheetView>
  </sheetViews>
  <sheetFormatPr defaultRowHeight="14.4" x14ac:dyDescent="0.3"/>
  <cols>
    <col min="1" max="1" width="15.5546875" customWidth="1"/>
    <col min="3" max="3" width="11.5546875" customWidth="1"/>
    <col min="10" max="10" width="10.44140625" customWidth="1"/>
  </cols>
  <sheetData>
    <row r="1" spans="1:11" ht="15.6" x14ac:dyDescent="0.3">
      <c r="A1" s="6" t="s">
        <v>83</v>
      </c>
      <c r="B1" s="6"/>
      <c r="C1" s="6"/>
      <c r="D1" s="6"/>
    </row>
    <row r="2" spans="1:11" x14ac:dyDescent="0.3">
      <c r="A2" s="14"/>
      <c r="B2" s="14"/>
      <c r="C2" s="14"/>
      <c r="D2" s="14"/>
    </row>
    <row r="3" spans="1:11" x14ac:dyDescent="0.3">
      <c r="A3" s="14" t="s">
        <v>79</v>
      </c>
      <c r="B3" s="14"/>
      <c r="C3" s="14"/>
      <c r="D3" s="14"/>
    </row>
    <row r="4" spans="1:11" ht="15" thickBot="1" x14ac:dyDescent="0.35"/>
    <row r="5" spans="1:11" ht="28.2" thickBot="1" x14ac:dyDescent="0.35">
      <c r="A5" s="51" t="s">
        <v>63</v>
      </c>
      <c r="B5" s="49" t="s">
        <v>90</v>
      </c>
      <c r="C5" s="50"/>
      <c r="D5" s="49" t="s">
        <v>64</v>
      </c>
      <c r="E5" s="50"/>
      <c r="F5" s="49" t="s">
        <v>64</v>
      </c>
      <c r="G5" s="50"/>
      <c r="H5" s="13" t="s">
        <v>76</v>
      </c>
      <c r="I5" s="13" t="s">
        <v>78</v>
      </c>
      <c r="J5" s="51" t="s">
        <v>77</v>
      </c>
    </row>
    <row r="6" spans="1:11" ht="28.2" thickBot="1" x14ac:dyDescent="0.35">
      <c r="A6" s="52"/>
      <c r="B6" s="7" t="s">
        <v>66</v>
      </c>
      <c r="C6" s="7" t="s">
        <v>67</v>
      </c>
      <c r="D6" s="7" t="s">
        <v>66</v>
      </c>
      <c r="E6" s="7" t="s">
        <v>67</v>
      </c>
      <c r="F6" s="7" t="s">
        <v>66</v>
      </c>
      <c r="G6" s="7" t="s">
        <v>67</v>
      </c>
      <c r="H6" s="7"/>
      <c r="I6" s="7"/>
      <c r="J6" s="52"/>
    </row>
    <row r="7" spans="1:11" ht="28.2" thickBot="1" x14ac:dyDescent="0.35">
      <c r="A7" s="8" t="s">
        <v>68</v>
      </c>
      <c r="B7" s="53">
        <v>84121</v>
      </c>
      <c r="C7" s="54"/>
      <c r="D7" s="9"/>
      <c r="E7" s="9"/>
      <c r="F7" s="9"/>
      <c r="G7" s="9"/>
      <c r="H7" s="53">
        <f>B7</f>
        <v>84121</v>
      </c>
      <c r="I7" s="54"/>
      <c r="J7" s="35">
        <f>H7</f>
        <v>84121</v>
      </c>
    </row>
    <row r="8" spans="1:11" ht="42" thickBot="1" x14ac:dyDescent="0.35">
      <c r="A8" s="8" t="s">
        <v>69</v>
      </c>
      <c r="B8" s="53">
        <v>1241</v>
      </c>
      <c r="C8" s="54"/>
      <c r="D8" s="10"/>
      <c r="E8" s="9"/>
      <c r="F8" s="9"/>
      <c r="G8" s="9"/>
      <c r="H8" s="53">
        <f>B8</f>
        <v>1241</v>
      </c>
      <c r="I8" s="54"/>
      <c r="J8" s="35">
        <f t="shared" ref="J8:J13" si="0">H8</f>
        <v>1241</v>
      </c>
    </row>
    <row r="9" spans="1:11" ht="69.599999999999994" thickBot="1" x14ac:dyDescent="0.35">
      <c r="A9" s="8" t="s">
        <v>70</v>
      </c>
      <c r="B9" s="53">
        <v>7058</v>
      </c>
      <c r="C9" s="54"/>
      <c r="D9" s="9"/>
      <c r="E9" s="9"/>
      <c r="F9" s="9"/>
      <c r="G9" s="9"/>
      <c r="H9" s="53">
        <f t="shared" ref="H9:H13" si="1">B9</f>
        <v>7058</v>
      </c>
      <c r="I9" s="54"/>
      <c r="J9" s="35">
        <f t="shared" si="0"/>
        <v>7058</v>
      </c>
      <c r="K9" s="37"/>
    </row>
    <row r="10" spans="1:11" ht="28.2" thickBot="1" x14ac:dyDescent="0.35">
      <c r="A10" s="8" t="s">
        <v>71</v>
      </c>
      <c r="B10" s="53">
        <f>235550+99387</f>
        <v>334937</v>
      </c>
      <c r="C10" s="54"/>
      <c r="D10" s="9"/>
      <c r="E10" s="9"/>
      <c r="F10" s="9"/>
      <c r="G10" s="9"/>
      <c r="H10" s="53">
        <f t="shared" si="1"/>
        <v>334937</v>
      </c>
      <c r="I10" s="54"/>
      <c r="J10" s="35">
        <f t="shared" si="0"/>
        <v>334937</v>
      </c>
    </row>
    <row r="11" spans="1:11" ht="15" thickBot="1" x14ac:dyDescent="0.35">
      <c r="A11" s="8" t="s">
        <v>72</v>
      </c>
      <c r="B11" s="53">
        <v>16236</v>
      </c>
      <c r="C11" s="54"/>
      <c r="D11" s="9"/>
      <c r="E11" s="9"/>
      <c r="F11" s="9"/>
      <c r="G11" s="9"/>
      <c r="H11" s="53">
        <f t="shared" si="1"/>
        <v>16236</v>
      </c>
      <c r="I11" s="54"/>
      <c r="J11" s="35">
        <f t="shared" si="0"/>
        <v>16236</v>
      </c>
    </row>
    <row r="12" spans="1:11" ht="42" thickBot="1" x14ac:dyDescent="0.35">
      <c r="A12" s="8" t="s">
        <v>73</v>
      </c>
      <c r="B12" s="53">
        <v>600708</v>
      </c>
      <c r="C12" s="54"/>
      <c r="D12" s="9"/>
      <c r="E12" s="9"/>
      <c r="F12" s="9"/>
      <c r="G12" s="9"/>
      <c r="H12" s="53">
        <f t="shared" si="1"/>
        <v>600708</v>
      </c>
      <c r="I12" s="54"/>
      <c r="J12" s="35">
        <f t="shared" si="0"/>
        <v>600708</v>
      </c>
    </row>
    <row r="13" spans="1:11" ht="42" thickBot="1" x14ac:dyDescent="0.35">
      <c r="A13" s="8" t="s">
        <v>74</v>
      </c>
      <c r="B13" s="53">
        <v>30466</v>
      </c>
      <c r="C13" s="54"/>
      <c r="D13" s="9"/>
      <c r="E13" s="9"/>
      <c r="F13" s="9"/>
      <c r="G13" s="9"/>
      <c r="H13" s="53">
        <f t="shared" si="1"/>
        <v>30466</v>
      </c>
      <c r="I13" s="54"/>
      <c r="J13" s="35">
        <f t="shared" si="0"/>
        <v>30466</v>
      </c>
    </row>
    <row r="14" spans="1:11" ht="28.2" thickBot="1" x14ac:dyDescent="0.35">
      <c r="A14" s="11" t="s">
        <v>75</v>
      </c>
      <c r="B14" s="55">
        <f>SUM(B7:C13)</f>
        <v>1074767</v>
      </c>
      <c r="C14" s="56"/>
      <c r="D14" s="12"/>
      <c r="E14" s="12"/>
      <c r="F14" s="12"/>
      <c r="G14" s="12"/>
      <c r="H14" s="55">
        <f>SUM(H7:I13)</f>
        <v>1074767</v>
      </c>
      <c r="I14" s="56"/>
      <c r="J14" s="36">
        <f>SUM(J7:J13)</f>
        <v>1074767</v>
      </c>
    </row>
    <row r="15" spans="1:11" ht="28.2" thickBot="1" x14ac:dyDescent="0.35">
      <c r="A15" s="8" t="s">
        <v>91</v>
      </c>
      <c r="B15" s="53">
        <v>75233</v>
      </c>
      <c r="C15" s="54"/>
      <c r="D15" s="9"/>
      <c r="E15" s="9"/>
      <c r="F15" s="9"/>
      <c r="G15" s="9"/>
      <c r="H15" s="53">
        <f>B15</f>
        <v>75233</v>
      </c>
      <c r="I15" s="54"/>
      <c r="J15" s="35">
        <f>H15</f>
        <v>75233</v>
      </c>
    </row>
    <row r="16" spans="1:11" ht="15" thickBot="1" x14ac:dyDescent="0.35">
      <c r="A16" s="11" t="s">
        <v>65</v>
      </c>
      <c r="B16" s="55">
        <f>B14+B15</f>
        <v>1150000</v>
      </c>
      <c r="C16" s="56"/>
      <c r="D16" s="12"/>
      <c r="E16" s="12"/>
      <c r="F16" s="12"/>
      <c r="G16" s="12"/>
      <c r="H16" s="55">
        <f>H14+H15</f>
        <v>1150000</v>
      </c>
      <c r="I16" s="56"/>
      <c r="J16" s="36">
        <f>J14+J15</f>
        <v>1150000</v>
      </c>
    </row>
    <row r="17" spans="2:10" x14ac:dyDescent="0.3">
      <c r="B17" s="34"/>
      <c r="C17" s="34"/>
      <c r="H17" s="34"/>
      <c r="I17" s="34"/>
      <c r="J17" s="34"/>
    </row>
    <row r="18" spans="2:10" x14ac:dyDescent="0.3">
      <c r="B18" s="34"/>
      <c r="C18" s="34">
        <f>1150000-B16</f>
        <v>0</v>
      </c>
      <c r="D18" s="37"/>
      <c r="H18" s="34"/>
      <c r="I18" s="34"/>
      <c r="J18" s="34"/>
    </row>
    <row r="19" spans="2:10" x14ac:dyDescent="0.3">
      <c r="B19" s="34"/>
      <c r="C19" s="34"/>
    </row>
    <row r="20" spans="2:10" x14ac:dyDescent="0.3">
      <c r="B20" s="34"/>
      <c r="C20" s="34"/>
    </row>
  </sheetData>
  <mergeCells count="25">
    <mergeCell ref="H12:I12"/>
    <mergeCell ref="H13:I13"/>
    <mergeCell ref="H14:I14"/>
    <mergeCell ref="H15:I15"/>
    <mergeCell ref="H16:I16"/>
    <mergeCell ref="H7:I7"/>
    <mergeCell ref="H8:I8"/>
    <mergeCell ref="H9:I9"/>
    <mergeCell ref="H10:I10"/>
    <mergeCell ref="H11:I11"/>
    <mergeCell ref="B12:C12"/>
    <mergeCell ref="B13:C13"/>
    <mergeCell ref="B14:C14"/>
    <mergeCell ref="B15:C15"/>
    <mergeCell ref="B16:C16"/>
    <mergeCell ref="B7:C7"/>
    <mergeCell ref="B8:C8"/>
    <mergeCell ref="B9:C9"/>
    <mergeCell ref="B10:C10"/>
    <mergeCell ref="B11:C11"/>
    <mergeCell ref="F5:G5"/>
    <mergeCell ref="J5:J6"/>
    <mergeCell ref="A5:A6"/>
    <mergeCell ref="B5:C5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Zelenovic</dc:creator>
  <cp:lastModifiedBy>Dushanthi Fernando</cp:lastModifiedBy>
  <cp:lastPrinted>2017-12-11T22:51:21Z</cp:lastPrinted>
  <dcterms:created xsi:type="dcterms:W3CDTF">2017-11-15T21:17:43Z</dcterms:created>
  <dcterms:modified xsi:type="dcterms:W3CDTF">2018-06-15T09:46:40Z</dcterms:modified>
</cp:coreProperties>
</file>