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Gryniuk\Desktop\PBSO Youth Empowerment Kyrgyzstan\PME\Narrative Report to UN\Annual\"/>
    </mc:Choice>
  </mc:AlternateContent>
  <bookViews>
    <workbookView xWindow="0" yWindow="0" windowWidth="28800" windowHeight="11700" tabRatio="500"/>
  </bookViews>
  <sheets>
    <sheet name="Budget by Category" sheetId="2" r:id="rId1"/>
    <sheet name="Budget by Outcomes" sheetId="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2" i="1"/>
  <c r="C24" i="1" l="1"/>
  <c r="C26" i="1" l="1"/>
</calcChain>
</file>

<file path=xl/sharedStrings.xml><?xml version="1.0" encoding="utf-8"?>
<sst xmlns="http://schemas.openxmlformats.org/spreadsheetml/2006/main" count="73" uniqueCount="56">
  <si>
    <t>Annex D - PBF project budget</t>
  </si>
  <si>
    <t>Table 2 - PBF project budget by UN cost category</t>
  </si>
  <si>
    <t>Note: If this is a budget revision, insert extra columns to show budget changes.</t>
  </si>
  <si>
    <t>Table 1 - PBF project budget by Outcome, output and activity</t>
  </si>
  <si>
    <t>Outcome/ Output number</t>
  </si>
  <si>
    <t>PBF PROJECT GPPAC</t>
  </si>
  <si>
    <t>Outcome/ output/ activity formulation: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</si>
  <si>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</si>
  <si>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</si>
  <si>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 xml:space="preserve">Outputs contributing to both outomes </t>
  </si>
  <si>
    <t>Conflict analysis document</t>
  </si>
  <si>
    <t>Amount Recipient Organization GPPAC</t>
  </si>
  <si>
    <t>PV methodology Training of trainers</t>
  </si>
  <si>
    <t>Social media outreach campaigns</t>
  </si>
  <si>
    <t xml:space="preserve">OUTCOME 1: </t>
  </si>
  <si>
    <t>Output 1.1:</t>
  </si>
  <si>
    <t>Tranche 1
 35 %</t>
  </si>
  <si>
    <t>Youth capacity building in peacebuilding, participatory video and social media advocacy</t>
  </si>
  <si>
    <t>Output 1.2:</t>
  </si>
  <si>
    <t>Activity 1.2.2:</t>
  </si>
  <si>
    <t>Feedback loops with national decision makers</t>
  </si>
  <si>
    <t>Activity 1.2.3:</t>
  </si>
  <si>
    <t>Feedback loops with international decision makers</t>
  </si>
  <si>
    <t>Tranche 2
 35%</t>
  </si>
  <si>
    <t>Tranche 3
 30%</t>
  </si>
  <si>
    <t>TOTAL</t>
  </si>
  <si>
    <t>1. Staff and other personnel</t>
  </si>
  <si>
    <t>2. Supplies, Commodities, Materials</t>
  </si>
  <si>
    <t xml:space="preserve">OUTCOME 2: </t>
  </si>
  <si>
    <t>Output 2.1:</t>
  </si>
  <si>
    <t>Feedback sessions with peers within each oblast</t>
  </si>
  <si>
    <t>Output 2.2:</t>
  </si>
  <si>
    <t xml:space="preserve">Feedback sessions with communities </t>
  </si>
  <si>
    <t>4. Contractual services</t>
  </si>
  <si>
    <t>Output 2.3:</t>
  </si>
  <si>
    <t>Training of trainers for Teachers</t>
  </si>
  <si>
    <t>5.Travel</t>
  </si>
  <si>
    <t>6. Transfers and Grants to Counterparts</t>
  </si>
  <si>
    <t>Project M&amp;E budget</t>
  </si>
  <si>
    <t>7. General Operating and other Direct Costs</t>
  </si>
  <si>
    <t>Sub-Total Project Costs</t>
  </si>
  <si>
    <t xml:space="preserve">SUB-TOTAL PROJECT BUDGET: </t>
  </si>
  <si>
    <t>8. Indirect Support Costs*</t>
  </si>
  <si>
    <t>TOTAL PROJECT BUDGET:</t>
  </si>
  <si>
    <t>N/A</t>
  </si>
  <si>
    <t>TOTAL BUDGET FOR OUTCOME 2:</t>
  </si>
  <si>
    <t>TOTAL BUDGET FOR OUTCOME 1:</t>
  </si>
  <si>
    <t>Indirect support costs:</t>
  </si>
  <si>
    <t>Level of expenditure*/ commitments in USD (to provide at time of project progress reporting)</t>
  </si>
  <si>
    <t>Budget** by recipient organization in USD</t>
  </si>
  <si>
    <t>** Please note: in line with the PBF Guidelines 2018, the changes in the budget do not affect the total budget of any outcome by more than 15%; the changes do not affect the overall results of the project nor the totals of the UN budget categories.</t>
  </si>
  <si>
    <t>* the level of expenditure until the end of October; the percentages are indicative only</t>
  </si>
  <si>
    <t>* the level of expenditure until the end of October; the percentages are indicative only;</t>
  </si>
  <si>
    <t>Level of expenditure*</t>
  </si>
  <si>
    <t xml:space="preserve">3. Equipment, Vehicles, and Furniture </t>
  </si>
  <si>
    <t>PBF PROJECT FTI (Implementing Counterpart)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</si>
</sst>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5C]#,##0.00_ ;\-[$$-45C]#,##0.00\ "/>
    <numFmt numFmtId="165" formatCode="[$$-45C]#,##0.000_ ;\-[$$-45C]#,##0.000\ "/>
    <numFmt numFmtId="166" formatCode="[$$]#,##0.00"/>
    <numFmt numFmtId="167" formatCode="0.0"/>
  </numFmts>
  <fonts count="19" x14ac:knownFonts="1"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</font>
    <font>
      <b/>
      <sz val="10"/>
      <name val="Arial"/>
    </font>
    <font>
      <sz val="11"/>
      <name val="Calibri"/>
    </font>
    <font>
      <b/>
      <sz val="11"/>
      <name val="Arial"/>
    </font>
    <font>
      <b/>
      <sz val="12"/>
      <color rgb="FF000000"/>
      <name val="Times New Roman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wrapText="1"/>
    </xf>
    <xf numFmtId="164" fontId="10" fillId="0" borderId="1" xfId="0" applyNumberFormat="1" applyFont="1" applyBorder="1" applyAlignment="1">
      <alignment horizontal="right" vertical="top"/>
    </xf>
    <xf numFmtId="164" fontId="10" fillId="0" borderId="7" xfId="0" applyNumberFormat="1" applyFont="1" applyBorder="1" applyAlignment="1">
      <alignment horizontal="right" vertical="top"/>
    </xf>
    <xf numFmtId="0" fontId="10" fillId="0" borderId="8" xfId="0" applyFont="1" applyBorder="1" applyAlignment="1">
      <alignment wrapText="1"/>
    </xf>
    <xf numFmtId="0" fontId="11" fillId="0" borderId="7" xfId="0" applyFont="1" applyBorder="1" applyAlignment="1">
      <alignment horizontal="right"/>
    </xf>
    <xf numFmtId="0" fontId="10" fillId="0" borderId="7" xfId="0" applyFont="1" applyBorder="1" applyAlignment="1"/>
    <xf numFmtId="0" fontId="10" fillId="3" borderId="5" xfId="0" applyFont="1" applyFill="1" applyBorder="1" applyAlignment="1">
      <alignment wrapText="1"/>
    </xf>
    <xf numFmtId="164" fontId="10" fillId="3" borderId="7" xfId="0" applyNumberFormat="1" applyFont="1" applyFill="1" applyBorder="1" applyAlignment="1">
      <alignment horizontal="right" vertical="top"/>
    </xf>
    <xf numFmtId="165" fontId="10" fillId="3" borderId="7" xfId="0" applyNumberFormat="1" applyFont="1" applyFill="1" applyBorder="1" applyAlignment="1">
      <alignment horizontal="right" vertical="top"/>
    </xf>
    <xf numFmtId="0" fontId="8" fillId="4" borderId="5" xfId="0" applyFont="1" applyFill="1" applyBorder="1" applyAlignment="1">
      <alignment wrapText="1"/>
    </xf>
    <xf numFmtId="164" fontId="8" fillId="4" borderId="7" xfId="0" applyNumberFormat="1" applyFont="1" applyFill="1" applyBorder="1" applyAlignment="1">
      <alignment horizontal="right" vertical="top"/>
    </xf>
    <xf numFmtId="0" fontId="8" fillId="4" borderId="5" xfId="0" applyFont="1" applyFill="1" applyBorder="1" applyAlignment="1"/>
    <xf numFmtId="0" fontId="10" fillId="3" borderId="0" xfId="0" applyFont="1" applyFill="1" applyAlignment="1"/>
    <xf numFmtId="0" fontId="10" fillId="3" borderId="6" xfId="0" applyFont="1" applyFill="1" applyBorder="1" applyAlignment="1"/>
    <xf numFmtId="9" fontId="7" fillId="0" borderId="0" xfId="0" applyNumberFormat="1" applyFont="1"/>
    <xf numFmtId="166" fontId="10" fillId="3" borderId="5" xfId="0" applyNumberFormat="1" applyFont="1" applyFill="1" applyBorder="1" applyAlignment="1">
      <alignment wrapText="1"/>
    </xf>
    <xf numFmtId="166" fontId="10" fillId="3" borderId="7" xfId="0" applyNumberFormat="1" applyFont="1" applyFill="1" applyBorder="1" applyAlignment="1">
      <alignment horizontal="right" vertical="top"/>
    </xf>
    <xf numFmtId="166" fontId="8" fillId="4" borderId="5" xfId="0" applyNumberFormat="1" applyFont="1" applyFill="1" applyBorder="1" applyAlignment="1">
      <alignment wrapText="1"/>
    </xf>
    <xf numFmtId="166" fontId="8" fillId="4" borderId="7" xfId="0" applyNumberFormat="1" applyFont="1" applyFill="1" applyBorder="1" applyAlignment="1">
      <alignment horizontal="right" vertical="top"/>
    </xf>
    <xf numFmtId="166" fontId="8" fillId="4" borderId="5" xfId="0" applyNumberFormat="1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 wrapText="1"/>
    </xf>
    <xf numFmtId="0" fontId="7" fillId="0" borderId="6" xfId="0" applyFont="1" applyBorder="1"/>
    <xf numFmtId="0" fontId="7" fillId="0" borderId="7" xfId="0" applyFont="1" applyBorder="1"/>
    <xf numFmtId="9" fontId="5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/>
    <xf numFmtId="0" fontId="13" fillId="0" borderId="9" xfId="0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/>
    <xf numFmtId="0" fontId="5" fillId="0" borderId="11" xfId="0" applyFont="1" applyBorder="1" applyAlignment="1">
      <alignment horizontal="center" vertical="center" wrapText="1"/>
    </xf>
    <xf numFmtId="0" fontId="15" fillId="0" borderId="0" xfId="0" applyFont="1" applyAlignment="1"/>
    <xf numFmtId="0" fontId="15" fillId="0" borderId="0" xfId="0" applyFont="1" applyAlignment="1">
      <alignment horizontal="left" vertical="top" wrapText="1"/>
    </xf>
    <xf numFmtId="1" fontId="13" fillId="0" borderId="1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/>
    <xf numFmtId="167" fontId="7" fillId="0" borderId="4" xfId="0" applyNumberFormat="1" applyFont="1" applyBorder="1"/>
    <xf numFmtId="0" fontId="16" fillId="2" borderId="7" xfId="0" applyFont="1" applyFill="1" applyBorder="1" applyAlignment="1">
      <alignment horizontal="center" vertical="top"/>
    </xf>
    <xf numFmtId="9" fontId="10" fillId="0" borderId="7" xfId="1" applyFont="1" applyBorder="1" applyAlignment="1">
      <alignment horizontal="center" vertical="center"/>
    </xf>
    <xf numFmtId="0" fontId="17" fillId="0" borderId="5" xfId="0" applyFont="1" applyBorder="1" applyAlignment="1">
      <alignment wrapText="1"/>
    </xf>
    <xf numFmtId="166" fontId="17" fillId="3" borderId="5" xfId="0" applyNumberFormat="1" applyFont="1" applyFill="1" applyBorder="1" applyAlignment="1">
      <alignment wrapText="1"/>
    </xf>
    <xf numFmtId="9" fontId="8" fillId="4" borderId="7" xfId="1" applyFont="1" applyFill="1" applyBorder="1" applyAlignment="1">
      <alignment horizontal="center" vertical="center"/>
    </xf>
    <xf numFmtId="9" fontId="11" fillId="0" borderId="7" xfId="1" applyFont="1" applyBorder="1" applyAlignment="1">
      <alignment horizontal="center" vertical="center"/>
    </xf>
    <xf numFmtId="9" fontId="10" fillId="3" borderId="7" xfId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6"/>
  <sheetViews>
    <sheetView tabSelected="1" topLeftCell="A4" workbookViewId="0">
      <selection activeCell="A20" sqref="A20:E20"/>
    </sheetView>
  </sheetViews>
  <sheetFormatPr defaultColWidth="14.42578125" defaultRowHeight="15" customHeight="1" x14ac:dyDescent="0.25"/>
  <cols>
    <col min="1" max="1" width="41.85546875" customWidth="1"/>
    <col min="2" max="2" width="18.42578125" customWidth="1"/>
    <col min="3" max="3" width="20.42578125" customWidth="1"/>
    <col min="4" max="4" width="18.42578125" customWidth="1"/>
    <col min="5" max="5" width="19.140625" customWidth="1"/>
    <col min="6" max="6" width="23.42578125" customWidth="1"/>
    <col min="7" max="7" width="8.7109375" customWidth="1"/>
    <col min="8" max="8" width="20.42578125" customWidth="1"/>
    <col min="9" max="27" width="8.7109375" customWidth="1"/>
  </cols>
  <sheetData>
    <row r="1" spans="1:6" ht="15.75" x14ac:dyDescent="0.25">
      <c r="A1" s="3" t="s">
        <v>1</v>
      </c>
      <c r="B1" s="3"/>
      <c r="C1" s="3"/>
      <c r="D1" s="3"/>
    </row>
    <row r="2" spans="1:6" x14ac:dyDescent="0.25">
      <c r="A2" s="4"/>
      <c r="B2" s="4"/>
      <c r="C2" s="4"/>
      <c r="D2" s="4"/>
    </row>
    <row r="3" spans="1:6" x14ac:dyDescent="0.25">
      <c r="A3" s="4" t="s">
        <v>2</v>
      </c>
      <c r="B3" s="4"/>
      <c r="C3" s="4"/>
      <c r="D3" s="4"/>
    </row>
    <row r="5" spans="1:6" ht="15.75" customHeight="1" x14ac:dyDescent="0.25">
      <c r="A5" s="39" t="s">
        <v>5</v>
      </c>
      <c r="B5" s="33"/>
      <c r="C5" s="33"/>
      <c r="D5" s="33"/>
      <c r="E5" s="34"/>
    </row>
    <row r="6" spans="1:6" ht="15.75" customHeight="1" x14ac:dyDescent="0.25">
      <c r="A6" s="7"/>
      <c r="B6" s="40" t="s">
        <v>11</v>
      </c>
      <c r="C6" s="41"/>
      <c r="D6" s="42"/>
      <c r="E6" s="9"/>
    </row>
    <row r="7" spans="1:6" ht="15.75" customHeight="1" x14ac:dyDescent="0.25">
      <c r="A7" s="7"/>
      <c r="B7" s="11" t="s">
        <v>16</v>
      </c>
      <c r="C7" s="11" t="s">
        <v>23</v>
      </c>
      <c r="D7" s="11" t="s">
        <v>24</v>
      </c>
      <c r="E7" s="9" t="s">
        <v>25</v>
      </c>
      <c r="F7" s="57" t="s">
        <v>53</v>
      </c>
    </row>
    <row r="8" spans="1:6" ht="15.75" customHeight="1" x14ac:dyDescent="0.25">
      <c r="A8" s="12" t="s">
        <v>26</v>
      </c>
      <c r="B8" s="13">
        <v>37625</v>
      </c>
      <c r="C8" s="13">
        <v>37625</v>
      </c>
      <c r="D8" s="13">
        <v>32250</v>
      </c>
      <c r="E8" s="14">
        <v>107500</v>
      </c>
      <c r="F8" s="58">
        <v>0.47408660465116276</v>
      </c>
    </row>
    <row r="9" spans="1:6" ht="15.75" customHeight="1" x14ac:dyDescent="0.25">
      <c r="A9" s="15" t="s">
        <v>27</v>
      </c>
      <c r="B9" s="13"/>
      <c r="C9" s="13"/>
      <c r="D9" s="13"/>
      <c r="E9" s="16"/>
      <c r="F9" s="58"/>
    </row>
    <row r="10" spans="1:6" ht="15.75" customHeight="1" x14ac:dyDescent="0.25">
      <c r="A10" s="59" t="s">
        <v>54</v>
      </c>
      <c r="B10" s="17"/>
      <c r="C10" s="17"/>
      <c r="D10" s="17"/>
      <c r="E10" s="16"/>
      <c r="F10" s="58"/>
    </row>
    <row r="11" spans="1:6" ht="15.75" customHeight="1" x14ac:dyDescent="0.25">
      <c r="A11" s="12" t="s">
        <v>33</v>
      </c>
      <c r="B11" s="14">
        <v>21350</v>
      </c>
      <c r="C11" s="14">
        <v>21350</v>
      </c>
      <c r="D11" s="14">
        <v>18300</v>
      </c>
      <c r="E11" s="14">
        <v>61000</v>
      </c>
      <c r="F11" s="58">
        <v>0.23580065573770492</v>
      </c>
    </row>
    <row r="12" spans="1:6" ht="15.75" customHeight="1" x14ac:dyDescent="0.25">
      <c r="A12" s="12" t="s">
        <v>36</v>
      </c>
      <c r="B12" s="14">
        <v>7874.9999999999991</v>
      </c>
      <c r="C12" s="14">
        <v>7874.9999999999991</v>
      </c>
      <c r="D12" s="14">
        <v>6750</v>
      </c>
      <c r="E12" s="14">
        <v>22500</v>
      </c>
      <c r="F12" s="58">
        <v>0.1449448888888889</v>
      </c>
    </row>
    <row r="13" spans="1:6" ht="15.75" customHeight="1" x14ac:dyDescent="0.25">
      <c r="A13" s="18" t="s">
        <v>37</v>
      </c>
      <c r="B13" s="19">
        <v>124501.45018499999</v>
      </c>
      <c r="C13" s="19">
        <v>124501.45018499999</v>
      </c>
      <c r="D13" s="19">
        <v>106715.52873000001</v>
      </c>
      <c r="E13" s="20">
        <v>355718.42910000001</v>
      </c>
      <c r="F13" s="58">
        <v>0.70000005518409614</v>
      </c>
    </row>
    <row r="14" spans="1:6" ht="15.75" customHeight="1" x14ac:dyDescent="0.25">
      <c r="A14" s="18" t="s">
        <v>39</v>
      </c>
      <c r="B14" s="19">
        <v>4585</v>
      </c>
      <c r="C14" s="19">
        <v>4585</v>
      </c>
      <c r="D14" s="19">
        <v>3930</v>
      </c>
      <c r="E14" s="19">
        <v>13100</v>
      </c>
      <c r="F14" s="58">
        <v>0.12444122137404581</v>
      </c>
    </row>
    <row r="15" spans="1:6" ht="15.75" customHeight="1" x14ac:dyDescent="0.25">
      <c r="A15" s="21" t="s">
        <v>40</v>
      </c>
      <c r="B15" s="22">
        <v>195936.45018499999</v>
      </c>
      <c r="C15" s="22">
        <v>195936.45018499999</v>
      </c>
      <c r="D15" s="22">
        <v>167945.52873000002</v>
      </c>
      <c r="E15" s="22">
        <v>559818.42910000007</v>
      </c>
      <c r="F15" s="61">
        <v>0.57026080851470839</v>
      </c>
    </row>
    <row r="16" spans="1:6" ht="15.75" customHeight="1" x14ac:dyDescent="0.25">
      <c r="A16" s="18" t="s">
        <v>42</v>
      </c>
      <c r="B16" s="19">
        <v>13715.551512950002</v>
      </c>
      <c r="C16" s="19">
        <v>13715.551512950002</v>
      </c>
      <c r="D16" s="19">
        <v>11756.187011100001</v>
      </c>
      <c r="E16" s="19">
        <v>39187.290037000006</v>
      </c>
      <c r="F16" s="58">
        <v>0.57026091824416392</v>
      </c>
    </row>
    <row r="17" spans="1:6" ht="15.75" customHeight="1" x14ac:dyDescent="0.25">
      <c r="A17" s="23" t="s">
        <v>25</v>
      </c>
      <c r="B17" s="22">
        <v>209652.00169795001</v>
      </c>
      <c r="C17" s="22">
        <v>209652.00169795001</v>
      </c>
      <c r="D17" s="22">
        <v>179701.71574110002</v>
      </c>
      <c r="E17" s="22">
        <v>599005.71913700004</v>
      </c>
      <c r="F17" s="61">
        <v>0.57026081569327092</v>
      </c>
    </row>
    <row r="18" spans="1:6" ht="15.75" customHeight="1" x14ac:dyDescent="0.25">
      <c r="A18" s="24"/>
      <c r="B18" s="24"/>
      <c r="C18" s="24"/>
      <c r="D18" s="24"/>
      <c r="E18" s="24"/>
    </row>
    <row r="19" spans="1:6" ht="15.75" customHeight="1" x14ac:dyDescent="0.25">
      <c r="A19" s="25"/>
      <c r="B19" s="25"/>
      <c r="C19" s="25"/>
      <c r="D19" s="25"/>
      <c r="E19" s="25"/>
    </row>
    <row r="20" spans="1:6" ht="15.75" customHeight="1" x14ac:dyDescent="0.25">
      <c r="A20" s="64" t="s">
        <v>55</v>
      </c>
      <c r="B20" s="33"/>
      <c r="C20" s="33"/>
      <c r="D20" s="33"/>
      <c r="E20" s="34"/>
    </row>
    <row r="21" spans="1:6" ht="15.75" customHeight="1" x14ac:dyDescent="0.25">
      <c r="A21" s="7"/>
      <c r="B21" s="11" t="s">
        <v>16</v>
      </c>
      <c r="C21" s="11" t="s">
        <v>23</v>
      </c>
      <c r="D21" s="11" t="s">
        <v>24</v>
      </c>
      <c r="E21" s="9" t="s">
        <v>25</v>
      </c>
      <c r="F21" s="57" t="s">
        <v>53</v>
      </c>
    </row>
    <row r="22" spans="1:6" ht="15.75" customHeight="1" x14ac:dyDescent="0.25">
      <c r="A22" s="27" t="s">
        <v>26</v>
      </c>
      <c r="B22" s="28">
        <v>52500</v>
      </c>
      <c r="C22" s="28">
        <v>52500</v>
      </c>
      <c r="D22" s="28">
        <v>45000</v>
      </c>
      <c r="E22" s="28">
        <v>150000</v>
      </c>
      <c r="F22" s="58">
        <v>0.47001999511241477</v>
      </c>
    </row>
    <row r="23" spans="1:6" ht="15.75" customHeight="1" x14ac:dyDescent="0.25">
      <c r="A23" s="27" t="s">
        <v>27</v>
      </c>
      <c r="B23" s="28">
        <v>1819.9999999999998</v>
      </c>
      <c r="C23" s="28">
        <v>1819.9999999999998</v>
      </c>
      <c r="D23" s="28">
        <v>1560</v>
      </c>
      <c r="E23" s="28">
        <v>5200</v>
      </c>
      <c r="F23" s="62">
        <v>0.29677419354838708</v>
      </c>
    </row>
    <row r="24" spans="1:6" ht="15.75" customHeight="1" x14ac:dyDescent="0.25">
      <c r="A24" s="60" t="s">
        <v>54</v>
      </c>
      <c r="B24" s="28">
        <v>19432</v>
      </c>
      <c r="C24" s="28">
        <v>19432</v>
      </c>
      <c r="D24" s="28">
        <v>16656</v>
      </c>
      <c r="E24" s="28">
        <v>55520</v>
      </c>
      <c r="F24" s="62">
        <v>0.92141876959611912</v>
      </c>
    </row>
    <row r="25" spans="1:6" ht="15.75" customHeight="1" x14ac:dyDescent="0.25">
      <c r="A25" s="27" t="s">
        <v>33</v>
      </c>
      <c r="B25" s="28">
        <v>4024.9999999999995</v>
      </c>
      <c r="C25" s="28">
        <v>4024.9999999999995</v>
      </c>
      <c r="D25" s="28">
        <v>3450</v>
      </c>
      <c r="E25" s="28">
        <v>11500</v>
      </c>
      <c r="F25" s="58">
        <v>0.30394896085681494</v>
      </c>
    </row>
    <row r="26" spans="1:6" ht="15.75" customHeight="1" x14ac:dyDescent="0.25">
      <c r="A26" s="27" t="s">
        <v>36</v>
      </c>
      <c r="B26" s="28">
        <v>19880</v>
      </c>
      <c r="C26" s="28">
        <v>19880</v>
      </c>
      <c r="D26" s="28">
        <v>17040</v>
      </c>
      <c r="E26" s="28">
        <v>56800</v>
      </c>
      <c r="F26" s="58">
        <v>0.51349705454132422</v>
      </c>
    </row>
    <row r="27" spans="1:6" ht="15.75" customHeight="1" x14ac:dyDescent="0.25">
      <c r="A27" s="27" t="s">
        <v>37</v>
      </c>
      <c r="B27" s="28"/>
      <c r="C27" s="28"/>
      <c r="D27" s="28"/>
      <c r="E27" s="28" t="s">
        <v>44</v>
      </c>
      <c r="F27" s="63"/>
    </row>
    <row r="28" spans="1:6" ht="15.75" customHeight="1" x14ac:dyDescent="0.25">
      <c r="A28" s="27" t="s">
        <v>39</v>
      </c>
      <c r="B28" s="28">
        <v>18699.495499999997</v>
      </c>
      <c r="C28" s="28">
        <v>18699.495499999997</v>
      </c>
      <c r="D28" s="28">
        <v>16028.138999999999</v>
      </c>
      <c r="E28" s="28">
        <v>53427.13</v>
      </c>
      <c r="F28" s="63">
        <v>0.4773648412535923</v>
      </c>
    </row>
    <row r="29" spans="1:6" ht="15.75" customHeight="1" x14ac:dyDescent="0.25">
      <c r="A29" s="29" t="s">
        <v>40</v>
      </c>
      <c r="B29" s="30">
        <v>116356.49549999999</v>
      </c>
      <c r="C29" s="30">
        <v>116356.49549999999</v>
      </c>
      <c r="D29" s="30">
        <v>99734.138999999996</v>
      </c>
      <c r="E29" s="30">
        <v>332447.13</v>
      </c>
      <c r="F29" s="61">
        <v>0.54555945283743612</v>
      </c>
    </row>
    <row r="30" spans="1:6" ht="15.75" customHeight="1" x14ac:dyDescent="0.25">
      <c r="A30" s="27" t="s">
        <v>42</v>
      </c>
      <c r="B30" s="28">
        <v>8144.9546850000006</v>
      </c>
      <c r="C30" s="28">
        <v>8144.9546850000006</v>
      </c>
      <c r="D30" s="28">
        <v>6981.3897300000008</v>
      </c>
      <c r="E30" s="28">
        <v>23271.299100000004</v>
      </c>
      <c r="F30" s="63">
        <v>0.37988552253914887</v>
      </c>
    </row>
    <row r="31" spans="1:6" ht="15.75" customHeight="1" x14ac:dyDescent="0.25">
      <c r="A31" s="31" t="s">
        <v>25</v>
      </c>
      <c r="B31" s="30">
        <v>124501.45018499999</v>
      </c>
      <c r="C31" s="30">
        <v>124501.45018499999</v>
      </c>
      <c r="D31" s="30">
        <v>106715.52872999999</v>
      </c>
      <c r="E31" s="30">
        <v>355718.42910000001</v>
      </c>
      <c r="F31" s="61">
        <v>0.53472097141605279</v>
      </c>
    </row>
    <row r="32" spans="1:6" ht="15.75" customHeight="1" x14ac:dyDescent="0.25"/>
    <row r="33" spans="1:1" ht="15.75" customHeight="1" x14ac:dyDescent="0.25">
      <c r="A33" s="48" t="s">
        <v>51</v>
      </c>
    </row>
    <row r="34" spans="1:1" ht="15.75" customHeight="1" x14ac:dyDescent="0.25"/>
    <row r="35" spans="1:1" ht="15.75" customHeight="1" x14ac:dyDescent="0.25"/>
    <row r="36" spans="1:1" ht="15.75" customHeight="1" x14ac:dyDescent="0.25"/>
    <row r="37" spans="1:1" ht="15.75" customHeight="1" x14ac:dyDescent="0.25"/>
    <row r="38" spans="1:1" ht="15.75" customHeight="1" x14ac:dyDescent="0.25"/>
    <row r="39" spans="1:1" ht="15.75" customHeight="1" x14ac:dyDescent="0.25"/>
    <row r="40" spans="1:1" ht="15.75" customHeight="1" x14ac:dyDescent="0.25"/>
    <row r="41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</sheetData>
  <mergeCells count="3">
    <mergeCell ref="A5:E5"/>
    <mergeCell ref="A20:E20"/>
    <mergeCell ref="B6:D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1"/>
  <sheetViews>
    <sheetView topLeftCell="A13" zoomScale="110" zoomScaleNormal="110" zoomScalePageLayoutView="110" workbookViewId="0">
      <selection activeCell="A29" sqref="A29"/>
    </sheetView>
  </sheetViews>
  <sheetFormatPr defaultColWidth="14.42578125" defaultRowHeight="15" customHeight="1" x14ac:dyDescent="0.25"/>
  <cols>
    <col min="1" max="1" width="24" customWidth="1"/>
    <col min="2" max="2" width="41" bestFit="1" customWidth="1"/>
    <col min="3" max="3" width="21.42578125" customWidth="1"/>
    <col min="4" max="4" width="23.42578125" customWidth="1"/>
    <col min="5" max="5" width="27.42578125" customWidth="1"/>
    <col min="6" max="6" width="37.140625" customWidth="1"/>
    <col min="7" max="26" width="8.7109375" customWidth="1"/>
  </cols>
  <sheetData>
    <row r="1" spans="1:6" ht="21" x14ac:dyDescent="0.35">
      <c r="A1" s="1" t="s">
        <v>0</v>
      </c>
      <c r="B1" s="2"/>
    </row>
    <row r="2" spans="1:6" ht="15.75" x14ac:dyDescent="0.25">
      <c r="A2" s="3"/>
      <c r="B2" s="3"/>
    </row>
    <row r="3" spans="1:6" ht="15.75" x14ac:dyDescent="0.25">
      <c r="A3" s="3" t="s">
        <v>2</v>
      </c>
      <c r="B3" s="3"/>
    </row>
    <row r="5" spans="1:6" ht="15.75" x14ac:dyDescent="0.25">
      <c r="A5" s="3" t="s">
        <v>3</v>
      </c>
    </row>
    <row r="7" spans="1:6" ht="63" x14ac:dyDescent="0.25">
      <c r="A7" s="5" t="s">
        <v>4</v>
      </c>
      <c r="B7" s="5" t="s">
        <v>6</v>
      </c>
      <c r="C7" s="47" t="s">
        <v>49</v>
      </c>
      <c r="D7" s="5" t="s">
        <v>7</v>
      </c>
      <c r="E7" s="47" t="s">
        <v>48</v>
      </c>
      <c r="F7" s="5" t="s">
        <v>8</v>
      </c>
    </row>
    <row r="8" spans="1:6" ht="19.5" customHeight="1" x14ac:dyDescent="0.25">
      <c r="A8" s="37" t="s">
        <v>9</v>
      </c>
      <c r="B8" s="33"/>
      <c r="C8" s="44"/>
      <c r="D8" s="33"/>
      <c r="E8" s="33"/>
      <c r="F8" s="34"/>
    </row>
    <row r="9" spans="1:6" ht="27.75" customHeight="1" x14ac:dyDescent="0.25">
      <c r="A9" s="6">
        <v>0.1</v>
      </c>
      <c r="B9" s="32" t="s">
        <v>10</v>
      </c>
      <c r="C9" s="45">
        <v>35259</v>
      </c>
      <c r="D9" s="43">
        <v>1</v>
      </c>
      <c r="E9" s="8">
        <v>1</v>
      </c>
      <c r="F9" s="6"/>
    </row>
    <row r="10" spans="1:6" ht="28.5" customHeight="1" x14ac:dyDescent="0.25">
      <c r="A10" s="6">
        <v>0.2</v>
      </c>
      <c r="B10" s="32" t="s">
        <v>12</v>
      </c>
      <c r="C10" s="45">
        <v>59338</v>
      </c>
      <c r="D10" s="43">
        <v>0.5</v>
      </c>
      <c r="E10" s="8">
        <v>1</v>
      </c>
      <c r="F10" s="6"/>
    </row>
    <row r="11" spans="1:6" ht="31.5" customHeight="1" x14ac:dyDescent="0.25">
      <c r="A11" s="6">
        <v>0.3</v>
      </c>
      <c r="B11" s="32" t="s">
        <v>13</v>
      </c>
      <c r="C11" s="45">
        <v>61940</v>
      </c>
      <c r="D11" s="43">
        <v>0.5</v>
      </c>
      <c r="E11" s="8">
        <v>0.14000000000000001</v>
      </c>
      <c r="F11" s="5"/>
    </row>
    <row r="12" spans="1:6" x14ac:dyDescent="0.25">
      <c r="A12" s="36" t="s">
        <v>14</v>
      </c>
      <c r="B12" s="33"/>
      <c r="C12" s="41"/>
      <c r="D12" s="33"/>
      <c r="E12" s="33"/>
      <c r="F12" s="34"/>
    </row>
    <row r="13" spans="1:6" ht="47.25" x14ac:dyDescent="0.25">
      <c r="A13" s="10" t="s">
        <v>15</v>
      </c>
      <c r="B13" s="6" t="s">
        <v>17</v>
      </c>
      <c r="C13" s="45">
        <v>138830</v>
      </c>
      <c r="D13" s="8">
        <v>0.75</v>
      </c>
      <c r="E13" s="8">
        <v>0.73</v>
      </c>
      <c r="F13" s="6"/>
    </row>
    <row r="14" spans="1:6" ht="15.75" x14ac:dyDescent="0.25">
      <c r="A14" s="10" t="s">
        <v>18</v>
      </c>
      <c r="B14" s="5"/>
      <c r="C14" s="5"/>
      <c r="D14" s="5"/>
      <c r="E14" s="5"/>
      <c r="F14" s="5"/>
    </row>
    <row r="15" spans="1:6" ht="31.5" x14ac:dyDescent="0.25">
      <c r="A15" s="5" t="s">
        <v>19</v>
      </c>
      <c r="B15" s="6" t="s">
        <v>20</v>
      </c>
      <c r="C15" s="45">
        <v>21740</v>
      </c>
      <c r="D15" s="8">
        <v>0.75</v>
      </c>
      <c r="E15" s="5"/>
      <c r="F15" s="5"/>
    </row>
    <row r="16" spans="1:6" ht="31.5" x14ac:dyDescent="0.25">
      <c r="A16" s="5" t="s">
        <v>21</v>
      </c>
      <c r="B16" s="6" t="s">
        <v>22</v>
      </c>
      <c r="C16" s="45">
        <v>41500</v>
      </c>
      <c r="D16" s="8">
        <v>0.8</v>
      </c>
      <c r="E16" s="5"/>
      <c r="F16" s="5"/>
    </row>
    <row r="17" spans="1:8" ht="15.75" customHeight="1" x14ac:dyDescent="0.25">
      <c r="A17" s="38" t="s">
        <v>46</v>
      </c>
      <c r="B17" s="33"/>
      <c r="C17" s="35">
        <f>C13+C15+C16+SUM(C9:C11)/2</f>
        <v>280338.5</v>
      </c>
      <c r="D17" s="33"/>
      <c r="E17" s="33"/>
      <c r="F17" s="34"/>
    </row>
    <row r="18" spans="1:8" ht="15.75" customHeight="1" x14ac:dyDescent="0.25">
      <c r="A18" s="36" t="s">
        <v>28</v>
      </c>
      <c r="B18" s="33"/>
      <c r="C18" s="33"/>
      <c r="D18" s="33"/>
      <c r="E18" s="33"/>
      <c r="F18" s="34"/>
    </row>
    <row r="19" spans="1:8" ht="15.75" customHeight="1" x14ac:dyDescent="0.25">
      <c r="A19" s="10" t="s">
        <v>29</v>
      </c>
      <c r="B19" s="6" t="s">
        <v>30</v>
      </c>
      <c r="C19" s="46">
        <v>32835.130000000005</v>
      </c>
      <c r="D19" s="8">
        <v>0.7</v>
      </c>
      <c r="E19" s="5"/>
      <c r="F19" s="5"/>
    </row>
    <row r="20" spans="1:8" ht="15.75" customHeight="1" x14ac:dyDescent="0.25">
      <c r="A20" s="10" t="s">
        <v>31</v>
      </c>
      <c r="B20" s="6" t="s">
        <v>32</v>
      </c>
      <c r="C20" s="45">
        <v>21600</v>
      </c>
      <c r="D20" s="8">
        <v>0.6</v>
      </c>
      <c r="E20" s="5"/>
      <c r="F20" s="5"/>
    </row>
    <row r="21" spans="1:8" ht="15.75" x14ac:dyDescent="0.25">
      <c r="A21" s="10" t="s">
        <v>34</v>
      </c>
      <c r="B21" s="6" t="s">
        <v>35</v>
      </c>
      <c r="C21" s="45">
        <v>25380</v>
      </c>
      <c r="D21" s="8">
        <v>0.6</v>
      </c>
      <c r="E21" s="8">
        <v>1</v>
      </c>
      <c r="F21" s="6"/>
    </row>
    <row r="22" spans="1:8" ht="15.75" customHeight="1" x14ac:dyDescent="0.25">
      <c r="A22" s="38" t="s">
        <v>45</v>
      </c>
      <c r="B22" s="33"/>
      <c r="C22" s="35">
        <f>SUM(C19:C21)+SUM(C9:C11)/2</f>
        <v>158083.63</v>
      </c>
      <c r="D22" s="33"/>
      <c r="E22" s="33"/>
      <c r="F22" s="34"/>
    </row>
    <row r="23" spans="1:8" ht="15.75" customHeight="1" x14ac:dyDescent="0.25">
      <c r="A23" s="37" t="s">
        <v>38</v>
      </c>
      <c r="B23" s="49"/>
      <c r="C23" s="45">
        <v>98125</v>
      </c>
      <c r="D23" s="8">
        <v>1</v>
      </c>
      <c r="E23" s="8">
        <v>0.21</v>
      </c>
      <c r="F23" s="5"/>
    </row>
    <row r="24" spans="1:8" ht="15.75" customHeight="1" x14ac:dyDescent="0.25">
      <c r="A24" s="38" t="s">
        <v>41</v>
      </c>
      <c r="B24" s="33"/>
      <c r="C24" s="35">
        <f>C22+C17+C23</f>
        <v>536547.13</v>
      </c>
      <c r="D24" s="33"/>
      <c r="E24" s="33"/>
      <c r="F24" s="34"/>
    </row>
    <row r="25" spans="1:8" ht="15.75" customHeight="1" x14ac:dyDescent="0.25">
      <c r="A25" s="37" t="s">
        <v>47</v>
      </c>
      <c r="B25" s="33"/>
      <c r="C25" s="52">
        <v>62458.58913700001</v>
      </c>
      <c r="D25" s="53"/>
      <c r="E25" s="8">
        <v>0.5</v>
      </c>
      <c r="F25" s="45"/>
    </row>
    <row r="26" spans="1:8" ht="15.75" customHeight="1" x14ac:dyDescent="0.25">
      <c r="A26" s="38" t="s">
        <v>43</v>
      </c>
      <c r="B26" s="33"/>
      <c r="C26" s="54">
        <f>C25+C24</f>
        <v>599005.71913700004</v>
      </c>
      <c r="D26" s="55"/>
      <c r="E26" s="55"/>
      <c r="F26" s="56"/>
    </row>
    <row r="27" spans="1:8" ht="15.75" customHeight="1" x14ac:dyDescent="0.25">
      <c r="H27" s="26"/>
    </row>
    <row r="28" spans="1:8" ht="15.75" customHeight="1" x14ac:dyDescent="0.25"/>
    <row r="29" spans="1:8" s="50" customFormat="1" ht="15.75" customHeight="1" x14ac:dyDescent="0.2">
      <c r="A29" s="50" t="s">
        <v>52</v>
      </c>
    </row>
    <row r="30" spans="1:8" s="50" customFormat="1" ht="12" customHeight="1" x14ac:dyDescent="0.2">
      <c r="A30" s="51" t="s">
        <v>50</v>
      </c>
      <c r="B30" s="51"/>
      <c r="C30" s="51"/>
      <c r="D30" s="51"/>
      <c r="E30" s="51"/>
      <c r="F30" s="51"/>
    </row>
    <row r="31" spans="1:8" ht="15.75" customHeight="1" x14ac:dyDescent="0.25"/>
    <row r="32" spans="1:8" ht="25.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mergeCells count="15">
    <mergeCell ref="A23:B23"/>
    <mergeCell ref="A30:F30"/>
    <mergeCell ref="C25:D25"/>
    <mergeCell ref="C26:F26"/>
    <mergeCell ref="C17:F17"/>
    <mergeCell ref="A12:F12"/>
    <mergeCell ref="A8:F8"/>
    <mergeCell ref="A18:F18"/>
    <mergeCell ref="A17:B17"/>
    <mergeCell ref="A25:B25"/>
    <mergeCell ref="A26:B26"/>
    <mergeCell ref="A22:B22"/>
    <mergeCell ref="C22:F22"/>
    <mergeCell ref="C24:F24"/>
    <mergeCell ref="A24:B24"/>
  </mergeCells>
  <pageMargins left="0.7" right="0.7" top="0.75" bottom="0.75" header="0" footer="0"/>
  <pageSetup orientation="landscape" r:id="rId1"/>
  <rowBreaks count="1" manualBreakCount="1">
    <brk id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by Category</vt:lpstr>
      <vt:lpstr>Budget by Outcomes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K.Gryniuk</dc:creator>
  <cp:lastModifiedBy>K.Gryniuk</cp:lastModifiedBy>
  <dcterms:created xsi:type="dcterms:W3CDTF">2018-06-14T17:02:46Z</dcterms:created>
  <dcterms:modified xsi:type="dcterms:W3CDTF">2018-11-15T18:29:22Z</dcterms:modified>
</cp:coreProperties>
</file>