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die Tapo\Desktop\2018 UNDP PBF PROJECT CLOSURE REPORTS\"/>
    </mc:Choice>
  </mc:AlternateContent>
  <xr:revisionPtr revIDLastSave="0" documentId="8_{3699BFED-679E-4B43-87C2-1B104FE652FC}" xr6:coauthVersionLast="33" xr6:coauthVersionMax="33" xr10:uidLastSave="{00000000-0000-0000-0000-000000000000}"/>
  <bookViews>
    <workbookView xWindow="0" yWindow="0" windowWidth="20490" windowHeight="6945" activeTab="1" xr2:uid="{E6E4AE07-ABF1-4893-AD5E-B6100F9148ED}"/>
  </bookViews>
  <sheets>
    <sheet name="00099015 Financial Report" sheetId="1" r:id="rId1"/>
    <sheet name="00099015 Budget by Category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4" i="2"/>
  <c r="C16" i="2" s="1"/>
  <c r="D13" i="2"/>
  <c r="D12" i="2"/>
  <c r="D11" i="2"/>
  <c r="D10" i="2"/>
  <c r="D9" i="2"/>
  <c r="D8" i="2"/>
  <c r="D7" i="2"/>
  <c r="D14" i="2" s="1"/>
  <c r="D16" i="2" s="1"/>
  <c r="C36" i="1"/>
  <c r="E35" i="1"/>
  <c r="E34" i="1"/>
  <c r="E33" i="1"/>
  <c r="E32" i="1"/>
  <c r="C30" i="1"/>
  <c r="E30" i="1" s="1"/>
  <c r="E29" i="1"/>
  <c r="E28" i="1"/>
  <c r="C24" i="1"/>
  <c r="E24" i="1" s="1"/>
  <c r="E23" i="1"/>
  <c r="E22" i="1"/>
  <c r="E21" i="1"/>
  <c r="E19" i="1"/>
  <c r="C19" i="1"/>
  <c r="E18" i="1"/>
  <c r="E17" i="1"/>
  <c r="E16" i="1"/>
  <c r="E15" i="1"/>
  <c r="C13" i="1"/>
  <c r="C25" i="1" s="1"/>
  <c r="E25" i="1" s="1"/>
  <c r="E12" i="1"/>
  <c r="E11" i="1"/>
  <c r="E10" i="1"/>
  <c r="C40" i="1" l="1"/>
  <c r="C42" i="1" s="1"/>
  <c r="E36" i="1"/>
  <c r="E13" i="1"/>
</calcChain>
</file>

<file path=xl/sharedStrings.xml><?xml version="1.0" encoding="utf-8"?>
<sst xmlns="http://schemas.openxmlformats.org/spreadsheetml/2006/main" count="98" uniqueCount="88">
  <si>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</si>
  <si>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</si>
  <si>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</si>
  <si>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</si>
  <si>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Outcome/ output/ activity formulation:</t>
  </si>
  <si>
    <r>
      <t xml:space="preserve">Budget by recipient organization in USD - </t>
    </r>
    <r>
      <rPr>
        <sz val="18"/>
        <color rgb="FFFF0000"/>
        <rFont val="Times New Roman"/>
        <family val="1"/>
      </rPr>
      <t>UNDP</t>
    </r>
  </si>
  <si>
    <t>Percent of budget for each output reserved for direct action on gender eqaulity (if any):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</si>
  <si>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</si>
  <si>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</si>
  <si>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>OUTCOME 1: The coordination, monitoring and reporting on results ofthe Peacebuilding Priority Plan and the projects supported and strengthened through the establishment of a PBF Secretariat</t>
  </si>
  <si>
    <t>Output 1.1:</t>
  </si>
  <si>
    <t>Establishment of the PBF Secretariat: Recruitment of staff and setting up of office</t>
  </si>
  <si>
    <t>Activity 1.1.1:</t>
  </si>
  <si>
    <t>Recruitment of Bougainville PBF Coordinator and M&amp;E</t>
  </si>
  <si>
    <t>Staff and other personnel; General Operating and other Direct Costs</t>
  </si>
  <si>
    <t>Activity 1.1.2:</t>
  </si>
  <si>
    <t>Induction/ training of PBF Staff</t>
  </si>
  <si>
    <t xml:space="preserve">Staff and other personnel;  Supplies, Commodities, Materials; Contractual services </t>
  </si>
  <si>
    <t>Activity 1.1.3:</t>
  </si>
  <si>
    <t>Setting up office, operating costs and purchase of equipment (2 laptops, projector, project camera etc)</t>
  </si>
  <si>
    <t>Equipment, Vehicles, and Furniture (including Depreciation);
General Operating and other Direct Costs</t>
  </si>
  <si>
    <t>Output 1.1 Sub Total</t>
  </si>
  <si>
    <t>Output 1.2:</t>
  </si>
  <si>
    <t>Coordination: Support coordination mechanisms that contribute to achieving Peacebuilding Priority Plan outcomes</t>
  </si>
  <si>
    <t>Activity 1.2.1:</t>
  </si>
  <si>
    <t>Support, monitor and encourage coordination between agencies and implementing partners under the Peacebuilding Priority Plan projects</t>
  </si>
  <si>
    <t>Supplies, Commodities, Materials, Contractual services; Travel.</t>
  </si>
  <si>
    <t>Activity 1.2.2:</t>
  </si>
  <si>
    <t>Provide regular feedback to the Bougainville Task Team in Port Moresby</t>
  </si>
  <si>
    <t>No cost</t>
  </si>
  <si>
    <t>Activity 1.2.3:</t>
  </si>
  <si>
    <t>Put in place coordination and reporting mechanism for RUNOs activities</t>
  </si>
  <si>
    <t>Activity 1.2.4:</t>
  </si>
  <si>
    <t>Support and strengthen human rights and gender mainstreaming in the PBF projects</t>
  </si>
  <si>
    <t>Output 1.2 Sub total</t>
  </si>
  <si>
    <t>Output 1.3:</t>
  </si>
  <si>
    <t>Strengthened capacity of the Joint Steering Committee for monitoring and evaluation of projects' implementation towards achieving the goals of Peacebuilding Priority Plan</t>
  </si>
  <si>
    <t>Activity 1.3.1:</t>
  </si>
  <si>
    <t>Drafting and carrying out the PRF plan</t>
  </si>
  <si>
    <t>Activity 1.3.2:</t>
  </si>
  <si>
    <t>Setting the M&amp;E mechanism (including relevant group/s and processes) that engages all relevant stakeholders including JSC members</t>
  </si>
  <si>
    <t>Activity 1.3.3:</t>
  </si>
  <si>
    <t>Midterm review including costs of PBSO mission to support the process and a local consultant for end of PPP evaluation</t>
  </si>
  <si>
    <t>Supplies, Commodities, Materials, Travel; Contractual services</t>
  </si>
  <si>
    <t>Output 1.3 Sub Total</t>
  </si>
  <si>
    <t>TOTAL $ FOR OUTCOME 1:</t>
  </si>
  <si>
    <t>OUTCOME 2: The national and the Bougainville Parliaments have a shared understanding of the BPA and the referendum provisions and the effectiveness of the Bougainville Parliament is strengthened, in line with the 2013 Autonomy Review findings</t>
  </si>
  <si>
    <t>Output 2.1:</t>
  </si>
  <si>
    <t>Capacity building: Increased capacity of the Joint Steering Committee, PBF Secretariat and other relevant stakeholders to implement, oversight, monitor and guide PRF activities</t>
  </si>
  <si>
    <t>Activity 2.1.1:</t>
  </si>
  <si>
    <t>Setting the flow of information Regularly hold meetings of the JSC and the Technical Committee to review draft projects, monitor and discuss project progress and Priority Plan progess</t>
  </si>
  <si>
    <t>Activity 2.1.2:</t>
  </si>
  <si>
    <t>Identify the needs of the JSC, national counterparts and other PBF in increasing their capacities to perform oversight, strategic advice and M&amp;E functions and facilitate capacity building support</t>
  </si>
  <si>
    <t>Commodities, Materials, Travel; Contractual services</t>
  </si>
  <si>
    <t>Output 2.1 Sub Total</t>
  </si>
  <si>
    <t>Output 2.2:</t>
  </si>
  <si>
    <t>Advocacy, communication and partnering/networking: Ensure increased awareness by national authorities, civil society and wider public on the Priority Plan activities and results</t>
  </si>
  <si>
    <t>Activity 2.2.1:</t>
  </si>
  <si>
    <t>Help to ensure understanding of PBF Guidelines and requirements by PBF implementing partners and other key stakeholders, as required, including gender marker and reporting requirements</t>
  </si>
  <si>
    <t>Activity 2.2.2:</t>
  </si>
  <si>
    <t>Help to ensure visibility of PRF and IRF activities in the country and among relevant stakeholders</t>
  </si>
  <si>
    <t>Activity 2.2.3:</t>
  </si>
  <si>
    <t>Support UNDP in ensuring visibility of PRF and IRF activities in the country and among relevant stakeholders</t>
  </si>
  <si>
    <t>Activity 2.2.4:</t>
  </si>
  <si>
    <t>Development and implementation of outreach and communication strategy</t>
  </si>
  <si>
    <t>Output 2.2 Sub Total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</si>
  <si>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</si>
  <si>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</si>
  <si>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</si>
  <si>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</si>
  <si>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>SUB-TOTAL PROJECT BUDGET:</t>
  </si>
  <si>
    <t>Indirect support costs (7%):</t>
  </si>
  <si>
    <t>TOTAL PROJECT BUDGET:</t>
  </si>
  <si>
    <t>Table 2 - PBF project budget by UN cost category</t>
  </si>
  <si>
    <t>CATEGORIES</t>
  </si>
  <si>
    <t>Amount Recipient  Agency: UNDP</t>
  </si>
  <si>
    <t>PROJECT TOTAL</t>
  </si>
  <si>
    <t>Tranche 1 (100%)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</si>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</sst>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/>
    <xf numFmtId="0" fontId="16" fillId="2" borderId="1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164" fontId="17" fillId="0" borderId="16" xfId="1" applyNumberFormat="1" applyFont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164" fontId="17" fillId="4" borderId="16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52EA-84D3-494E-951F-67AB6E782C0F}">
  <dimension ref="A1:F48"/>
  <sheetViews>
    <sheetView topLeftCell="A7" zoomScaleNormal="100" zoomScaleSheetLayoutView="80" workbookViewId="0">
      <pane ySplit="1" topLeftCell="A8" activePane="bottomLeft" state="frozen"/>
      <selection activeCell="C23" sqref="C23"/>
      <selection pane="bottomLeft" activeCell="C23" sqref="C23"/>
    </sheetView>
  </sheetViews>
  <sheetFormatPr defaultColWidth="8.85546875" defaultRowHeight="15" x14ac:dyDescent="0.25"/>
  <cols>
    <col min="1" max="1" width="24" customWidth="1"/>
    <col min="2" max="2" width="24.7109375" customWidth="1"/>
    <col min="3" max="3" width="25.42578125" customWidth="1"/>
    <col min="4" max="5" width="22.42578125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6" ht="21" x14ac:dyDescent="0.35">
      <c r="A1" s="1" t="s">
        <v>0</v>
      </c>
      <c r="B1" s="2"/>
    </row>
    <row r="2" spans="1:6" ht="15.75" x14ac:dyDescent="0.25">
      <c r="A2" s="3"/>
      <c r="B2" s="3"/>
    </row>
    <row r="3" spans="1:6" ht="15.75" x14ac:dyDescent="0.25">
      <c r="A3" s="3" t="s">
        <v>1</v>
      </c>
      <c r="B3" s="3"/>
    </row>
    <row r="5" spans="1:6" ht="15.75" x14ac:dyDescent="0.25">
      <c r="A5" s="3" t="s">
        <v>2</v>
      </c>
    </row>
    <row r="6" spans="1:6" ht="15.75" thickBot="1" x14ac:dyDescent="0.3"/>
    <row r="7" spans="1:6" ht="138.75" customHeight="1" thickBot="1" x14ac:dyDescent="0.3">
      <c r="A7" s="4" t="s">
        <v>3</v>
      </c>
      <c r="B7" s="5" t="s">
        <v>4</v>
      </c>
      <c r="C7" s="6" t="s">
        <v>5</v>
      </c>
      <c r="D7" s="5" t="s">
        <v>6</v>
      </c>
      <c r="E7" s="5" t="s">
        <v>7</v>
      </c>
      <c r="F7" s="5" t="s">
        <v>8</v>
      </c>
    </row>
    <row r="8" spans="1:6" ht="40.5" customHeight="1" thickBot="1" x14ac:dyDescent="0.3">
      <c r="A8" s="65" t="s">
        <v>9</v>
      </c>
      <c r="B8" s="66"/>
      <c r="C8" s="66"/>
      <c r="D8" s="66"/>
      <c r="E8" s="66"/>
      <c r="F8" s="67"/>
    </row>
    <row r="9" spans="1:6" ht="33" customHeight="1" thickBot="1" x14ac:dyDescent="0.3">
      <c r="A9" s="7" t="s">
        <v>10</v>
      </c>
      <c r="B9" s="68" t="s">
        <v>11</v>
      </c>
      <c r="C9" s="69"/>
      <c r="D9" s="69"/>
      <c r="E9" s="69"/>
      <c r="F9" s="70"/>
    </row>
    <row r="10" spans="1:6" ht="127.5" customHeight="1" thickBot="1" x14ac:dyDescent="0.3">
      <c r="A10" s="8" t="s">
        <v>12</v>
      </c>
      <c r="B10" s="9" t="s">
        <v>13</v>
      </c>
      <c r="C10" s="10">
        <v>540000</v>
      </c>
      <c r="D10" s="11"/>
      <c r="E10" s="12">
        <f>C10</f>
        <v>540000</v>
      </c>
      <c r="F10" s="13" t="s">
        <v>14</v>
      </c>
    </row>
    <row r="11" spans="1:6" ht="109.5" customHeight="1" thickBot="1" x14ac:dyDescent="0.3">
      <c r="A11" s="8" t="s">
        <v>15</v>
      </c>
      <c r="B11" s="14" t="s">
        <v>16</v>
      </c>
      <c r="C11" s="10">
        <v>15000</v>
      </c>
      <c r="D11" s="11"/>
      <c r="E11" s="12">
        <f t="shared" ref="E11:E12" si="0">C11</f>
        <v>15000</v>
      </c>
      <c r="F11" s="4" t="s">
        <v>17</v>
      </c>
    </row>
    <row r="12" spans="1:6" ht="83.25" customHeight="1" thickBot="1" x14ac:dyDescent="0.3">
      <c r="A12" s="8" t="s">
        <v>18</v>
      </c>
      <c r="B12" s="15" t="s">
        <v>19</v>
      </c>
      <c r="C12" s="10">
        <v>95000</v>
      </c>
      <c r="D12" s="11"/>
      <c r="E12" s="12">
        <f t="shared" si="0"/>
        <v>95000</v>
      </c>
      <c r="F12" s="11" t="s">
        <v>20</v>
      </c>
    </row>
    <row r="13" spans="1:6" ht="32.25" customHeight="1" thickBot="1" x14ac:dyDescent="0.3">
      <c r="A13" s="48" t="s">
        <v>21</v>
      </c>
      <c r="B13" s="71"/>
      <c r="C13" s="16">
        <f>SUM(C10:C12)</f>
        <v>650000</v>
      </c>
      <c r="D13" s="17"/>
      <c r="E13" s="18">
        <f>C13</f>
        <v>650000</v>
      </c>
      <c r="F13" s="11"/>
    </row>
    <row r="14" spans="1:6" ht="27" customHeight="1" thickBot="1" x14ac:dyDescent="0.3">
      <c r="A14" s="7" t="s">
        <v>22</v>
      </c>
      <c r="B14" s="59" t="s">
        <v>23</v>
      </c>
      <c r="C14" s="60"/>
      <c r="D14" s="60"/>
      <c r="E14" s="60"/>
      <c r="F14" s="61"/>
    </row>
    <row r="15" spans="1:6" ht="81.75" customHeight="1" thickBot="1" x14ac:dyDescent="0.3">
      <c r="A15" s="8" t="s">
        <v>24</v>
      </c>
      <c r="B15" s="19" t="s">
        <v>25</v>
      </c>
      <c r="C15" s="20">
        <v>5000</v>
      </c>
      <c r="D15" s="11"/>
      <c r="E15" s="12">
        <f>C15</f>
        <v>5000</v>
      </c>
      <c r="F15" s="11" t="s">
        <v>26</v>
      </c>
    </row>
    <row r="16" spans="1:6" ht="56.25" customHeight="1" thickBot="1" x14ac:dyDescent="0.3">
      <c r="A16" s="8" t="s">
        <v>27</v>
      </c>
      <c r="B16" s="19" t="s">
        <v>28</v>
      </c>
      <c r="C16" s="20" t="s">
        <v>29</v>
      </c>
      <c r="D16" s="11"/>
      <c r="E16" s="12" t="str">
        <f>C16</f>
        <v>No cost</v>
      </c>
      <c r="F16" s="11"/>
    </row>
    <row r="17" spans="1:6" ht="42.75" customHeight="1" thickBot="1" x14ac:dyDescent="0.3">
      <c r="A17" s="8" t="s">
        <v>30</v>
      </c>
      <c r="B17" s="19" t="s">
        <v>31</v>
      </c>
      <c r="C17" s="20" t="s">
        <v>29</v>
      </c>
      <c r="D17" s="11"/>
      <c r="E17" s="12" t="str">
        <f>C17</f>
        <v>No cost</v>
      </c>
      <c r="F17" s="11"/>
    </row>
    <row r="18" spans="1:6" ht="71.25" customHeight="1" thickBot="1" x14ac:dyDescent="0.3">
      <c r="A18" s="21" t="s">
        <v>32</v>
      </c>
      <c r="B18" s="22" t="s">
        <v>33</v>
      </c>
      <c r="C18" s="23">
        <v>10000</v>
      </c>
      <c r="D18" s="24"/>
      <c r="E18" s="25">
        <f>C18</f>
        <v>10000</v>
      </c>
      <c r="F18" s="11" t="s">
        <v>26</v>
      </c>
    </row>
    <row r="19" spans="1:6" ht="30.75" customHeight="1" thickBot="1" x14ac:dyDescent="0.3">
      <c r="A19" s="48" t="s">
        <v>34</v>
      </c>
      <c r="B19" s="49"/>
      <c r="C19" s="26">
        <f>SUM(C15:C18)</f>
        <v>15000</v>
      </c>
      <c r="D19" s="4"/>
      <c r="E19" s="27">
        <f>C19</f>
        <v>15000</v>
      </c>
      <c r="F19" s="5"/>
    </row>
    <row r="20" spans="1:6" ht="28.5" customHeight="1" thickBot="1" x14ac:dyDescent="0.3">
      <c r="A20" s="7" t="s">
        <v>35</v>
      </c>
      <c r="B20" s="72" t="s">
        <v>36</v>
      </c>
      <c r="C20" s="73"/>
      <c r="D20" s="73"/>
      <c r="E20" s="73"/>
      <c r="F20" s="74"/>
    </row>
    <row r="21" spans="1:6" ht="96.75" customHeight="1" thickBot="1" x14ac:dyDescent="0.3">
      <c r="A21" s="8" t="s">
        <v>37</v>
      </c>
      <c r="B21" s="19" t="s">
        <v>38</v>
      </c>
      <c r="C21" s="20">
        <v>60000</v>
      </c>
      <c r="D21" s="11"/>
      <c r="E21" s="10">
        <f>C21</f>
        <v>60000</v>
      </c>
      <c r="F21" s="11" t="s">
        <v>26</v>
      </c>
    </row>
    <row r="22" spans="1:6" ht="81.75" customHeight="1" thickBot="1" x14ac:dyDescent="0.3">
      <c r="A22" s="8" t="s">
        <v>39</v>
      </c>
      <c r="B22" s="22" t="s">
        <v>40</v>
      </c>
      <c r="C22" s="28" t="s">
        <v>29</v>
      </c>
      <c r="D22" s="11"/>
      <c r="E22" s="12" t="str">
        <f>C22</f>
        <v>No cost</v>
      </c>
      <c r="F22" s="11"/>
    </row>
    <row r="23" spans="1:6" ht="95.25" customHeight="1" thickBot="1" x14ac:dyDescent="0.3">
      <c r="A23" s="21" t="s">
        <v>41</v>
      </c>
      <c r="B23" s="22" t="s">
        <v>42</v>
      </c>
      <c r="C23" s="23">
        <v>30000</v>
      </c>
      <c r="D23" s="11"/>
      <c r="E23" s="12">
        <f>C23</f>
        <v>30000</v>
      </c>
      <c r="F23" s="11" t="s">
        <v>43</v>
      </c>
    </row>
    <row r="24" spans="1:6" ht="24" customHeight="1" thickBot="1" x14ac:dyDescent="0.3">
      <c r="A24" s="48" t="s">
        <v>44</v>
      </c>
      <c r="B24" s="49"/>
      <c r="C24" s="26">
        <f>SUM(C21:C23)</f>
        <v>90000</v>
      </c>
      <c r="D24" s="4"/>
      <c r="E24" s="29">
        <f>C24</f>
        <v>90000</v>
      </c>
      <c r="F24" s="4"/>
    </row>
    <row r="25" spans="1:6" ht="16.5" customHeight="1" thickBot="1" x14ac:dyDescent="0.3">
      <c r="A25" s="54" t="s">
        <v>45</v>
      </c>
      <c r="B25" s="55"/>
      <c r="C25" s="27">
        <f>SUM(C13,C19,C24)</f>
        <v>755000</v>
      </c>
      <c r="D25" s="30"/>
      <c r="E25" s="31">
        <f>C25</f>
        <v>755000</v>
      </c>
      <c r="F25" s="32"/>
    </row>
    <row r="26" spans="1:6" ht="33.75" customHeight="1" thickBot="1" x14ac:dyDescent="0.3">
      <c r="A26" s="56" t="s">
        <v>46</v>
      </c>
      <c r="B26" s="57"/>
      <c r="C26" s="57"/>
      <c r="D26" s="57"/>
      <c r="E26" s="57"/>
      <c r="F26" s="58"/>
    </row>
    <row r="27" spans="1:6" ht="39.75" customHeight="1" thickBot="1" x14ac:dyDescent="0.3">
      <c r="A27" s="7" t="s">
        <v>47</v>
      </c>
      <c r="B27" s="59" t="s">
        <v>48</v>
      </c>
      <c r="C27" s="60"/>
      <c r="D27" s="60"/>
      <c r="E27" s="60"/>
      <c r="F27" s="61"/>
    </row>
    <row r="28" spans="1:6" ht="117" customHeight="1" thickBot="1" x14ac:dyDescent="0.3">
      <c r="A28" s="8" t="s">
        <v>49</v>
      </c>
      <c r="B28" s="22" t="s">
        <v>50</v>
      </c>
      <c r="C28" s="33" t="s">
        <v>29</v>
      </c>
      <c r="D28" s="11"/>
      <c r="E28" s="12" t="str">
        <f>C28</f>
        <v>No cost</v>
      </c>
      <c r="F28" s="11"/>
    </row>
    <row r="29" spans="1:6" ht="110.25" customHeight="1" thickBot="1" x14ac:dyDescent="0.3">
      <c r="A29" s="8" t="s">
        <v>51</v>
      </c>
      <c r="B29" s="22" t="s">
        <v>52</v>
      </c>
      <c r="C29" s="28">
        <v>10000</v>
      </c>
      <c r="D29" s="11"/>
      <c r="E29" s="12">
        <f>C29</f>
        <v>10000</v>
      </c>
      <c r="F29" s="11" t="s">
        <v>53</v>
      </c>
    </row>
    <row r="30" spans="1:6" ht="24" customHeight="1" thickBot="1" x14ac:dyDescent="0.3">
      <c r="A30" s="48" t="s">
        <v>54</v>
      </c>
      <c r="B30" s="49"/>
      <c r="C30" s="26">
        <f>SUM(C28:C29)</f>
        <v>10000</v>
      </c>
      <c r="D30" s="4"/>
      <c r="E30" s="27">
        <f>C30</f>
        <v>10000</v>
      </c>
      <c r="F30" s="4"/>
    </row>
    <row r="31" spans="1:6" ht="31.5" customHeight="1" thickBot="1" x14ac:dyDescent="0.3">
      <c r="A31" s="7" t="s">
        <v>55</v>
      </c>
      <c r="B31" s="62" t="s">
        <v>56</v>
      </c>
      <c r="C31" s="63"/>
      <c r="D31" s="63"/>
      <c r="E31" s="63"/>
      <c r="F31" s="64"/>
    </row>
    <row r="32" spans="1:6" ht="111" customHeight="1" thickBot="1" x14ac:dyDescent="0.3">
      <c r="A32" s="8" t="s">
        <v>57</v>
      </c>
      <c r="B32" s="22" t="s">
        <v>58</v>
      </c>
      <c r="C32" s="33">
        <v>10000</v>
      </c>
      <c r="D32" s="11"/>
      <c r="E32" s="12">
        <f>C32</f>
        <v>10000</v>
      </c>
      <c r="F32" s="11" t="s">
        <v>43</v>
      </c>
    </row>
    <row r="33" spans="1:6" ht="77.25" customHeight="1" thickBot="1" x14ac:dyDescent="0.3">
      <c r="A33" s="8" t="s">
        <v>59</v>
      </c>
      <c r="B33" s="34" t="s">
        <v>60</v>
      </c>
      <c r="C33" s="28">
        <v>10000</v>
      </c>
      <c r="D33" s="11"/>
      <c r="E33" s="12">
        <f>C33</f>
        <v>10000</v>
      </c>
      <c r="F33" s="11" t="s">
        <v>43</v>
      </c>
    </row>
    <row r="34" spans="1:6" ht="58.5" customHeight="1" thickBot="1" x14ac:dyDescent="0.3">
      <c r="A34" s="21" t="s">
        <v>61</v>
      </c>
      <c r="B34" s="22" t="s">
        <v>62</v>
      </c>
      <c r="C34" s="20" t="s">
        <v>29</v>
      </c>
      <c r="D34" s="11"/>
      <c r="E34" s="12" t="str">
        <f>C34</f>
        <v>No cost</v>
      </c>
      <c r="F34" s="11"/>
    </row>
    <row r="35" spans="1:6" ht="50.25" customHeight="1" thickBot="1" x14ac:dyDescent="0.3">
      <c r="A35" s="21" t="s">
        <v>63</v>
      </c>
      <c r="B35" s="22" t="s">
        <v>64</v>
      </c>
      <c r="C35" s="20">
        <v>15000</v>
      </c>
      <c r="D35" s="11"/>
      <c r="E35" s="12">
        <f>C35</f>
        <v>15000</v>
      </c>
      <c r="F35" s="11" t="s">
        <v>43</v>
      </c>
    </row>
    <row r="36" spans="1:6" ht="16.5" thickBot="1" x14ac:dyDescent="0.3">
      <c r="A36" s="48" t="s">
        <v>65</v>
      </c>
      <c r="B36" s="49"/>
      <c r="C36" s="35">
        <f>SUM(C32:C35)</f>
        <v>35000</v>
      </c>
      <c r="D36" s="11"/>
      <c r="E36" s="12">
        <f>C36</f>
        <v>35000</v>
      </c>
      <c r="F36" s="11"/>
    </row>
    <row r="37" spans="1:6" ht="51.75" customHeight="1" thickBot="1" x14ac:dyDescent="0.3">
      <c r="A37" s="4" t="s">
        <v>66</v>
      </c>
      <c r="B37" s="32"/>
      <c r="C37" s="27"/>
      <c r="D37" s="36"/>
      <c r="E37" s="32"/>
      <c r="F37" s="32"/>
    </row>
    <row r="38" spans="1:6" ht="50.25" customHeight="1" thickBot="1" x14ac:dyDescent="0.3">
      <c r="A38" s="4" t="s">
        <v>67</v>
      </c>
      <c r="B38" s="32"/>
      <c r="C38" s="27"/>
      <c r="D38" s="36"/>
      <c r="E38" s="32"/>
      <c r="F38" s="32"/>
    </row>
    <row r="39" spans="1:6" ht="16.5" thickBot="1" x14ac:dyDescent="0.3">
      <c r="A39" s="8" t="s">
        <v>68</v>
      </c>
      <c r="B39" s="11" t="s">
        <v>69</v>
      </c>
      <c r="C39" s="12"/>
      <c r="D39" s="11"/>
      <c r="E39" s="11"/>
      <c r="F39" s="11"/>
    </row>
    <row r="40" spans="1:6" ht="16.5" customHeight="1" thickBot="1" x14ac:dyDescent="0.3">
      <c r="A40" s="50" t="s">
        <v>70</v>
      </c>
      <c r="B40" s="51"/>
      <c r="C40" s="31">
        <f>C36+C30+C25</f>
        <v>800000</v>
      </c>
      <c r="D40" s="30"/>
      <c r="E40" s="30"/>
      <c r="F40" s="37"/>
    </row>
    <row r="41" spans="1:6" ht="16.5" customHeight="1" thickBot="1" x14ac:dyDescent="0.3">
      <c r="A41" s="52" t="s">
        <v>71</v>
      </c>
      <c r="B41" s="53"/>
      <c r="C41" s="38"/>
      <c r="D41" s="39"/>
      <c r="E41" s="39"/>
      <c r="F41" s="5"/>
    </row>
    <row r="42" spans="1:6" ht="16.5" customHeight="1" thickBot="1" x14ac:dyDescent="0.3">
      <c r="A42" s="50" t="s">
        <v>72</v>
      </c>
      <c r="B42" s="51"/>
      <c r="C42" s="31">
        <f>SUM(C40:C41)</f>
        <v>800000</v>
      </c>
      <c r="D42" s="30"/>
      <c r="E42" s="30"/>
      <c r="F42" s="37"/>
    </row>
    <row r="48" spans="1:6" ht="25.5" customHeight="1" x14ac:dyDescent="0.25"/>
  </sheetData>
  <mergeCells count="16">
    <mergeCell ref="B20:F20"/>
    <mergeCell ref="A8:F8"/>
    <mergeCell ref="B9:F9"/>
    <mergeCell ref="A13:B13"/>
    <mergeCell ref="B14:F14"/>
    <mergeCell ref="A19:B19"/>
    <mergeCell ref="A36:B36"/>
    <mergeCell ref="A40:B40"/>
    <mergeCell ref="A41:B41"/>
    <mergeCell ref="A42:B42"/>
    <mergeCell ref="A24:B24"/>
    <mergeCell ref="A25:B25"/>
    <mergeCell ref="A26:F26"/>
    <mergeCell ref="B27:F27"/>
    <mergeCell ref="A30:B30"/>
    <mergeCell ref="B31:F31"/>
  </mergeCells>
  <pageMargins left="0.7" right="0.7" top="0.75" bottom="0.75" header="0.3" footer="0.3"/>
  <pageSetup scale="74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C914-B895-4EC4-B95A-7C375F5DDEE6}">
  <dimension ref="B1:E21"/>
  <sheetViews>
    <sheetView tabSelected="1" workbookViewId="0">
      <selection activeCell="C23" sqref="C23"/>
    </sheetView>
  </sheetViews>
  <sheetFormatPr defaultColWidth="8.85546875" defaultRowHeight="15" x14ac:dyDescent="0.25"/>
  <cols>
    <col min="2" max="2" width="29.28515625" customWidth="1"/>
    <col min="3" max="3" width="19.28515625" customWidth="1"/>
    <col min="4" max="4" width="15" customWidth="1"/>
  </cols>
  <sheetData>
    <row r="1" spans="2:4" ht="15.75" x14ac:dyDescent="0.25">
      <c r="B1" s="3" t="s">
        <v>73</v>
      </c>
    </row>
    <row r="2" spans="2:4" x14ac:dyDescent="0.25">
      <c r="B2" s="40"/>
    </row>
    <row r="3" spans="2:4" x14ac:dyDescent="0.25">
      <c r="B3" s="40" t="s">
        <v>1</v>
      </c>
    </row>
    <row r="4" spans="2:4" ht="15.75" thickBot="1" x14ac:dyDescent="0.3"/>
    <row r="5" spans="2:4" ht="25.5" x14ac:dyDescent="0.25">
      <c r="B5" s="75" t="s">
        <v>74</v>
      </c>
      <c r="C5" s="41" t="s">
        <v>75</v>
      </c>
      <c r="D5" s="75" t="s">
        <v>76</v>
      </c>
    </row>
    <row r="6" spans="2:4" ht="15.75" thickBot="1" x14ac:dyDescent="0.3">
      <c r="B6" s="76"/>
      <c r="C6" s="42" t="s">
        <v>77</v>
      </c>
      <c r="D6" s="76"/>
    </row>
    <row r="7" spans="2:4" ht="15.75" thickBot="1" x14ac:dyDescent="0.3">
      <c r="B7" s="43" t="s">
        <v>78</v>
      </c>
      <c r="C7" s="44">
        <v>540000</v>
      </c>
      <c r="D7" s="44">
        <f t="shared" ref="D7:D13" si="0">SUM(C7:C7)</f>
        <v>540000</v>
      </c>
    </row>
    <row r="8" spans="2:4" ht="26.25" thickBot="1" x14ac:dyDescent="0.3">
      <c r="B8" s="43" t="s">
        <v>79</v>
      </c>
      <c r="C8" s="44">
        <v>30000</v>
      </c>
      <c r="D8" s="44">
        <f t="shared" si="0"/>
        <v>30000</v>
      </c>
    </row>
    <row r="9" spans="2:4" ht="26.25" thickBot="1" x14ac:dyDescent="0.3">
      <c r="B9" s="43" t="s">
        <v>80</v>
      </c>
      <c r="C9" s="44">
        <v>20000</v>
      </c>
      <c r="D9" s="44">
        <f t="shared" si="0"/>
        <v>20000</v>
      </c>
    </row>
    <row r="10" spans="2:4" ht="15.75" thickBot="1" x14ac:dyDescent="0.3">
      <c r="B10" s="43" t="s">
        <v>81</v>
      </c>
      <c r="C10" s="44">
        <v>62664</v>
      </c>
      <c r="D10" s="44">
        <f t="shared" si="0"/>
        <v>62664</v>
      </c>
    </row>
    <row r="11" spans="2:4" ht="15.75" thickBot="1" x14ac:dyDescent="0.3">
      <c r="B11" s="43" t="s">
        <v>82</v>
      </c>
      <c r="C11" s="44">
        <v>30000</v>
      </c>
      <c r="D11" s="44">
        <f t="shared" si="0"/>
        <v>30000</v>
      </c>
    </row>
    <row r="12" spans="2:4" ht="26.25" thickBot="1" x14ac:dyDescent="0.3">
      <c r="B12" s="43" t="s">
        <v>83</v>
      </c>
      <c r="C12" s="44"/>
      <c r="D12" s="44">
        <f t="shared" si="0"/>
        <v>0</v>
      </c>
    </row>
    <row r="13" spans="2:4" ht="26.25" thickBot="1" x14ac:dyDescent="0.3">
      <c r="B13" s="43" t="s">
        <v>84</v>
      </c>
      <c r="C13" s="44">
        <v>65000</v>
      </c>
      <c r="D13" s="44">
        <f t="shared" si="0"/>
        <v>65000</v>
      </c>
    </row>
    <row r="14" spans="2:4" ht="15.75" thickBot="1" x14ac:dyDescent="0.3">
      <c r="B14" s="45" t="s">
        <v>85</v>
      </c>
      <c r="C14" s="46">
        <f>SUM(C7:C13)</f>
        <v>747664</v>
      </c>
      <c r="D14" s="46">
        <f>SUM(D7:D13)</f>
        <v>747664</v>
      </c>
    </row>
    <row r="15" spans="2:4" ht="26.25" thickBot="1" x14ac:dyDescent="0.3">
      <c r="B15" s="43" t="s">
        <v>86</v>
      </c>
      <c r="C15" s="44">
        <v>52336.42</v>
      </c>
      <c r="D15" s="44">
        <f>SUM(C15:C15)</f>
        <v>52336.42</v>
      </c>
    </row>
    <row r="16" spans="2:4" ht="15.75" thickBot="1" x14ac:dyDescent="0.3">
      <c r="B16" s="45" t="s">
        <v>87</v>
      </c>
      <c r="C16" s="46">
        <f>SUM(C14:C15)</f>
        <v>800000.42</v>
      </c>
      <c r="D16" s="46">
        <f>SUM(D14:D15)</f>
        <v>800000.42</v>
      </c>
    </row>
    <row r="21" spans="5:5" x14ac:dyDescent="0.25">
      <c r="E21" s="47"/>
    </row>
  </sheetData>
  <mergeCells count="2">
    <mergeCell ref="B5:B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00099015 Financial Report</vt:lpstr>
      <vt:lpstr>00099015 Budget by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Shaddie Tapo</dc:creator>
  <cp:lastModifiedBy>Shaddie Tapo</cp:lastModifiedBy>
  <dcterms:created xsi:type="dcterms:W3CDTF">2018-06-15T08:04:17Z</dcterms:created>
  <dcterms:modified xsi:type="dcterms:W3CDTF">2018-06-18T06:46:45Z</dcterms:modified>
</cp:coreProperties>
</file>