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Tandia\Desktop\Rapports financiers\"/>
    </mc:Choice>
  </mc:AlternateContent>
  <xr:revisionPtr revIDLastSave="0" documentId="13_ncr:1_{0CE783E8-4E78-425E-9B1E-B05FA00F1AF8}" xr6:coauthVersionLast="41" xr6:coauthVersionMax="41" xr10:uidLastSave="{00000000-0000-0000-0000-000000000000}"/>
  <bookViews>
    <workbookView xWindow="-120" yWindow="-120" windowWidth="29040" windowHeight="1584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1" l="1"/>
  <c r="C34" i="1"/>
  <c r="E16" i="1" l="1"/>
  <c r="E36" i="1" s="1"/>
  <c r="C16" i="1"/>
  <c r="C36" i="1" s="1"/>
  <c r="C38" i="1" s="1"/>
  <c r="D16" i="1"/>
  <c r="E37" i="1" l="1"/>
  <c r="E38" i="1" s="1"/>
</calcChain>
</file>

<file path=xl/sharedStrings.xml><?xml version="1.0" encoding="utf-8"?>
<sst xmlns="http://schemas.openxmlformats.org/spreadsheetml/2006/main" count="72" uniqueCount="62">
  <si>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</si>
  <si>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</si>
  <si>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</si>
  <si>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</si>
  <si>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</si>
  <si>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</si>
  <si>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</si>
  <si>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</si>
  <si>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</si>
  <si>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</si>
  <si>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</si>
  <si>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</si>
  <si>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</si>
  <si>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Couts indirects (7%):</t>
  </si>
  <si>
    <t>BUDGET TOTAL DU PROJET:</t>
  </si>
  <si>
    <t>Tableau 2 - Budget de projet PBF par categorie de cout de l'ONU</t>
  </si>
  <si>
    <t>Note: S'il s'agit d'une revision budgetaire, veuillez inclure des colonnes additionnelles pour montrer les changements</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</si>
  <si>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</si>
  <si>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</si>
  <si>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</si>
  <si>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</si>
  <si>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</si>
  <si>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</si>
  <si>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</si>
  <si>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</si>
  <si>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</si>
  <si>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</si>
  <si>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</si>
  <si>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</si>
  <si>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</si>
  <si>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</si>
  <si>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Niveau de depense/ engagement actuel en USD (a remplir au moment des rapports de projet)</t>
  </si>
  <si>
    <t xml:space="preserve">Resultat 1: Les institutions nationales en charge du Post DDR, du désarmement communautaire et de la RSS mettent en œuvre des actions conjointes pour une gouvernance plus cohérente et efficiente garantissant la sécurité des populations avec une participation renforcée des organisations de la société civile </t>
  </si>
  <si>
    <t>Produit 1.1:Les capacités de pilotage et de coordination des institutions en charge du Post DDR, du désarmement communautaire et de la RSS sont renforcées pour prévenir la violence armée et accompagner les réformes du secteur de la sécurité</t>
  </si>
  <si>
    <t>Activite 1.1.1: Faire mapping et une analyse des capacités des institutions en charges du post DDR et la cohésion sociale et renforcer leur capacités</t>
  </si>
  <si>
    <t>Produit 1.2: . Les populations en particulier les femmes connaissent leurs droits fondamentaux et les mécanismes de saisine des institutions des droits humains</t>
  </si>
  <si>
    <t xml:space="preserve">Activite 1.2.1:renforcer les capacités des acteurs locaux sur les droits humains , les techniques d'investigation, le monitoring de la situation des droits humains notamment la collecte, l'analyse et le traitement des informations </t>
  </si>
  <si>
    <t>Activite 1.2.2: Renforcer les capacités du mécanisme conjoint CNDHCI/FACI dans le cadre de la promotion et du respect des droits Hulains au sein de l'armée</t>
  </si>
  <si>
    <t>Activite 1.2.3: Sensibiliser les populations et en particulier les femmes, les jeunes et les FDS sur leurs droits et libertés fondamentales et conduire des campagnes d'éducation aux droits humains</t>
  </si>
  <si>
    <t>Résultat 2: Les populations vivent dans un environnement sécuritaire et social apaisé où la confiance aux FDS est rétablie, les ALPC détenues illicitement sont sécurisées, les ex-combattants sont réintégrés de façon durable et les droits humains sont connus et respectés</t>
  </si>
  <si>
    <t>Produit 2.1: La confiance entre les communautés y compris les femmes, et les forces de défense et de sécurité est renforcée à travers les dialogues socio-sécuritaires</t>
  </si>
  <si>
    <t>Activite 2.1.2:Conduire des activités de dialogue socio-sécuritaire</t>
  </si>
  <si>
    <t>Activite 2.1.3:Développer des projets à impact rapide à travers des actions civilo-militaires</t>
  </si>
  <si>
    <t xml:space="preserve">Produit 2.2: Les ex-combattants démobilisés et les communautés d’accueil/installation y compris les déposants volontaires d’ALPC bénéficient de projets de réintégration socio-économique </t>
  </si>
  <si>
    <t>Activite 2.2.1: Faire un mapping des projets de réintégration à renforcer et réaliser une étuded'opportunités sur les zones d'intervention</t>
  </si>
  <si>
    <t>Activite 2.2.2:Initier des formations liées à la mise en œuvre et la gestion des activités des bénéficiaires</t>
  </si>
  <si>
    <t>Activite 2.2.3: Appuyer la mise en œuvre des projets de réintégration dans les secteurs porteurs au profit de 800 ex-combattants</t>
  </si>
  <si>
    <t>Activité 2.2.4: Appuyer les opérations de collecte d'ALPC</t>
  </si>
  <si>
    <t>Activité 2.2.5: Initier des activités de réponses au profit des déposants volontaires et des communautés</t>
  </si>
  <si>
    <t xml:space="preserve">Agence Recipiendiaire PNUD </t>
  </si>
  <si>
    <t>160 00,00</t>
  </si>
  <si>
    <t>Budget par agence recipiendiaire en USD - Veuillez ajouter une nouvelle colonne par agence recipiendiaire
PNUD</t>
  </si>
  <si>
    <t>Coordination et M&amp;E</t>
  </si>
  <si>
    <t>Activite 1.1.2: Appuyer la mise en œuvre du plan de renforcement des capacités du contrôle externe du secteur de la securité</t>
  </si>
  <si>
    <t>Produit 2.3: Les communautés vivent en harmonies et règlent pacifiquement les conflits communautaires</t>
  </si>
  <si>
    <t xml:space="preserve">Activité 2.3.1 : Organiser 10  sessions de dialogue intercommunautaire </t>
  </si>
  <si>
    <t xml:space="preserve">Activité 2.3.2 : Financer 10 initiatives à impact rapide identifiées lors des dialogues intercommunautaire pour le rapprochement intercommunautaire </t>
  </si>
  <si>
    <t xml:space="preserve">Activité 2.3.3 : Renforcer les capacités techniques des membres des comités de suivi des dialogues intercommunautaires  </t>
  </si>
  <si>
    <t>Activité 2.3.5 Accompagner les initiatives de paix  de la fondation Felix Houphouët Boigny pour la recherche de la paix</t>
  </si>
  <si>
    <t>Activité 2.3.4 : Renforcer les capacités techniques et matériels de la chambres  des rois et chefs traditionnels et religieux, leaders communautaires, les leaders de jeunes et de femmes en prévention et gestion des conflits</t>
  </si>
  <si>
    <t>Activite 2.1.1: Redynamiser et/ou mettre en place des comités civilo- militaires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</si>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</sst>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12"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s>
  <fills count="10">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43" fontId="11" fillId="0" borderId="0" applyFont="0" applyFill="0" applyBorder="0" applyAlignment="0" applyProtection="0"/>
  </cellStyleXfs>
  <cellXfs count="51">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4" fontId="5" fillId="0" borderId="10" xfId="0" applyNumberFormat="1" applyFont="1" applyBorder="1" applyAlignment="1">
      <alignment horizontal="right" vertical="center" wrapText="1"/>
    </xf>
    <xf numFmtId="4" fontId="5" fillId="4" borderId="10" xfId="0" applyNumberFormat="1" applyFont="1" applyFill="1" applyBorder="1" applyAlignment="1">
      <alignment horizontal="right" vertical="center" wrapText="1"/>
    </xf>
    <xf numFmtId="3" fontId="1" fillId="0" borderId="4" xfId="0" applyNumberFormat="1"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3" fontId="1" fillId="0" borderId="15" xfId="0" applyNumberFormat="1" applyFont="1" applyBorder="1" applyAlignment="1">
      <alignment vertical="center" wrapText="1"/>
    </xf>
    <xf numFmtId="0" fontId="2" fillId="8" borderId="1" xfId="0" applyFont="1" applyFill="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43" fontId="0" fillId="0" borderId="0" xfId="1" applyFont="1"/>
    <xf numFmtId="43" fontId="1" fillId="0" borderId="2" xfId="1" applyFont="1" applyBorder="1" applyAlignment="1">
      <alignment vertical="center" wrapText="1"/>
    </xf>
    <xf numFmtId="43" fontId="1" fillId="0" borderId="4" xfId="1" applyFont="1" applyFill="1" applyBorder="1" applyAlignment="1">
      <alignment vertical="center" wrapText="1"/>
    </xf>
    <xf numFmtId="43" fontId="1" fillId="0" borderId="4" xfId="1" applyFont="1" applyBorder="1" applyAlignment="1">
      <alignment vertical="center" wrapText="1"/>
    </xf>
    <xf numFmtId="43" fontId="1" fillId="9" borderId="4" xfId="1" applyFont="1" applyFill="1" applyBorder="1" applyAlignment="1">
      <alignment vertical="center" wrapText="1"/>
    </xf>
    <xf numFmtId="43" fontId="1" fillId="0" borderId="15" xfId="1" applyFont="1" applyBorder="1" applyAlignment="1">
      <alignment vertical="center" wrapText="1"/>
    </xf>
    <xf numFmtId="43" fontId="2" fillId="7" borderId="1" xfId="1" applyFont="1" applyFill="1" applyBorder="1" applyAlignment="1">
      <alignment vertical="center" wrapText="1"/>
    </xf>
    <xf numFmtId="43" fontId="2" fillId="0" borderId="1" xfId="1" applyFont="1" applyFill="1" applyBorder="1" applyAlignment="1">
      <alignment vertical="center" wrapText="1"/>
    </xf>
    <xf numFmtId="43" fontId="2" fillId="8" borderId="1" xfId="1" applyFont="1" applyFill="1" applyBorder="1" applyAlignment="1">
      <alignment vertical="center" wrapText="1"/>
    </xf>
    <xf numFmtId="43" fontId="2" fillId="6" borderId="1" xfId="1" applyFont="1" applyFill="1" applyBorder="1" applyAlignment="1">
      <alignment vertical="center" wrapText="1"/>
    </xf>
    <xf numFmtId="43" fontId="2" fillId="7" borderId="1" xfId="0" applyNumberFormat="1" applyFont="1" applyFill="1" applyBorder="1" applyAlignment="1">
      <alignment vertical="center" wrapText="1"/>
    </xf>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2" xfId="0" applyFont="1" applyFill="1" applyBorder="1" applyAlignment="1">
      <alignment vertical="center" wrapText="1"/>
    </xf>
    <xf numFmtId="0" fontId="2" fillId="5" borderId="16" xfId="0" applyFont="1" applyFill="1" applyBorder="1" applyAlignment="1">
      <alignment vertical="center" wrapText="1"/>
    </xf>
    <xf numFmtId="0" fontId="2" fillId="5" borderId="17" xfId="0" applyFont="1" applyFill="1" applyBorder="1" applyAlignment="1">
      <alignment vertical="center" wrapText="1"/>
    </xf>
    <xf numFmtId="0" fontId="2" fillId="5" borderId="4"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8"/>
  <sheetViews>
    <sheetView tabSelected="1" topLeftCell="A22" zoomScaleNormal="100" zoomScaleSheetLayoutView="50" workbookViewId="0">
      <selection activeCell="G26" sqref="G26"/>
    </sheetView>
  </sheetViews>
  <sheetFormatPr baseColWidth="10" defaultColWidth="8.7109375" defaultRowHeight="15" x14ac:dyDescent="0.25"/>
  <cols>
    <col min="1" max="1" width="106.140625" customWidth="1"/>
    <col min="2" max="2" width="24.7109375" customWidth="1"/>
    <col min="3" max="3" width="25.5703125" style="30" customWidth="1"/>
    <col min="4" max="5" width="22.5703125" style="30" customWidth="1"/>
    <col min="6" max="6" width="20.85546875" customWidth="1"/>
  </cols>
  <sheetData>
    <row r="1" spans="1:6" ht="21" x14ac:dyDescent="0.35">
      <c r="A1" s="14" t="s">
        <v>6</v>
      </c>
      <c r="B1" s="13"/>
    </row>
    <row r="2" spans="1:6" ht="15.75" x14ac:dyDescent="0.25">
      <c r="A2" s="6"/>
      <c r="B2" s="6"/>
    </row>
    <row r="3" spans="1:6" ht="15.75" x14ac:dyDescent="0.25">
      <c r="A3" s="6" t="s">
        <v>7</v>
      </c>
      <c r="B3" s="6"/>
    </row>
    <row r="5" spans="1:6" ht="15.75" x14ac:dyDescent="0.25">
      <c r="A5" s="6" t="s">
        <v>8</v>
      </c>
    </row>
    <row r="6" spans="1:6" ht="15.75" thickBot="1" x14ac:dyDescent="0.3"/>
    <row r="7" spans="1:6" ht="138.75" customHeight="1" thickBot="1" x14ac:dyDescent="0.3">
      <c r="A7" s="1" t="s">
        <v>9</v>
      </c>
      <c r="B7" s="2" t="s">
        <v>10</v>
      </c>
      <c r="C7" s="31" t="s">
        <v>51</v>
      </c>
      <c r="D7" s="31" t="s">
        <v>11</v>
      </c>
      <c r="E7" s="31" t="s">
        <v>31</v>
      </c>
      <c r="F7" s="2" t="s">
        <v>12</v>
      </c>
    </row>
    <row r="8" spans="1:6" ht="46.5" customHeight="1" thickBot="1" x14ac:dyDescent="0.3">
      <c r="A8" s="41" t="s">
        <v>32</v>
      </c>
      <c r="B8" s="42"/>
      <c r="C8" s="42"/>
      <c r="D8" s="42"/>
      <c r="E8" s="42"/>
      <c r="F8" s="43"/>
    </row>
    <row r="9" spans="1:6" ht="62.45" customHeight="1" thickBot="1" x14ac:dyDescent="0.3">
      <c r="A9" s="3" t="s">
        <v>33</v>
      </c>
      <c r="B9" s="4"/>
      <c r="C9" s="32">
        <v>50000</v>
      </c>
      <c r="D9" s="33"/>
      <c r="E9" s="34">
        <v>25063.55</v>
      </c>
      <c r="F9" s="33"/>
    </row>
    <row r="10" spans="1:6" ht="32.25" thickBot="1" x14ac:dyDescent="0.3">
      <c r="A10" s="5" t="s">
        <v>34</v>
      </c>
      <c r="B10" s="20"/>
      <c r="C10" s="33"/>
      <c r="D10" s="33"/>
      <c r="E10" s="33"/>
      <c r="F10" s="4"/>
    </row>
    <row r="11" spans="1:6" ht="32.25" thickBot="1" x14ac:dyDescent="0.3">
      <c r="A11" s="5" t="s">
        <v>53</v>
      </c>
      <c r="B11" s="20"/>
      <c r="C11" s="33"/>
      <c r="D11" s="33"/>
      <c r="E11" s="33"/>
      <c r="F11" s="4"/>
    </row>
    <row r="12" spans="1:6" ht="70.5" customHeight="1" thickBot="1" x14ac:dyDescent="0.3">
      <c r="A12" s="3" t="s">
        <v>35</v>
      </c>
      <c r="B12" s="4"/>
      <c r="C12" s="32">
        <v>50000</v>
      </c>
      <c r="D12" s="33"/>
      <c r="E12" s="34">
        <v>91581.45</v>
      </c>
      <c r="F12" s="33"/>
    </row>
    <row r="13" spans="1:6" ht="32.25" thickBot="1" x14ac:dyDescent="0.3">
      <c r="A13" s="5" t="s">
        <v>36</v>
      </c>
      <c r="B13" s="20"/>
      <c r="C13" s="33"/>
      <c r="D13" s="33"/>
      <c r="E13" s="33"/>
      <c r="F13" s="4"/>
    </row>
    <row r="14" spans="1:6" ht="32.25" thickBot="1" x14ac:dyDescent="0.3">
      <c r="A14" s="5" t="s">
        <v>37</v>
      </c>
      <c r="B14" s="20"/>
      <c r="C14" s="33"/>
      <c r="D14" s="33"/>
      <c r="E14" s="33"/>
      <c r="F14" s="4"/>
    </row>
    <row r="15" spans="1:6" ht="32.25" thickBot="1" x14ac:dyDescent="0.3">
      <c r="A15" s="21" t="s">
        <v>38</v>
      </c>
      <c r="B15" s="25"/>
      <c r="C15" s="35"/>
      <c r="D15" s="35"/>
      <c r="E15" s="35"/>
      <c r="F15" s="22"/>
    </row>
    <row r="16" spans="1:6" ht="42.75" customHeight="1" thickBot="1" x14ac:dyDescent="0.3">
      <c r="A16" s="24" t="s">
        <v>28</v>
      </c>
      <c r="B16" s="24"/>
      <c r="C16" s="36">
        <f>C9+C12</f>
        <v>100000</v>
      </c>
      <c r="D16" s="36">
        <f>D9+D12</f>
        <v>0</v>
      </c>
      <c r="E16" s="36">
        <f>+E12+E9</f>
        <v>116645</v>
      </c>
      <c r="F16" s="40" t="s">
        <v>61</v>
      </c>
    </row>
    <row r="17" spans="1:6" ht="52.5" customHeight="1" thickBot="1" x14ac:dyDescent="0.3">
      <c r="A17" s="44" t="s">
        <v>39</v>
      </c>
      <c r="B17" s="45"/>
      <c r="C17" s="45"/>
      <c r="D17" s="45"/>
      <c r="E17" s="45"/>
      <c r="F17" s="46"/>
    </row>
    <row r="18" spans="1:6" ht="55.5" customHeight="1" thickBot="1" x14ac:dyDescent="0.3">
      <c r="A18" s="3" t="s">
        <v>40</v>
      </c>
      <c r="B18" s="4"/>
      <c r="C18" s="32">
        <v>400000</v>
      </c>
      <c r="D18" s="33"/>
      <c r="E18" s="34">
        <v>125000</v>
      </c>
      <c r="F18" s="34"/>
    </row>
    <row r="19" spans="1:6" ht="16.5" thickBot="1" x14ac:dyDescent="0.3">
      <c r="A19" s="5" t="s">
        <v>60</v>
      </c>
      <c r="B19" s="4"/>
      <c r="C19" s="33"/>
      <c r="D19" s="33"/>
      <c r="E19" s="33"/>
      <c r="F19" s="34"/>
    </row>
    <row r="20" spans="1:6" ht="16.5" thickBot="1" x14ac:dyDescent="0.3">
      <c r="A20" s="5" t="s">
        <v>41</v>
      </c>
      <c r="B20" s="4"/>
      <c r="C20" s="33"/>
      <c r="D20" s="33"/>
      <c r="E20" s="33"/>
      <c r="F20" s="34"/>
    </row>
    <row r="21" spans="1:6" ht="16.5" thickBot="1" x14ac:dyDescent="0.3">
      <c r="A21" s="5" t="s">
        <v>42</v>
      </c>
      <c r="B21" s="4"/>
      <c r="C21" s="33"/>
      <c r="D21" s="33"/>
      <c r="E21" s="33"/>
      <c r="F21" s="34"/>
    </row>
    <row r="22" spans="1:6" ht="57" customHeight="1" thickBot="1" x14ac:dyDescent="0.3">
      <c r="A22" s="3" t="s">
        <v>43</v>
      </c>
      <c r="B22" s="4"/>
      <c r="C22" s="32">
        <v>1080000</v>
      </c>
      <c r="D22" s="33"/>
      <c r="E22" s="34">
        <v>581842</v>
      </c>
      <c r="F22" s="34"/>
    </row>
    <row r="23" spans="1:6" ht="32.25" thickBot="1" x14ac:dyDescent="0.3">
      <c r="A23" s="5" t="s">
        <v>44</v>
      </c>
      <c r="B23" s="4"/>
      <c r="C23" s="33"/>
      <c r="D23" s="33"/>
      <c r="E23" s="33"/>
      <c r="F23" s="4"/>
    </row>
    <row r="24" spans="1:6" ht="16.5" thickBot="1" x14ac:dyDescent="0.3">
      <c r="A24" s="5" t="s">
        <v>45</v>
      </c>
      <c r="B24" s="4"/>
      <c r="C24" s="33"/>
      <c r="D24" s="33"/>
      <c r="E24" s="33"/>
      <c r="F24" s="4"/>
    </row>
    <row r="25" spans="1:6" ht="32.25" thickBot="1" x14ac:dyDescent="0.3">
      <c r="A25" s="5" t="s">
        <v>46</v>
      </c>
      <c r="B25" s="4"/>
      <c r="C25" s="33"/>
      <c r="D25" s="33"/>
      <c r="E25" s="33"/>
      <c r="F25" s="4"/>
    </row>
    <row r="26" spans="1:6" ht="16.5" thickBot="1" x14ac:dyDescent="0.3">
      <c r="A26" s="5" t="s">
        <v>47</v>
      </c>
      <c r="B26" s="4"/>
      <c r="C26" s="33"/>
      <c r="D26" s="33"/>
      <c r="E26" s="33"/>
      <c r="F26" s="4"/>
    </row>
    <row r="27" spans="1:6" ht="16.5" thickBot="1" x14ac:dyDescent="0.3">
      <c r="A27" s="5" t="s">
        <v>48</v>
      </c>
      <c r="B27" s="4"/>
      <c r="C27" s="33"/>
      <c r="D27" s="33"/>
      <c r="E27" s="33"/>
      <c r="F27" s="4"/>
    </row>
    <row r="28" spans="1:6" ht="57" customHeight="1" thickBot="1" x14ac:dyDescent="0.3">
      <c r="A28" s="3" t="s">
        <v>54</v>
      </c>
      <c r="B28" s="4"/>
      <c r="C28" s="32">
        <v>450000</v>
      </c>
      <c r="D28" s="33"/>
      <c r="E28" s="34">
        <v>112181</v>
      </c>
      <c r="F28" s="4"/>
    </row>
    <row r="29" spans="1:6" ht="16.5" thickBot="1" x14ac:dyDescent="0.3">
      <c r="A29" s="5" t="s">
        <v>55</v>
      </c>
      <c r="B29" s="4"/>
      <c r="C29" s="33"/>
      <c r="D29" s="33"/>
      <c r="E29" s="33"/>
      <c r="F29" s="4"/>
    </row>
    <row r="30" spans="1:6" ht="32.25" thickBot="1" x14ac:dyDescent="0.3">
      <c r="A30" s="5" t="s">
        <v>56</v>
      </c>
      <c r="B30" s="4"/>
      <c r="C30" s="33"/>
      <c r="D30" s="33"/>
      <c r="E30" s="33"/>
      <c r="F30" s="4"/>
    </row>
    <row r="31" spans="1:6" ht="32.25" thickBot="1" x14ac:dyDescent="0.3">
      <c r="A31" s="5" t="s">
        <v>57</v>
      </c>
      <c r="B31" s="4"/>
      <c r="C31" s="33"/>
      <c r="D31" s="33"/>
      <c r="E31" s="33"/>
      <c r="F31" s="4"/>
    </row>
    <row r="32" spans="1:6" ht="32.25" thickBot="1" x14ac:dyDescent="0.3">
      <c r="A32" s="5" t="s">
        <v>59</v>
      </c>
      <c r="B32" s="4"/>
      <c r="C32" s="33"/>
      <c r="D32" s="33"/>
      <c r="E32" s="33"/>
      <c r="F32" s="4"/>
    </row>
    <row r="33" spans="1:6" ht="16.5" thickBot="1" x14ac:dyDescent="0.3">
      <c r="A33" s="5" t="s">
        <v>58</v>
      </c>
      <c r="B33" s="4"/>
      <c r="C33" s="33"/>
      <c r="D33" s="33"/>
      <c r="E33" s="33"/>
      <c r="F33" s="4"/>
    </row>
    <row r="34" spans="1:6" ht="35.1" customHeight="1" thickBot="1" x14ac:dyDescent="0.3">
      <c r="A34" s="24" t="s">
        <v>29</v>
      </c>
      <c r="B34" s="24"/>
      <c r="C34" s="36">
        <f>C18+C22+C28</f>
        <v>1930000</v>
      </c>
      <c r="D34" s="36"/>
      <c r="E34" s="36">
        <f>E22+E18+E28</f>
        <v>819023</v>
      </c>
      <c r="F34" s="36" t="s">
        <v>61</v>
      </c>
    </row>
    <row r="35" spans="1:6" ht="35.1" customHeight="1" thickBot="1" x14ac:dyDescent="0.3">
      <c r="A35" s="29" t="s">
        <v>52</v>
      </c>
      <c r="B35" s="28"/>
      <c r="C35" s="37">
        <v>120000</v>
      </c>
      <c r="D35" s="37"/>
      <c r="E35" s="37">
        <v>568030</v>
      </c>
      <c r="F35" s="37" t="s">
        <v>61</v>
      </c>
    </row>
    <row r="36" spans="1:6" ht="35.1" customHeight="1" thickBot="1" x14ac:dyDescent="0.3">
      <c r="A36" s="26" t="s">
        <v>30</v>
      </c>
      <c r="B36" s="26"/>
      <c r="C36" s="38">
        <f>C16+C34+C35</f>
        <v>2150000</v>
      </c>
      <c r="D36" s="38"/>
      <c r="E36" s="38">
        <f>E34+E16+E35</f>
        <v>1503698</v>
      </c>
      <c r="F36" s="38" t="s">
        <v>61</v>
      </c>
    </row>
    <row r="37" spans="1:6" ht="35.1" customHeight="1" thickBot="1" x14ac:dyDescent="0.3">
      <c r="A37" s="27" t="s">
        <v>13</v>
      </c>
      <c r="B37" s="28"/>
      <c r="C37" s="37">
        <v>100000</v>
      </c>
      <c r="D37" s="37"/>
      <c r="E37" s="37">
        <f>E36*0.07</f>
        <v>105258.86000000002</v>
      </c>
      <c r="F37" s="37" t="s">
        <v>61</v>
      </c>
    </row>
    <row r="38" spans="1:6" ht="35.1" customHeight="1" thickBot="1" x14ac:dyDescent="0.3">
      <c r="A38" s="23" t="s">
        <v>14</v>
      </c>
      <c r="B38" s="23"/>
      <c r="C38" s="39">
        <f>C36+C37</f>
        <v>2250000</v>
      </c>
      <c r="D38" s="39"/>
      <c r="E38" s="39">
        <f>E36+E37</f>
        <v>1608956.86</v>
      </c>
      <c r="F38" s="39" t="s">
        <v>61</v>
      </c>
    </row>
    <row r="57" ht="70.5" customHeight="1" x14ac:dyDescent="0.25"/>
    <row r="58" ht="50.25" customHeight="1" x14ac:dyDescent="0.25"/>
    <row r="59" ht="36" customHeight="1" x14ac:dyDescent="0.25"/>
    <row r="68" ht="25.5" customHeight="1" x14ac:dyDescent="0.25"/>
  </sheetData>
  <mergeCells count="2">
    <mergeCell ref="A8:F8"/>
    <mergeCell ref="A17:F17"/>
  </mergeCells>
  <pageMargins left="0.7" right="0.7" top="0.75" bottom="0.75" header="0.3" footer="0.3"/>
  <pageSetup scale="30" orientation="landscape" r:id="rId1"/>
  <rowBreaks count="1" manualBreakCount="1">
    <brk id="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topLeftCell="A8" workbookViewId="0">
      <selection activeCell="C19" sqref="C19"/>
    </sheetView>
  </sheetViews>
  <sheetFormatPr baseColWidth="10" defaultColWidth="8.7109375" defaultRowHeight="15" x14ac:dyDescent="0.25"/>
  <cols>
    <col min="1" max="1" width="15.5703125" customWidth="1"/>
    <col min="2" max="2" width="11.28515625" bestFit="1" customWidth="1"/>
    <col min="3" max="3" width="9.85546875" bestFit="1" customWidth="1"/>
    <col min="10" max="10" width="11.28515625" bestFit="1" customWidth="1"/>
  </cols>
  <sheetData>
    <row r="1" spans="1:10" ht="15.75" x14ac:dyDescent="0.25">
      <c r="A1" s="6" t="s">
        <v>15</v>
      </c>
      <c r="B1" s="6"/>
      <c r="C1" s="6"/>
      <c r="D1" s="6"/>
    </row>
    <row r="2" spans="1:10" x14ac:dyDescent="0.25">
      <c r="A2" s="12"/>
      <c r="B2" s="12"/>
      <c r="C2" s="12"/>
      <c r="D2" s="12"/>
    </row>
    <row r="3" spans="1:10" x14ac:dyDescent="0.25">
      <c r="A3" s="12" t="s">
        <v>16</v>
      </c>
      <c r="B3" s="12"/>
      <c r="C3" s="12"/>
      <c r="D3" s="12"/>
    </row>
    <row r="4" spans="1:10" ht="15.75" thickBot="1" x14ac:dyDescent="0.3"/>
    <row r="5" spans="1:10" ht="26.25" thickBot="1" x14ac:dyDescent="0.3">
      <c r="A5" s="49" t="s">
        <v>0</v>
      </c>
      <c r="B5" s="47" t="s">
        <v>49</v>
      </c>
      <c r="C5" s="48"/>
      <c r="D5" s="47" t="s">
        <v>17</v>
      </c>
      <c r="E5" s="48"/>
      <c r="F5" s="47" t="s">
        <v>17</v>
      </c>
      <c r="G5" s="48"/>
      <c r="H5" s="11" t="s">
        <v>4</v>
      </c>
      <c r="I5" s="11" t="s">
        <v>5</v>
      </c>
      <c r="J5" s="49" t="s">
        <v>18</v>
      </c>
    </row>
    <row r="6" spans="1:10" ht="26.25" thickBot="1" x14ac:dyDescent="0.3">
      <c r="A6" s="50"/>
      <c r="B6" s="7" t="s">
        <v>2</v>
      </c>
      <c r="C6" s="7" t="s">
        <v>3</v>
      </c>
      <c r="D6" s="7" t="s">
        <v>2</v>
      </c>
      <c r="E6" s="7" t="s">
        <v>3</v>
      </c>
      <c r="F6" s="7" t="s">
        <v>2</v>
      </c>
      <c r="G6" s="7" t="s">
        <v>3</v>
      </c>
      <c r="H6" s="7"/>
      <c r="I6" s="7"/>
      <c r="J6" s="50"/>
    </row>
    <row r="7" spans="1:10" ht="39" customHeight="1" thickBot="1" x14ac:dyDescent="0.3">
      <c r="A7" s="15" t="s">
        <v>19</v>
      </c>
      <c r="B7" s="18">
        <v>112000</v>
      </c>
      <c r="C7" s="18">
        <v>48000</v>
      </c>
      <c r="D7" s="8"/>
      <c r="E7" s="8"/>
      <c r="F7" s="8"/>
      <c r="G7" s="8"/>
      <c r="H7" s="8"/>
      <c r="I7" s="8"/>
      <c r="J7" s="8" t="s">
        <v>50</v>
      </c>
    </row>
    <row r="8" spans="1:10" ht="64.5" customHeight="1" thickBot="1" x14ac:dyDescent="0.3">
      <c r="A8" s="16" t="s">
        <v>20</v>
      </c>
      <c r="B8" s="18">
        <v>43413.41</v>
      </c>
      <c r="C8" s="18">
        <v>18605.75</v>
      </c>
      <c r="D8" s="9"/>
      <c r="E8" s="8"/>
      <c r="F8" s="8"/>
      <c r="G8" s="8"/>
      <c r="H8" s="8"/>
      <c r="I8" s="8"/>
      <c r="J8" s="18">
        <v>62019.16</v>
      </c>
    </row>
    <row r="9" spans="1:10" ht="115.5" customHeight="1" thickBot="1" x14ac:dyDescent="0.3">
      <c r="A9" s="16" t="s">
        <v>21</v>
      </c>
      <c r="B9" s="18">
        <v>35630</v>
      </c>
      <c r="C9" s="18">
        <v>15270</v>
      </c>
      <c r="D9" s="8"/>
      <c r="E9" s="8"/>
      <c r="F9" s="8"/>
      <c r="G9" s="8"/>
      <c r="H9" s="8"/>
      <c r="I9" s="8"/>
      <c r="J9" s="18">
        <v>50900</v>
      </c>
    </row>
    <row r="10" spans="1:10" ht="51.75" customHeight="1" thickBot="1" x14ac:dyDescent="0.3">
      <c r="A10" s="16" t="s">
        <v>22</v>
      </c>
      <c r="B10" s="18">
        <v>140000</v>
      </c>
      <c r="C10" s="18">
        <v>60000</v>
      </c>
      <c r="D10" s="8"/>
      <c r="E10" s="8"/>
      <c r="F10" s="8"/>
      <c r="G10" s="8"/>
      <c r="H10" s="8"/>
      <c r="I10" s="8"/>
      <c r="J10" s="18">
        <v>200000</v>
      </c>
    </row>
    <row r="11" spans="1:10" ht="26.25" thickBot="1" x14ac:dyDescent="0.3">
      <c r="A11" s="16" t="s">
        <v>23</v>
      </c>
      <c r="B11" s="18">
        <v>70000</v>
      </c>
      <c r="C11" s="18">
        <v>30000</v>
      </c>
      <c r="D11" s="8"/>
      <c r="E11" s="8"/>
      <c r="F11" s="8"/>
      <c r="G11" s="8"/>
      <c r="H11" s="8"/>
      <c r="I11" s="8"/>
      <c r="J11" s="18">
        <v>100000</v>
      </c>
    </row>
    <row r="12" spans="1:10" ht="77.25" customHeight="1" thickBot="1" x14ac:dyDescent="0.3">
      <c r="A12" s="16" t="s">
        <v>24</v>
      </c>
      <c r="B12" s="18">
        <v>528500</v>
      </c>
      <c r="C12" s="18">
        <v>226500</v>
      </c>
      <c r="D12" s="8"/>
      <c r="E12" s="8"/>
      <c r="F12" s="8"/>
      <c r="G12" s="8"/>
      <c r="H12" s="8"/>
      <c r="I12" s="8"/>
      <c r="J12" s="18">
        <v>755000</v>
      </c>
    </row>
    <row r="13" spans="1:10" ht="64.5" customHeight="1" thickBot="1" x14ac:dyDescent="0.3">
      <c r="A13" s="16" t="s">
        <v>25</v>
      </c>
      <c r="B13" s="18">
        <v>51765</v>
      </c>
      <c r="C13" s="18">
        <v>22185</v>
      </c>
      <c r="D13" s="8"/>
      <c r="E13" s="8"/>
      <c r="F13" s="8"/>
      <c r="G13" s="8"/>
      <c r="H13" s="8"/>
      <c r="I13" s="8"/>
      <c r="J13" s="18">
        <v>73950</v>
      </c>
    </row>
    <row r="14" spans="1:10" ht="39" customHeight="1" thickBot="1" x14ac:dyDescent="0.3">
      <c r="A14" s="17" t="s">
        <v>26</v>
      </c>
      <c r="B14" s="19">
        <v>981304.41</v>
      </c>
      <c r="C14" s="19">
        <v>420560.75</v>
      </c>
      <c r="D14" s="10"/>
      <c r="E14" s="10"/>
      <c r="F14" s="10"/>
      <c r="G14" s="10"/>
      <c r="H14" s="10"/>
      <c r="I14" s="10"/>
      <c r="J14" s="19">
        <v>1401869.16</v>
      </c>
    </row>
    <row r="15" spans="1:10" ht="15.75" thickBot="1" x14ac:dyDescent="0.3">
      <c r="A15" s="16" t="s">
        <v>27</v>
      </c>
      <c r="B15" s="18">
        <v>68691.59</v>
      </c>
      <c r="C15" s="18">
        <v>29439.25</v>
      </c>
      <c r="D15" s="8"/>
      <c r="E15" s="8"/>
      <c r="F15" s="8"/>
      <c r="G15" s="8"/>
      <c r="H15" s="8"/>
      <c r="I15" s="8"/>
      <c r="J15" s="18">
        <v>98130.84</v>
      </c>
    </row>
    <row r="16" spans="1:10" ht="15.75" thickBot="1" x14ac:dyDescent="0.3">
      <c r="A16" s="17" t="s">
        <v>1</v>
      </c>
      <c r="B16" s="19">
        <v>1050000</v>
      </c>
      <c r="C16" s="19">
        <v>450000</v>
      </c>
      <c r="D16" s="10"/>
      <c r="E16" s="10"/>
      <c r="F16" s="10"/>
      <c r="G16" s="10"/>
      <c r="H16" s="10"/>
      <c r="I16" s="10"/>
      <c r="J16" s="19">
        <v>1500000</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TM</cp:lastModifiedBy>
  <cp:lastPrinted>2017-12-11T22:51:21Z</cp:lastPrinted>
  <dcterms:created xsi:type="dcterms:W3CDTF">2017-11-15T21:17:43Z</dcterms:created>
  <dcterms:modified xsi:type="dcterms:W3CDTF">2019-10-25T14:02:16Z</dcterms:modified>
</cp:coreProperties>
</file>