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uhumedf\Documents\Youth\2020\pbf\"/>
    </mc:Choice>
  </mc:AlternateContent>
  <bookViews>
    <workbookView xWindow="0" yWindow="0" windowWidth="24000" windowHeight="9108"/>
  </bookViews>
  <sheets>
    <sheet name="Sheet1" sheetId="1" r:id="rId1"/>
    <sheet name="Sheet2" sheetId="2" r:id="rId2"/>
  </sheets>
  <definedNames>
    <definedName name="_xlnm.Print_Area" localSheetId="0">Sheet1!$A$1:$G$34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2" l="1"/>
  <c r="H18" i="2" s="1"/>
  <c r="G17" i="2"/>
  <c r="G18" i="2" s="1"/>
  <c r="F17" i="2"/>
  <c r="F18" i="2" s="1"/>
  <c r="E16" i="2"/>
  <c r="H16" i="2"/>
  <c r="H15" i="2"/>
  <c r="H14" i="2"/>
  <c r="G16" i="2"/>
  <c r="F14" i="2"/>
  <c r="G14" i="2"/>
  <c r="F16" i="2"/>
  <c r="G15" i="2"/>
  <c r="F15" i="2"/>
  <c r="E18" i="2"/>
  <c r="C18" i="2"/>
  <c r="B18" i="2"/>
  <c r="D18" i="2"/>
  <c r="D16" i="2"/>
  <c r="C16" i="2"/>
  <c r="B16" i="2"/>
  <c r="F13" i="2"/>
  <c r="H13" i="2"/>
  <c r="G13" i="2"/>
  <c r="G12" i="2"/>
  <c r="F12" i="2"/>
  <c r="H12" i="2" s="1"/>
  <c r="G11" i="2"/>
  <c r="F11" i="2"/>
  <c r="H11" i="2" s="1"/>
  <c r="G10" i="2"/>
  <c r="F10" i="2"/>
  <c r="G8" i="2"/>
  <c r="F8" i="2"/>
  <c r="H8" i="2" s="1"/>
  <c r="G7" i="2"/>
  <c r="F7" i="2"/>
  <c r="H7" i="2" l="1"/>
  <c r="H10" i="2"/>
</calcChain>
</file>

<file path=xl/sharedStrings.xml><?xml version="1.0" encoding="utf-8"?>
<sst xmlns="http://schemas.openxmlformats.org/spreadsheetml/2006/main" count="105" uniqueCount="98">
  <si>
    <t>Outcome/ Output number</t>
  </si>
  <si>
    <t>Outcome/ output/ activity formulation:</t>
  </si>
  <si>
    <t>Activity 1.1.1:</t>
  </si>
  <si>
    <t>Activity 1.2.1:</t>
  </si>
  <si>
    <t>Activity 1.2.3:</t>
  </si>
  <si>
    <t>Activity 1.3.1:</t>
  </si>
  <si>
    <t>Activity 1.3.2:</t>
  </si>
  <si>
    <t>Activity 1.3.3:</t>
  </si>
  <si>
    <t>TOTAL $ FOR OUTCOME 1:</t>
  </si>
  <si>
    <t>Activity 2.1.1:</t>
  </si>
  <si>
    <t>Activity 2.1.2:</t>
  </si>
  <si>
    <t>Activity 2.1.3:</t>
  </si>
  <si>
    <t>Activity 2.2.1:</t>
  </si>
  <si>
    <t>Activity 2.2.2:</t>
  </si>
  <si>
    <t>Activity 2.2.3:</t>
  </si>
  <si>
    <t xml:space="preserve"> </t>
  </si>
  <si>
    <t>SUB-TOTAL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</si>
  <si>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</si>
  <si>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</si>
  <si>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</si>
  <si>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</si>
  <si>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</si>
  <si>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</si>
  <si>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</si>
  <si>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</si>
  <si>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</si>
  <si>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</si>
  <si>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</si>
  <si>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</si>
  <si>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</si>
  <si>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</si>
  <si>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</si>
  <si>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</si>
  <si>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</si>
  <si>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</si>
  <si>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</si>
  <si>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</si>
  <si>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</si>
  <si>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</si>
  <si>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</si>
  <si>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</si>
  <si>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Please add a new column for each recipient organization</t>
    </r>
  </si>
  <si>
    <t>Level of expenditure/ commitments in USD (to provide at time of project progress reporting):</t>
  </si>
  <si>
    <t>OUTCOME 1: Young men and women can effectively participate in decision-making processes at in Baidoa, Kismayo and Dollow district and South West and Jubbaland State levels by the end of the project.</t>
  </si>
  <si>
    <t xml:space="preserve">Output 1.1:Young men and women in Baidoa, Kismayo and Dollow have improved their capacity to engage effectively in decision making processes at district and State level by the end of the project.
</t>
  </si>
  <si>
    <t>Output 1.2:The Jubbaland Youth Association and the South West State Youth Union have improved their capacity to provide quality trainings and conduct effective advocacy by the end of the project.</t>
  </si>
  <si>
    <t>Output 1.3:Youth Forums have been established in Kismayo, Baidoa, and Dollow, are meeting regularly and producing clear policy recommendations for district and State authorities.</t>
  </si>
  <si>
    <t xml:space="preserve">OUTCOME 2: Outcome 2: Decisions taken by District authorities in Baidoa, Kismayo and Dollow district and South West and Jubbaland State are reflecting young men and women’s priorities by the end of the projectparticipation mechanisms in democratic governance systems at local and regional levels. </t>
  </si>
  <si>
    <t>Output 2.1:District Peace and Security Committees and/or District Councils (when formed) in Kismayo, Baidoa and Dollow, the Ministries of Interior and the State Parliaments in Jubbaland and South West State have improved their capacity to include young women and men in decision making processes by the end of the project.</t>
  </si>
  <si>
    <t>Output 2.2:Intergenerational Dialogue Forums are formed (and/or other existing forums are strengthened) in Baidoa, Kismayo and Dollow and provide a space for men and women of all ages to discuss peace, security and socials issues that affect them.</t>
  </si>
  <si>
    <t xml:space="preserve">1.2.1 Identification of youth-led and youth organizations, including young women’s organizations, in Baidoa, Dollow and Kismayo and provision of tailored capacity building training and Training of Trainers on organizational management, finance, communication, mediation, advocacy, communication (social media, radio, Web TV), local governance, and peacebuilding that will enable them to effectively engage in decision-making, peace and state-building. Capacitated youth led-organizations will be at the helm of the youth-led campaigns. </t>
  </si>
  <si>
    <t xml:space="preserve">1.3.2 Establish and conduct youth forums in Baidoa, Dollow and Kismayo bringing together young women and men from all three target locations to exchange ideas among their peers and share best practices for youth inclusion in governance mechanisms. These forums will enable young women and men to identify their priorities for peace and state-building and develop youth position papers to inform policies and planning at all levels. The position papers will encompass recommendations for increasing youth inclusion in peace and state-building initiatives, including the ongoing constitutional review process and the universal elections in 2021. Young women will be particularly encouraged to produce their own position papers to ensure their voices are meaningfully taken into account. The position papers will be published on youth platforms ensuring that the positions raised by the youth in these papers are amplified across the nation. 
</t>
  </si>
  <si>
    <t xml:space="preserve">2.1.1 Embed 5 Youth Experts at each the Federal and Regional Ministries of Youth and Sports to strengthen the government’s technical capacity to respond to the needs and aspirations of young women and men. The Youth Experts will also become an institutionalized focal point within national and regional authorities to engage and support youth organizations and networks particularly the Youth Fellows placed in local administrations in Baidoa, Dollow and Kismayo. </t>
  </si>
  <si>
    <t xml:space="preserve">2.1.2 Establish district Youth Councils to advise local authorities authorities on the development and implementation of youth policies and advocate for increased youth participation in local governance processes. In lieu of the district administration yet to be formed, the youth councils will engage with existing governance structures including the District Peace and Security Committees (DPSCs). The Youth Councils in each district will be composed by an equal number of young women and men. Members of the Youth Fellowship scheme will also be invited to advise the Youth Councils. </t>
  </si>
  <si>
    <r>
      <rPr>
        <sz val="7"/>
        <color theme="1"/>
        <rFont val="Times New Roman"/>
        <family val="1"/>
      </rPr>
      <t xml:space="preserve">   </t>
    </r>
    <r>
      <rPr>
        <sz val="12"/>
        <color theme="1"/>
        <rFont val="Times New Roman"/>
        <family val="1"/>
      </rPr>
      <t>Conduct trainings for FMS and District officials and advisers on the importance of including youth in decision making processes (re: economic development, local governance, migration, P/CVE etc). These trainings will be delivered in Baidoa, Dollow and Kismayo.</t>
    </r>
  </si>
  <si>
    <t>2.2.1 Development of communication campaigns (radio, social media, and web TVs) with targeted messages for elders, adults, and youth on the importance of including young women and men in decision making processes and highlighting constructive ways in which youth can contribute to social, political and economic development. This would create an avenue for young women and men to express their views and aspirations and to have their voices heard.</t>
  </si>
  <si>
    <r>
      <rPr>
        <sz val="7"/>
        <color theme="1"/>
        <rFont val="Times New Roman"/>
        <family val="1"/>
      </rPr>
      <t xml:space="preserve"> </t>
    </r>
    <r>
      <rPr>
        <sz val="12"/>
        <color theme="1"/>
        <rFont val="Times New Roman"/>
        <family val="1"/>
      </rPr>
      <t>Support to the development of State and municipal regulatory frameworks that institutionalise mechanisms of youth participations in Baidoa, Kismayo and Dollow.</t>
    </r>
  </si>
  <si>
    <t xml:space="preserve">2.2.2 Establishment of Intergenerational Forums on Peace, Security &amp; Social Reconciliation quarterly (and/or existing forums are strengthened) in Baidoa, Dollow and Kismayo, fostering  a positive dialogue on peacebuilding and citizenry duties among young women and men, adults and elders. Those Forums will be an opportunity to advocate for the inclusion of young women and men in peace and state-building efforts as well as other processes such as the constitutional review by utilizing the existing reconciliation committees in the target locations. The project will work with local NGOs in the region such as Peace Line which will work directly with establishing and training reconciliation committees. </t>
  </si>
  <si>
    <t xml:space="preserve">Establishment of a Youth Fellowship scheme (development of selection criteria, announcements in the media, recruitment campaign, interviews and ceremony to allocate fellowship) to select Young Community Leaders, including 40% young women, and offer placements in locals administrations in Baidoa, Dollow and Kismayo. </t>
  </si>
  <si>
    <t>Trainings for Young Community Leaders and Young Fellows in institution building, mediation,policy writing, project and financial management, facilitation, advocacy, communication, leadership, roles and responsibilities of district councils, FMS parliaments, and the State and Federal constitutions for the young women and men at the core of the youth fellowship scheme. Each local administration will be provided with four youth fellows for the duration of the programme, two places will be reserved for young women, and one to a vulnerable young person (minority clan, IDP, returnee, etc).</t>
  </si>
  <si>
    <t>Total disbursement for this activity-92,889</t>
  </si>
  <si>
    <t>Annex D - PBF project budget YOUTH POLITICAL EMPOWERNMENT UNFPA/UN HABITAT</t>
  </si>
  <si>
    <t>Amount Recipient  UNHABITAT</t>
  </si>
  <si>
    <t>Amount Recipient  Agency UNFPA</t>
  </si>
  <si>
    <t>8. Monitoring and Evaluation</t>
  </si>
  <si>
    <t>9. Audit</t>
  </si>
  <si>
    <t>UN-HABITAT-164,330                              Y-PEER- 41400</t>
  </si>
  <si>
    <t>UN-HABITAT-164,330                              Y-PEER- 41,400</t>
  </si>
  <si>
    <t>UN-HABITAT-143,000                                Y-PEER- 241,000   UNFPA-103,134                       FMS 62,100</t>
  </si>
  <si>
    <t xml:space="preserve">                                                                                                                                                                                                                                                                                                                                                                                                                                                                                                                                                                                                                                                                                                                                                                           UN-HABITAT-175,370.5     Y-PEER- 41,400</t>
  </si>
  <si>
    <t>UN-HABITAT-116,965       UNFPA-5000                   Y-PEER 171,500            FMS 62,100</t>
  </si>
  <si>
    <t>UN-HABITAT-147,500        UNFPA-318,000                         Y-PEER 150,000                      FMS 57,000</t>
  </si>
  <si>
    <t>Total Expenditure for this activity-470,762.22) all UNFPA</t>
  </si>
  <si>
    <t xml:space="preserve"> Unhabitat- 82,481   Ypeer-HABITAT disb-41400 Total expenditure 123,881</t>
  </si>
  <si>
    <t>Total disb  for this activity-123,881</t>
  </si>
  <si>
    <t>Total expenditure for this output is 216,770( ALL UN HABITAT)</t>
  </si>
  <si>
    <t>UN-HABITAT-45,000 Y-PEER HABITAT DIS- 30,000</t>
  </si>
  <si>
    <t>Total expenditure for this activity-75,000, ALL UN HABITAT</t>
  </si>
  <si>
    <t>Total for this activity 112,700 UNHABITAT</t>
  </si>
  <si>
    <t>Total disbursement 205,730</t>
  </si>
  <si>
    <t>UN HABITAT-164,330 , Y-PEER UNHABITAT DISB-41400=  Total expenditure=205,730</t>
  </si>
  <si>
    <t xml:space="preserve">Indirect support costs                UNHABITAT                                      (7%):      78,971                                                                                 8% UNFPA     53,111.13                                                                                                                                                                                                                                                                                                                                                  </t>
  </si>
  <si>
    <t>Total disbursement 205,730 (All UN HABITAT)</t>
  </si>
  <si>
    <t>Total disbursement for this output is 549,234                     (UNHABITAT 279,260 &amp; UNFPA  269,974)</t>
  </si>
  <si>
    <t>Total expenditure for this output is 216,770.5</t>
  </si>
  <si>
    <t>UNFPA-82,193.8              148,148.7 DISBURSED TO Y-PEER BY UNFPA                     Unhabitat- 143,000   Ypeer-HABITAT disb-136,260 Total Expenditure=509,602</t>
  </si>
  <si>
    <t>Total expenditure   509,602.5</t>
  </si>
  <si>
    <t>Y-PEER 284,235.22 (UNFPA Disbursed)                   UNFPA DEX-186,527</t>
  </si>
  <si>
    <t xml:space="preserve"> UNHABITAT- 92,889   (56,541 disbursed to YPEER)</t>
  </si>
  <si>
    <t>70,000 UN HABITAT</t>
  </si>
  <si>
    <t>Y-PEER HABITAT DISBURSEMENT-45,700     FMS 57,000  UNHABITAT -10,000</t>
  </si>
  <si>
    <t>TOTAl expenditure for this output is 584,462.22    (112,700 UNHABITAT &amp; UNFPA 470,762.22)</t>
  </si>
  <si>
    <t>FMS HABITAT DIS-62,100 UNHABITAT-70,000  UNFPA 6,500 YPEER 46,000</t>
  </si>
  <si>
    <t>Total expenditure for this activity-178,100, UNHABITAT 6,500 UNFPA(1,500 over expenditure by UNFPA)</t>
  </si>
  <si>
    <t>Total expenditure for this output is 270,716.16</t>
  </si>
  <si>
    <t>Total expenditure for this activity is 17,034</t>
  </si>
  <si>
    <t>Total expenditure for this output is 270,134 UN HABITAT and UNFPA 6,500(over expenditure by UNFPA 1500))</t>
  </si>
  <si>
    <r>
      <t xml:space="preserve">TOTAL PROJECT BUDGET:         </t>
    </r>
    <r>
      <rPr>
        <b/>
        <sz val="12"/>
        <color theme="3" tint="-0.249977111117893"/>
        <rFont val="Times New Roman"/>
        <family val="1"/>
      </rPr>
      <t xml:space="preserve"> 1,999,899</t>
    </r>
    <r>
      <rPr>
        <b/>
        <sz val="12"/>
        <color theme="1"/>
        <rFont val="Times New Roman"/>
        <family val="1"/>
      </rPr>
      <t xml:space="preserve">                               ( 1,233,565 UNHABITAT(100%) &amp; UNFPA-760,703.85(98.7%)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</si>
</sst>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43" formatCode="_(* #,##0.00_);_(* \(#,##0.00\);_(* &quot;-&quot;??_);_(@_)"/>
  </numFmts>
  <fonts count="16"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7"/>
      <color theme="1"/>
      <name val="Times New Roman"/>
      <family val="1"/>
    </font>
    <font>
      <sz val="11"/>
      <color theme="1"/>
      <name val="Calibri"/>
      <family val="2"/>
      <scheme val="minor"/>
    </font>
    <font>
      <b/>
      <sz val="11"/>
      <color rgb="FFFF0000"/>
      <name val="Calibri"/>
      <family val="2"/>
      <scheme val="minor"/>
    </font>
    <font>
      <sz val="11"/>
      <color theme="1"/>
      <name val="Times New Roman"/>
      <family val="1"/>
    </font>
    <font>
      <sz val="12"/>
      <name val="Times New Roman"/>
      <family val="1"/>
    </font>
    <font>
      <b/>
      <sz val="12"/>
      <color theme="3" tint="-0.249977111117893"/>
      <name val="Times New Roman"/>
      <family val="1"/>
    </font>
  </fonts>
  <fills count="8">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rgb="FFFFFFFF"/>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s>
  <cellStyleXfs count="2">
    <xf numFmtId="0" fontId="0" fillId="0" borderId="0"/>
    <xf numFmtId="43" fontId="11" fillId="0" borderId="0" applyFont="0" applyFill="0" applyBorder="0" applyAlignment="0" applyProtection="0"/>
  </cellStyleXfs>
  <cellXfs count="56">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4" fillId="0" borderId="0" xfId="0" applyFont="1"/>
    <xf numFmtId="0" fontId="5" fillId="3" borderId="10" xfId="0" applyFont="1" applyFill="1" applyBorder="1" applyAlignment="1">
      <alignment horizontal="center" vertical="center" wrapText="1"/>
    </xf>
    <xf numFmtId="0" fontId="6" fillId="0" borderId="8" xfId="0" applyFont="1" applyBorder="1" applyAlignment="1">
      <alignment vertical="center" wrapText="1"/>
    </xf>
    <xf numFmtId="0" fontId="6" fillId="0" borderId="10" xfId="0" applyFont="1" applyBorder="1" applyAlignment="1">
      <alignment horizontal="right" vertical="center" wrapText="1"/>
    </xf>
    <xf numFmtId="0" fontId="5" fillId="4" borderId="8" xfId="0" applyFont="1" applyFill="1" applyBorder="1" applyAlignment="1">
      <alignment vertical="center" wrapText="1"/>
    </xf>
    <xf numFmtId="0" fontId="5" fillId="2" borderId="12"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1" fillId="0" borderId="2" xfId="0" applyFont="1" applyBorder="1" applyAlignment="1">
      <alignment vertical="center" wrapText="1"/>
    </xf>
    <xf numFmtId="0" fontId="2" fillId="0" borderId="1" xfId="0" applyFont="1" applyBorder="1" applyAlignment="1">
      <alignment vertical="center" wrapText="1"/>
    </xf>
    <xf numFmtId="3" fontId="1" fillId="0" borderId="4" xfId="0" applyNumberFormat="1" applyFont="1" applyBorder="1" applyAlignment="1">
      <alignment vertical="center" wrapText="1"/>
    </xf>
    <xf numFmtId="0" fontId="1" fillId="0" borderId="2" xfId="0" applyFont="1" applyBorder="1" applyAlignment="1">
      <alignment vertical="center" wrapText="1"/>
    </xf>
    <xf numFmtId="43" fontId="1" fillId="0" borderId="4" xfId="1" applyFont="1" applyBorder="1" applyAlignment="1">
      <alignment vertical="center" wrapText="1"/>
    </xf>
    <xf numFmtId="43" fontId="0" fillId="0" borderId="0" xfId="1" applyFont="1"/>
    <xf numFmtId="9" fontId="0" fillId="0" borderId="0" xfId="0" applyNumberFormat="1"/>
    <xf numFmtId="43" fontId="1" fillId="0" borderId="2" xfId="1" applyFont="1" applyBorder="1" applyAlignment="1">
      <alignment vertical="center" wrapText="1"/>
    </xf>
    <xf numFmtId="43" fontId="2" fillId="0" borderId="1" xfId="1" applyFont="1" applyBorder="1" applyAlignment="1">
      <alignment vertical="center" wrapText="1"/>
    </xf>
    <xf numFmtId="0" fontId="12" fillId="0" borderId="0" xfId="0" applyFont="1"/>
    <xf numFmtId="0" fontId="1" fillId="0" borderId="1" xfId="0" applyFont="1" applyBorder="1" applyAlignment="1">
      <alignment horizontal="justify" vertical="center"/>
    </xf>
    <xf numFmtId="4" fontId="2" fillId="0" borderId="1" xfId="0" applyNumberFormat="1" applyFont="1" applyBorder="1" applyAlignment="1">
      <alignment vertical="center" wrapText="1"/>
    </xf>
    <xf numFmtId="0" fontId="13" fillId="0" borderId="4" xfId="0" applyFont="1" applyBorder="1" applyAlignment="1">
      <alignment vertical="center" wrapText="1"/>
    </xf>
    <xf numFmtId="0" fontId="1" fillId="5" borderId="4" xfId="0" applyFont="1" applyFill="1" applyBorder="1" applyAlignment="1">
      <alignment vertical="center" wrapText="1"/>
    </xf>
    <xf numFmtId="3" fontId="1" fillId="5" borderId="4" xfId="0" applyNumberFormat="1" applyFont="1" applyFill="1" applyBorder="1" applyAlignment="1">
      <alignment vertical="center" wrapText="1"/>
    </xf>
    <xf numFmtId="0" fontId="2" fillId="6" borderId="3" xfId="0" applyFont="1" applyFill="1" applyBorder="1" applyAlignment="1">
      <alignment vertical="center" wrapText="1"/>
    </xf>
    <xf numFmtId="0" fontId="1" fillId="6" borderId="4" xfId="0" applyFont="1" applyFill="1" applyBorder="1" applyAlignment="1">
      <alignment vertical="center" wrapText="1"/>
    </xf>
    <xf numFmtId="43" fontId="1" fillId="6" borderId="4" xfId="1" applyFont="1" applyFill="1" applyBorder="1" applyAlignment="1">
      <alignment vertical="center" wrapText="1"/>
    </xf>
    <xf numFmtId="0" fontId="14" fillId="6" borderId="4" xfId="0" applyFont="1" applyFill="1" applyBorder="1" applyAlignment="1">
      <alignment vertical="center" wrapText="1"/>
    </xf>
    <xf numFmtId="6" fontId="0" fillId="0" borderId="4" xfId="0" applyNumberFormat="1" applyBorder="1" applyAlignment="1">
      <alignment vertical="center" wrapText="1"/>
    </xf>
    <xf numFmtId="6" fontId="6" fillId="0" borderId="10" xfId="0" applyNumberFormat="1" applyFont="1" applyBorder="1" applyAlignment="1">
      <alignment horizontal="right" vertical="center" wrapText="1"/>
    </xf>
    <xf numFmtId="6" fontId="0" fillId="7" borderId="4" xfId="0" applyNumberFormat="1" applyFill="1" applyBorder="1" applyAlignment="1">
      <alignment vertical="center" wrapText="1"/>
    </xf>
    <xf numFmtId="8" fontId="6" fillId="0" borderId="10" xfId="0" applyNumberFormat="1" applyFont="1" applyBorder="1" applyAlignment="1">
      <alignment horizontal="right" vertical="center" wrapText="1"/>
    </xf>
    <xf numFmtId="8" fontId="0" fillId="7" borderId="4" xfId="0" applyNumberFormat="1" applyFill="1" applyBorder="1" applyAlignment="1">
      <alignment vertical="center" wrapText="1"/>
    </xf>
    <xf numFmtId="6" fontId="6" fillId="4" borderId="10" xfId="0" applyNumberFormat="1" applyFont="1" applyFill="1" applyBorder="1" applyAlignment="1">
      <alignment horizontal="right" vertical="center" wrapText="1"/>
    </xf>
    <xf numFmtId="0" fontId="0" fillId="0" borderId="8" xfId="0" applyBorder="1" applyAlignment="1">
      <alignment vertical="center" wrapText="1"/>
    </xf>
    <xf numFmtId="8" fontId="0" fillId="0" borderId="4" xfId="0" applyNumberFormat="1" applyBorder="1" applyAlignment="1">
      <alignment vertical="center" wrapText="1"/>
    </xf>
    <xf numFmtId="8" fontId="6" fillId="4" borderId="10" xfId="0" applyNumberFormat="1" applyFont="1" applyFill="1" applyBorder="1" applyAlignment="1">
      <alignment horizontal="righ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0" fontId="2" fillId="6" borderId="2" xfId="0" applyFont="1" applyFill="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0" borderId="4"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view="pageBreakPreview" zoomScale="70" zoomScaleNormal="100" zoomScaleSheetLayoutView="70" workbookViewId="0">
      <selection activeCell="I27" sqref="I27"/>
    </sheetView>
  </sheetViews>
  <sheetFormatPr defaultRowHeight="14.4" x14ac:dyDescent="0.3"/>
  <cols>
    <col min="1" max="1" width="31.88671875" customWidth="1"/>
    <col min="2" max="2" width="40.6640625" customWidth="1"/>
    <col min="3" max="3" width="25.5546875" customWidth="1"/>
    <col min="4" max="4" width="22.5546875" style="19" customWidth="1"/>
    <col min="5" max="5" width="22.5546875" customWidth="1"/>
    <col min="6" max="6" width="26.5546875" customWidth="1"/>
    <col min="7" max="7" width="22.6640625" customWidth="1"/>
    <col min="8" max="8" width="0.109375" customWidth="1"/>
    <col min="9" max="10" width="28.6640625" customWidth="1"/>
    <col min="11" max="11" width="34.109375" customWidth="1"/>
    <col min="12" max="12" width="14.44140625" bestFit="1" customWidth="1"/>
    <col min="14" max="14" width="17.44140625" customWidth="1"/>
  </cols>
  <sheetData>
    <row r="1" spans="1:14" ht="21" x14ac:dyDescent="0.4">
      <c r="A1" s="13" t="s">
        <v>61</v>
      </c>
      <c r="B1" s="12"/>
    </row>
    <row r="2" spans="1:14" ht="15.6" x14ac:dyDescent="0.3">
      <c r="A2" s="5"/>
      <c r="B2" s="5"/>
    </row>
    <row r="3" spans="1:14" ht="15.6" x14ac:dyDescent="0.3">
      <c r="A3" s="5" t="s">
        <v>35</v>
      </c>
      <c r="B3" s="5"/>
    </row>
    <row r="5" spans="1:14" ht="15.6" x14ac:dyDescent="0.3">
      <c r="A5" s="5" t="s">
        <v>40</v>
      </c>
    </row>
    <row r="6" spans="1:14" ht="15" thickBot="1" x14ac:dyDescent="0.35"/>
    <row r="7" spans="1:14" ht="138.75" customHeight="1" thickBot="1" x14ac:dyDescent="0.35">
      <c r="A7" s="1" t="s">
        <v>0</v>
      </c>
      <c r="B7" s="2" t="s">
        <v>1</v>
      </c>
      <c r="C7" s="2" t="s">
        <v>41</v>
      </c>
      <c r="D7" s="21" t="s">
        <v>17</v>
      </c>
      <c r="E7" s="14" t="s">
        <v>42</v>
      </c>
      <c r="F7" s="2" t="s">
        <v>18</v>
      </c>
    </row>
    <row r="8" spans="1:14" ht="32.25" customHeight="1" thickBot="1" x14ac:dyDescent="0.35">
      <c r="A8" s="48" t="s">
        <v>43</v>
      </c>
      <c r="B8" s="49"/>
      <c r="C8" s="49"/>
      <c r="D8" s="49"/>
      <c r="E8" s="49"/>
      <c r="F8" s="50"/>
    </row>
    <row r="9" spans="1:14" ht="147" customHeight="1" thickBot="1" x14ac:dyDescent="0.35">
      <c r="A9" s="29" t="s">
        <v>44</v>
      </c>
      <c r="B9" s="30"/>
      <c r="C9" s="30" t="s">
        <v>66</v>
      </c>
      <c r="D9" s="31">
        <v>82292</v>
      </c>
      <c r="E9" s="30" t="s">
        <v>82</v>
      </c>
      <c r="F9" s="30" t="s">
        <v>82</v>
      </c>
      <c r="G9" s="23"/>
      <c r="J9" s="19"/>
    </row>
    <row r="10" spans="1:14" ht="141" thickBot="1" x14ac:dyDescent="0.35">
      <c r="A10" s="4" t="s">
        <v>2</v>
      </c>
      <c r="B10" s="3" t="s">
        <v>58</v>
      </c>
      <c r="C10" s="3" t="s">
        <v>67</v>
      </c>
      <c r="D10" s="18">
        <v>82292</v>
      </c>
      <c r="E10" s="3" t="s">
        <v>80</v>
      </c>
      <c r="F10" s="3" t="s">
        <v>79</v>
      </c>
    </row>
    <row r="11" spans="1:14" ht="217.5" customHeight="1" thickBot="1" x14ac:dyDescent="0.35">
      <c r="A11" s="29" t="s">
        <v>45</v>
      </c>
      <c r="B11" s="30"/>
      <c r="C11" s="3" t="s">
        <v>68</v>
      </c>
      <c r="D11" s="31">
        <v>219693.6</v>
      </c>
      <c r="E11" s="30" t="s">
        <v>83</v>
      </c>
      <c r="F11" s="30" t="s">
        <v>83</v>
      </c>
      <c r="G11" s="23"/>
      <c r="H11">
        <v>168700</v>
      </c>
      <c r="L11" s="19"/>
      <c r="M11" s="20"/>
      <c r="N11" s="19"/>
    </row>
    <row r="12" spans="1:14" ht="219" thickBot="1" x14ac:dyDescent="0.35">
      <c r="A12" s="4" t="s">
        <v>3</v>
      </c>
      <c r="B12" s="3" t="s">
        <v>50</v>
      </c>
      <c r="C12" s="3" t="s">
        <v>68</v>
      </c>
      <c r="D12" s="18">
        <v>219693.6</v>
      </c>
      <c r="E12" s="28" t="s">
        <v>85</v>
      </c>
      <c r="F12" s="3" t="s">
        <v>86</v>
      </c>
    </row>
    <row r="13" spans="1:14" ht="16.2" thickBot="1" x14ac:dyDescent="0.35">
      <c r="A13" s="4" t="s">
        <v>4</v>
      </c>
      <c r="B13" s="3"/>
      <c r="C13" s="3"/>
      <c r="D13" s="18"/>
      <c r="E13" s="3"/>
      <c r="F13" s="3"/>
    </row>
    <row r="14" spans="1:14" ht="177" customHeight="1" thickBot="1" x14ac:dyDescent="0.35">
      <c r="A14" s="29" t="s">
        <v>46</v>
      </c>
      <c r="B14" s="30"/>
      <c r="C14" s="30" t="s">
        <v>69</v>
      </c>
      <c r="D14" s="31">
        <v>86708.2</v>
      </c>
      <c r="E14" s="32" t="s">
        <v>84</v>
      </c>
      <c r="F14" s="32" t="s">
        <v>75</v>
      </c>
      <c r="G14" s="19"/>
      <c r="H14" s="19"/>
      <c r="I14" s="19"/>
      <c r="J14" s="19"/>
      <c r="K14" s="20"/>
      <c r="L14" s="19"/>
    </row>
    <row r="15" spans="1:14" ht="234.6" thickBot="1" x14ac:dyDescent="0.35">
      <c r="A15" s="4" t="s">
        <v>5</v>
      </c>
      <c r="B15" s="3" t="s">
        <v>59</v>
      </c>
      <c r="C15" s="3"/>
      <c r="D15" s="18">
        <v>9200</v>
      </c>
      <c r="E15" s="3" t="s">
        <v>73</v>
      </c>
      <c r="F15" s="3" t="s">
        <v>74</v>
      </c>
    </row>
    <row r="16" spans="1:14" ht="406.2" thickBot="1" x14ac:dyDescent="0.35">
      <c r="A16" s="4" t="s">
        <v>6</v>
      </c>
      <c r="B16" s="3" t="s">
        <v>51</v>
      </c>
      <c r="C16" s="3"/>
      <c r="D16" s="18">
        <v>37155.599999999999</v>
      </c>
      <c r="E16" s="26" t="s">
        <v>88</v>
      </c>
      <c r="F16" s="3" t="s">
        <v>60</v>
      </c>
    </row>
    <row r="17" spans="1:14" ht="16.2" thickBot="1" x14ac:dyDescent="0.35">
      <c r="A17" s="4" t="s">
        <v>7</v>
      </c>
      <c r="B17" s="3"/>
      <c r="C17" s="3"/>
      <c r="D17" s="18"/>
      <c r="E17" s="3"/>
      <c r="F17" s="3"/>
    </row>
    <row r="18" spans="1:14" ht="16.2" thickBot="1" x14ac:dyDescent="0.35">
      <c r="A18" s="42" t="s">
        <v>8</v>
      </c>
      <c r="B18" s="43"/>
      <c r="C18" s="43"/>
      <c r="D18" s="43"/>
      <c r="E18" s="43"/>
      <c r="F18" s="44"/>
    </row>
    <row r="19" spans="1:14" ht="16.2" thickBot="1" x14ac:dyDescent="0.35">
      <c r="A19" s="42" t="s">
        <v>47</v>
      </c>
      <c r="B19" s="43"/>
      <c r="C19" s="43"/>
      <c r="D19" s="43"/>
      <c r="E19" s="43"/>
      <c r="F19" s="44"/>
    </row>
    <row r="20" spans="1:14" ht="187.8" thickBot="1" x14ac:dyDescent="0.35">
      <c r="A20" s="29" t="s">
        <v>48</v>
      </c>
      <c r="B20" s="30"/>
      <c r="C20" s="30" t="s">
        <v>70</v>
      </c>
      <c r="D20" s="31">
        <v>142226</v>
      </c>
      <c r="E20" s="30" t="s">
        <v>94</v>
      </c>
      <c r="F20" s="30" t="s">
        <v>96</v>
      </c>
      <c r="G20" s="19"/>
      <c r="H20" s="19"/>
      <c r="I20" s="19"/>
      <c r="J20" s="19"/>
      <c r="K20" s="19"/>
      <c r="L20" s="19"/>
      <c r="M20" s="19"/>
      <c r="N20" s="19"/>
    </row>
    <row r="21" spans="1:14" ht="227.25" customHeight="1" thickBot="1" x14ac:dyDescent="0.35">
      <c r="A21" s="4" t="s">
        <v>9</v>
      </c>
      <c r="B21" s="3" t="s">
        <v>52</v>
      </c>
      <c r="C21" s="3"/>
      <c r="D21" s="18">
        <v>25480</v>
      </c>
      <c r="E21" s="55" t="s">
        <v>92</v>
      </c>
      <c r="F21" s="55" t="s">
        <v>93</v>
      </c>
    </row>
    <row r="22" spans="1:14" ht="234.6" thickBot="1" x14ac:dyDescent="0.35">
      <c r="A22" s="4" t="s">
        <v>10</v>
      </c>
      <c r="B22" s="3" t="s">
        <v>53</v>
      </c>
      <c r="C22" s="3"/>
      <c r="D22" s="18">
        <v>27000</v>
      </c>
      <c r="E22" s="27" t="s">
        <v>76</v>
      </c>
      <c r="F22" s="3" t="s">
        <v>77</v>
      </c>
    </row>
    <row r="23" spans="1:14" ht="109.8" thickBot="1" x14ac:dyDescent="0.35">
      <c r="A23" s="4" t="s">
        <v>11</v>
      </c>
      <c r="B23" s="24" t="s">
        <v>54</v>
      </c>
      <c r="C23" s="17"/>
      <c r="D23" s="18">
        <v>4446</v>
      </c>
      <c r="E23" s="16">
        <v>17034</v>
      </c>
      <c r="F23" s="3" t="s">
        <v>95</v>
      </c>
    </row>
    <row r="24" spans="1:14" ht="108.75" customHeight="1" thickBot="1" x14ac:dyDescent="0.35">
      <c r="A24" s="4"/>
      <c r="B24" s="24" t="s">
        <v>56</v>
      </c>
      <c r="C24" s="3"/>
      <c r="D24" s="18">
        <v>0</v>
      </c>
      <c r="E24" s="3">
        <v>0</v>
      </c>
      <c r="F24" s="16">
        <v>0</v>
      </c>
    </row>
    <row r="25" spans="1:14" ht="141" thickBot="1" x14ac:dyDescent="0.35">
      <c r="A25" s="29" t="s">
        <v>49</v>
      </c>
      <c r="B25" s="30"/>
      <c r="C25" s="30" t="s">
        <v>71</v>
      </c>
      <c r="D25" s="31">
        <v>269000</v>
      </c>
      <c r="E25" s="30" t="s">
        <v>91</v>
      </c>
      <c r="F25" s="30" t="s">
        <v>91</v>
      </c>
    </row>
    <row r="26" spans="1:14" ht="235.5" customHeight="1" thickBot="1" x14ac:dyDescent="0.35">
      <c r="A26" s="4" t="s">
        <v>12</v>
      </c>
      <c r="B26" s="3" t="s">
        <v>55</v>
      </c>
      <c r="C26" s="3"/>
      <c r="D26" s="18">
        <v>148166</v>
      </c>
      <c r="E26" s="16" t="s">
        <v>87</v>
      </c>
      <c r="F26" s="3" t="s">
        <v>72</v>
      </c>
    </row>
    <row r="27" spans="1:14" ht="281.39999999999998" thickBot="1" x14ac:dyDescent="0.35">
      <c r="A27" s="4" t="s">
        <v>13</v>
      </c>
      <c r="B27" s="3" t="s">
        <v>57</v>
      </c>
      <c r="C27" s="3"/>
      <c r="D27" s="18">
        <v>30240</v>
      </c>
      <c r="E27" s="3" t="s">
        <v>90</v>
      </c>
      <c r="F27" s="3" t="s">
        <v>78</v>
      </c>
    </row>
    <row r="28" spans="1:14" ht="16.2" thickBot="1" x14ac:dyDescent="0.35">
      <c r="A28" s="4" t="s">
        <v>14</v>
      </c>
      <c r="B28" s="3"/>
      <c r="C28" s="3"/>
      <c r="D28" s="18"/>
      <c r="E28" s="3"/>
      <c r="F28" s="3"/>
    </row>
    <row r="29" spans="1:14" ht="51.75" customHeight="1" thickBot="1" x14ac:dyDescent="0.35">
      <c r="A29" s="1" t="s">
        <v>36</v>
      </c>
      <c r="B29" s="15"/>
      <c r="C29" s="15"/>
      <c r="D29" s="22"/>
      <c r="E29" s="25"/>
      <c r="F29" s="15"/>
    </row>
    <row r="30" spans="1:14" ht="50.25" customHeight="1" thickBot="1" x14ac:dyDescent="0.35">
      <c r="A30" s="1" t="s">
        <v>37</v>
      </c>
      <c r="B30" s="15"/>
      <c r="C30" s="15"/>
      <c r="D30" s="22"/>
      <c r="E30" s="15"/>
      <c r="F30" s="15"/>
    </row>
    <row r="31" spans="1:14" ht="16.2" thickBot="1" x14ac:dyDescent="0.35">
      <c r="A31" s="4" t="s">
        <v>38</v>
      </c>
      <c r="B31" s="3" t="s">
        <v>15</v>
      </c>
      <c r="C31" s="3"/>
      <c r="D31" s="18"/>
      <c r="E31" s="16"/>
      <c r="F31" s="16" t="s">
        <v>89</v>
      </c>
    </row>
    <row r="32" spans="1:14" ht="16.2" thickBot="1" x14ac:dyDescent="0.35">
      <c r="A32" s="42" t="s">
        <v>16</v>
      </c>
      <c r="B32" s="43"/>
      <c r="C32" s="43"/>
      <c r="D32" s="43"/>
      <c r="E32" s="43"/>
      <c r="F32" s="44"/>
    </row>
    <row r="33" spans="1:6" ht="16.2" thickBot="1" x14ac:dyDescent="0.35">
      <c r="A33" s="42" t="s">
        <v>81</v>
      </c>
      <c r="B33" s="43"/>
      <c r="C33" s="43"/>
      <c r="D33" s="43"/>
      <c r="E33" s="43"/>
      <c r="F33" s="44"/>
    </row>
    <row r="34" spans="1:6" ht="16.2" thickBot="1" x14ac:dyDescent="0.35">
      <c r="A34" s="45" t="s">
        <v>97</v>
      </c>
      <c r="B34" s="46"/>
      <c r="C34" s="46"/>
      <c r="D34" s="46"/>
      <c r="E34" s="46"/>
      <c r="F34" s="47"/>
    </row>
    <row r="40" spans="1:6" ht="25.5" customHeight="1" x14ac:dyDescent="0.3"/>
  </sheetData>
  <mergeCells count="6">
    <mergeCell ref="A32:F32"/>
    <mergeCell ref="A33:F33"/>
    <mergeCell ref="A34:F34"/>
    <mergeCell ref="A8:F8"/>
    <mergeCell ref="A18:F18"/>
    <mergeCell ref="A19:F19"/>
  </mergeCells>
  <pageMargins left="0.7" right="0.7" top="0.75" bottom="0.75" header="0.3" footer="0.3"/>
  <pageSetup paperSize="9" scale="40" fitToHeight="0" orientation="landscape" r:id="rId1"/>
  <rowBreaks count="3" manualBreakCount="3">
    <brk id="14" max="6" man="1"/>
    <brk id="21" max="6" man="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0" workbookViewId="0">
      <selection activeCell="H18" sqref="H18"/>
    </sheetView>
  </sheetViews>
  <sheetFormatPr defaultRowHeight="14.4" x14ac:dyDescent="0.3"/>
  <cols>
    <col min="1" max="1" width="15.5546875" customWidth="1"/>
    <col min="2" max="2" width="12.88671875" customWidth="1"/>
    <col min="3" max="3" width="14.33203125" customWidth="1"/>
    <col min="4" max="4" width="14.6640625" customWidth="1"/>
    <col min="5" max="5" width="11.33203125" customWidth="1"/>
    <col min="6" max="6" width="14.33203125" customWidth="1"/>
    <col min="7" max="7" width="11.33203125" bestFit="1" customWidth="1"/>
    <col min="8" max="8" width="12.6640625" bestFit="1" customWidth="1"/>
  </cols>
  <sheetData>
    <row r="1" spans="1:8" ht="15.6" x14ac:dyDescent="0.3">
      <c r="A1" s="5" t="s">
        <v>39</v>
      </c>
      <c r="B1" s="5"/>
      <c r="C1" s="5"/>
      <c r="D1" s="5"/>
    </row>
    <row r="2" spans="1:8" x14ac:dyDescent="0.3">
      <c r="A2" s="11"/>
      <c r="B2" s="11"/>
      <c r="C2" s="11"/>
      <c r="D2" s="11"/>
    </row>
    <row r="3" spans="1:8" x14ac:dyDescent="0.3">
      <c r="A3" s="11" t="s">
        <v>35</v>
      </c>
      <c r="B3" s="11"/>
      <c r="C3" s="11"/>
      <c r="D3" s="11"/>
    </row>
    <row r="4" spans="1:8" ht="15" thickBot="1" x14ac:dyDescent="0.35"/>
    <row r="5" spans="1:8" ht="28.2" customHeight="1" thickBot="1" x14ac:dyDescent="0.35">
      <c r="A5" s="51" t="s">
        <v>19</v>
      </c>
      <c r="B5" s="53" t="s">
        <v>62</v>
      </c>
      <c r="C5" s="54"/>
      <c r="D5" s="53" t="s">
        <v>63</v>
      </c>
      <c r="E5" s="54"/>
      <c r="F5" s="10" t="s">
        <v>32</v>
      </c>
      <c r="G5" s="10" t="s">
        <v>34</v>
      </c>
      <c r="H5" s="51" t="s">
        <v>33</v>
      </c>
    </row>
    <row r="6" spans="1:8" ht="28.2" thickBot="1" x14ac:dyDescent="0.35">
      <c r="A6" s="52"/>
      <c r="B6" s="6" t="s">
        <v>21</v>
      </c>
      <c r="C6" s="6" t="s">
        <v>22</v>
      </c>
      <c r="D6" s="6" t="s">
        <v>21</v>
      </c>
      <c r="E6" s="6" t="s">
        <v>22</v>
      </c>
      <c r="F6" s="6"/>
      <c r="G6" s="6"/>
      <c r="H6" s="52"/>
    </row>
    <row r="7" spans="1:8" ht="28.2" thickBot="1" x14ac:dyDescent="0.35">
      <c r="A7" s="7" t="s">
        <v>23</v>
      </c>
      <c r="B7" s="33">
        <v>210000</v>
      </c>
      <c r="C7" s="33">
        <v>90000</v>
      </c>
      <c r="D7" s="33">
        <v>96600</v>
      </c>
      <c r="E7" s="33">
        <v>41400</v>
      </c>
      <c r="F7" s="34">
        <f>B7+D7</f>
        <v>306600</v>
      </c>
      <c r="G7" s="34">
        <f>C7+E7</f>
        <v>131400</v>
      </c>
      <c r="H7" s="34">
        <f>F7+G7</f>
        <v>438000</v>
      </c>
    </row>
    <row r="8" spans="1:8" ht="42" thickBot="1" x14ac:dyDescent="0.35">
      <c r="A8" s="7" t="s">
        <v>24</v>
      </c>
      <c r="B8" s="33">
        <v>0</v>
      </c>
      <c r="C8" s="33">
        <v>0</v>
      </c>
      <c r="D8" s="33">
        <v>95550</v>
      </c>
      <c r="E8" s="33">
        <v>40950</v>
      </c>
      <c r="F8" s="34">
        <f>B8+D8</f>
        <v>95550</v>
      </c>
      <c r="G8" s="34">
        <f>C8+E8</f>
        <v>40950</v>
      </c>
      <c r="H8" s="34">
        <f>F8+G8</f>
        <v>136500</v>
      </c>
    </row>
    <row r="9" spans="1:8" ht="69.599999999999994" thickBot="1" x14ac:dyDescent="0.35">
      <c r="A9" s="7" t="s">
        <v>25</v>
      </c>
      <c r="B9" s="8">
        <v>0</v>
      </c>
      <c r="C9" s="8">
        <v>0</v>
      </c>
      <c r="D9" s="8">
        <v>0</v>
      </c>
      <c r="E9" s="8">
        <v>0</v>
      </c>
      <c r="F9" s="8">
        <v>0</v>
      </c>
      <c r="G9" s="8">
        <v>0</v>
      </c>
      <c r="H9" s="8">
        <v>0</v>
      </c>
    </row>
    <row r="10" spans="1:8" ht="28.2" thickBot="1" x14ac:dyDescent="0.35">
      <c r="A10" s="7" t="s">
        <v>26</v>
      </c>
      <c r="B10" s="33">
        <v>24465</v>
      </c>
      <c r="C10" s="33">
        <v>0</v>
      </c>
      <c r="D10" s="33">
        <v>21000</v>
      </c>
      <c r="E10" s="33">
        <v>9000</v>
      </c>
      <c r="F10" s="34">
        <f t="shared" ref="F10:G15" si="0">B10+D10</f>
        <v>45465</v>
      </c>
      <c r="G10" s="34">
        <f t="shared" si="0"/>
        <v>9000</v>
      </c>
      <c r="H10" s="34">
        <f t="shared" ref="H10:H15" si="1">F10+G10</f>
        <v>54465</v>
      </c>
    </row>
    <row r="11" spans="1:8" ht="15" thickBot="1" x14ac:dyDescent="0.35">
      <c r="A11" s="7" t="s">
        <v>27</v>
      </c>
      <c r="B11" s="33">
        <v>17500</v>
      </c>
      <c r="C11" s="33">
        <v>7500</v>
      </c>
      <c r="D11" s="33">
        <v>8750</v>
      </c>
      <c r="E11" s="33">
        <v>3750</v>
      </c>
      <c r="F11" s="34">
        <f t="shared" si="0"/>
        <v>26250</v>
      </c>
      <c r="G11" s="34">
        <f t="shared" si="0"/>
        <v>11250</v>
      </c>
      <c r="H11" s="34">
        <f t="shared" si="1"/>
        <v>37500</v>
      </c>
    </row>
    <row r="12" spans="1:8" ht="42" thickBot="1" x14ac:dyDescent="0.35">
      <c r="A12" s="7" t="s">
        <v>28</v>
      </c>
      <c r="B12" s="35">
        <v>340480</v>
      </c>
      <c r="C12" s="35">
        <v>145920</v>
      </c>
      <c r="D12" s="35">
        <v>238140</v>
      </c>
      <c r="E12" s="35">
        <v>102060</v>
      </c>
      <c r="F12" s="35">
        <f t="shared" si="0"/>
        <v>578620</v>
      </c>
      <c r="G12" s="34">
        <f t="shared" si="0"/>
        <v>247980</v>
      </c>
      <c r="H12" s="8">
        <f t="shared" si="1"/>
        <v>826600</v>
      </c>
    </row>
    <row r="13" spans="1:8" ht="42" thickBot="1" x14ac:dyDescent="0.35">
      <c r="A13" s="7" t="s">
        <v>29</v>
      </c>
      <c r="B13" s="37">
        <v>158900</v>
      </c>
      <c r="C13" s="37">
        <v>68100</v>
      </c>
      <c r="D13" s="35">
        <v>23800</v>
      </c>
      <c r="E13" s="35">
        <v>10200</v>
      </c>
      <c r="F13" s="37">
        <f t="shared" si="0"/>
        <v>182700</v>
      </c>
      <c r="G13" s="36">
        <f t="shared" si="0"/>
        <v>78300</v>
      </c>
      <c r="H13" s="36">
        <f t="shared" si="1"/>
        <v>261000</v>
      </c>
    </row>
    <row r="14" spans="1:8" ht="29.4" thickBot="1" x14ac:dyDescent="0.35">
      <c r="A14" s="39" t="s">
        <v>64</v>
      </c>
      <c r="B14" s="33">
        <v>56000</v>
      </c>
      <c r="C14" s="33">
        <v>24000</v>
      </c>
      <c r="D14" s="33">
        <v>14000</v>
      </c>
      <c r="E14" s="33">
        <v>6000</v>
      </c>
      <c r="F14" s="33">
        <f t="shared" si="0"/>
        <v>70000</v>
      </c>
      <c r="G14" s="36">
        <f t="shared" si="0"/>
        <v>30000</v>
      </c>
      <c r="H14" s="36">
        <f t="shared" si="1"/>
        <v>100000</v>
      </c>
    </row>
    <row r="15" spans="1:8" ht="15" thickBot="1" x14ac:dyDescent="0.35">
      <c r="A15" s="39" t="s">
        <v>65</v>
      </c>
      <c r="B15" s="33">
        <v>0</v>
      </c>
      <c r="C15" s="33">
        <v>10000</v>
      </c>
      <c r="D15" s="33">
        <v>3500</v>
      </c>
      <c r="E15" s="33">
        <v>1500</v>
      </c>
      <c r="F15" s="33">
        <f t="shared" si="0"/>
        <v>3500</v>
      </c>
      <c r="G15" s="36">
        <f t="shared" si="0"/>
        <v>11500</v>
      </c>
      <c r="H15" s="36">
        <f t="shared" si="1"/>
        <v>15000</v>
      </c>
    </row>
    <row r="16" spans="1:8" ht="28.2" thickBot="1" x14ac:dyDescent="0.35">
      <c r="A16" s="9" t="s">
        <v>30</v>
      </c>
      <c r="B16" s="38">
        <f t="shared" ref="B16:H16" si="2">SUM(B7:B15)</f>
        <v>807345</v>
      </c>
      <c r="C16" s="38">
        <f t="shared" si="2"/>
        <v>345520</v>
      </c>
      <c r="D16" s="38">
        <f t="shared" si="2"/>
        <v>501340</v>
      </c>
      <c r="E16" s="38">
        <f t="shared" si="2"/>
        <v>214860</v>
      </c>
      <c r="F16" s="38">
        <f t="shared" si="2"/>
        <v>1308685</v>
      </c>
      <c r="G16" s="38">
        <f t="shared" si="2"/>
        <v>560380</v>
      </c>
      <c r="H16" s="38">
        <f t="shared" si="2"/>
        <v>1869065</v>
      </c>
    </row>
    <row r="17" spans="1:8" ht="42" thickBot="1" x14ac:dyDescent="0.35">
      <c r="A17" s="7" t="s">
        <v>31</v>
      </c>
      <c r="B17" s="40">
        <v>56514.15</v>
      </c>
      <c r="C17" s="40">
        <v>24186.400000000001</v>
      </c>
      <c r="D17" s="40">
        <v>35093.800000000003</v>
      </c>
      <c r="E17" s="40">
        <v>15040.2</v>
      </c>
      <c r="F17" s="40">
        <f>B17+D17</f>
        <v>91607.950000000012</v>
      </c>
      <c r="G17" s="36">
        <f>C17+E17</f>
        <v>39226.600000000006</v>
      </c>
      <c r="H17" s="36">
        <f>F17+G17</f>
        <v>130834.55000000002</v>
      </c>
    </row>
    <row r="18" spans="1:8" ht="15" thickBot="1" x14ac:dyDescent="0.35">
      <c r="A18" s="9" t="s">
        <v>20</v>
      </c>
      <c r="B18" s="38">
        <f>SUM(B16:B17)</f>
        <v>863859.15</v>
      </c>
      <c r="C18" s="38">
        <f>SUM(C16:C17)</f>
        <v>369706.4</v>
      </c>
      <c r="D18" s="38">
        <f>SUM(D16:D17)</f>
        <v>536433.80000000005</v>
      </c>
      <c r="E18" s="38">
        <f>SUM(E16:E17)</f>
        <v>229900.2</v>
      </c>
      <c r="F18" s="41">
        <f>F16+F17</f>
        <v>1400292.95</v>
      </c>
      <c r="G18" s="41">
        <f>G16+G17</f>
        <v>599606.6</v>
      </c>
      <c r="H18" s="41">
        <f>H16+H17</f>
        <v>1999899.55</v>
      </c>
    </row>
  </sheetData>
  <mergeCells count="4">
    <mergeCell ref="H5:H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Fatuma  Muhumed</cp:lastModifiedBy>
  <cp:lastPrinted>2019-01-16T12:12:35Z</cp:lastPrinted>
  <dcterms:created xsi:type="dcterms:W3CDTF">2017-11-15T21:17:43Z</dcterms:created>
  <dcterms:modified xsi:type="dcterms:W3CDTF">2020-03-25T10:14:05Z</dcterms:modified>
</cp:coreProperties>
</file>