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NESCO POSTE 33\Documents\FORET SACREE\FORET\"/>
    </mc:Choice>
  </mc:AlternateContent>
  <bookViews>
    <workbookView xWindow="-105" yWindow="-105" windowWidth="19425" windowHeight="10425"/>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F32" i="1" s="1"/>
  <c r="F34" i="1" s="1"/>
  <c r="F18" i="1"/>
  <c r="H14" i="2" l="1"/>
  <c r="I14" i="2"/>
  <c r="J14" i="2"/>
  <c r="H15" i="2"/>
  <c r="J15" i="2" s="1"/>
  <c r="I15" i="2"/>
  <c r="H8" i="2"/>
  <c r="I8" i="2"/>
  <c r="H9" i="2"/>
  <c r="I9" i="2"/>
  <c r="H10" i="2"/>
  <c r="I10" i="2"/>
  <c r="H11" i="2"/>
  <c r="J11" i="2" s="1"/>
  <c r="I11" i="2"/>
  <c r="H12" i="2"/>
  <c r="I12" i="2"/>
  <c r="H13" i="2"/>
  <c r="I13" i="2"/>
  <c r="I7" i="2"/>
  <c r="H7" i="2"/>
  <c r="E16" i="2"/>
  <c r="D16" i="2"/>
  <c r="C16" i="2"/>
  <c r="B16" i="2"/>
  <c r="H16" i="2" s="1"/>
  <c r="I16" i="2" l="1"/>
  <c r="J12" i="2"/>
  <c r="J7" i="2"/>
  <c r="J8" i="2"/>
  <c r="J16" i="2"/>
  <c r="J9" i="2"/>
  <c r="J13" i="2"/>
  <c r="J10" i="2"/>
  <c r="D30" i="1"/>
  <c r="D18" i="1" l="1"/>
  <c r="D32" i="1" s="1"/>
  <c r="C18" i="1"/>
  <c r="D33" i="1" l="1"/>
  <c r="D34" i="1" s="1"/>
  <c r="G30" i="1"/>
  <c r="C30" i="1"/>
  <c r="C32" i="1" s="1"/>
  <c r="C33" i="1" s="1"/>
  <c r="G18" i="1" l="1"/>
  <c r="G32" i="1" s="1"/>
  <c r="C34" i="1"/>
  <c r="E18" i="1"/>
  <c r="G33" i="1" l="1"/>
  <c r="G34" i="1" s="1"/>
</calcChain>
</file>

<file path=xl/sharedStrings.xml><?xml version="1.0" encoding="utf-8"?>
<sst xmlns="http://schemas.openxmlformats.org/spreadsheetml/2006/main" count="69" uniqueCount="60">
  <si>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</si>
  <si>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</si>
  <si>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</si>
  <si>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</si>
  <si>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</si>
  <si>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</si>
  <si>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</si>
  <si>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</si>
  <si>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</si>
  <si>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</si>
  <si>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</si>
  <si>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</si>
  <si>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</si>
  <si>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</si>
  <si>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</si>
  <si>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</si>
  <si>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</si>
  <si>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</si>
  <si>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</si>
  <si>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</si>
  <si>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</si>
  <si>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</si>
  <si>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</si>
  <si>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</si>
  <si>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</si>
  <si>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</si>
  <si>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</si>
  <si>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</si>
  <si>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</si>
  <si>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</si>
  <si>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</si>
  <si>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</si>
  <si>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Budget par agence recipiendiaire en USD - Veuillez ajouter une nouvelle colonne par agence recipiendiaire
PNUD</t>
  </si>
  <si>
    <t>Coordination et M&amp;E</t>
  </si>
  <si>
    <t xml:space="preserve"> </t>
  </si>
  <si>
    <t>Resultat 1: La résilience des communautés aux discours de haines et d’incitation à la violence à base identitaire est renforcée à travers une meilleure gestion des conflits autour des forêts sacrées dans le département de Biankouma.</t>
  </si>
  <si>
    <t xml:space="preserve">Produit 1.1:300 jeunes sont transformés en des acteurs/actrices de paix grâce aux dialogues inclusifs et forums communautaire autour de la gestion et de la préservation des forêts sacrées </t>
  </si>
  <si>
    <t xml:space="preserve">Activite 1.1.1:Renforcer les capacités de 300 jeunes dont 100 filles en prévention et gestion des conflits liés aux forêts sacrées </t>
  </si>
  <si>
    <t xml:space="preserve">Activite 1.1.2: Développer 10 activités de rapprochement communautaire au profit des jeunes autour de la recherche des solutions collectives sur la question des forêts sacrées </t>
  </si>
  <si>
    <t xml:space="preserve">Activite 1.1.3: Organiser 20 activités de sensibilisation à l’endroit des communautés par les jeunes sur la protection et la gestion durable des forêts sacrées </t>
  </si>
  <si>
    <t>Activite 1.1.4: Sensibiliser 10 000 acteurs locaux sur la préservation des forêts sacrées, la lutte contre les VBG, les droits humains (particulièrement les agents de l’Administration forestière) et les former sur la résolution pacifique des conflits</t>
  </si>
  <si>
    <t>Produit 1.2:1000 jeunes des communautés autochtones, allochtones, et allogènes sont plus résilients suite à l’exploitation des forêts sacrées à travers des initiatives communautaires et de productions alternatives.</t>
  </si>
  <si>
    <t xml:space="preserve">Activite 1.2.1:Renforcer les moyens de subsistances de 1000 jeunes et de leurs communautés à travers le renforcement de la production artisanale, touristique </t>
  </si>
  <si>
    <t xml:space="preserve">Activite 1.2.2: Former 50 jeunes au métier de pépiniéristes et à l’agroforesterie </t>
  </si>
  <si>
    <t>Activite 1.2.3: Réaliser des activités de reboisement et de réhabilitation communautaires des forêts sacrées dégradées par les jeunes</t>
  </si>
  <si>
    <t>Résultat 2: Le rôle des forêts sacrées comme espace de dialogue et de résolution des conflits intergénérationnels et intercommunautaires est renforcé et pérennisé.</t>
  </si>
  <si>
    <t>Produit 2.1: La protection inclusive et la gestion participative des forêts sacrées renforcent les capacités des jeunes en matière de gestion des conflits culturels</t>
  </si>
  <si>
    <t xml:space="preserve">Activite 2.1.1: Organiser des campagnes de sensibilisation et de formation à l’endroit de la jeunesse sur le rôle et l’importance des forêts sacrées dans la gestion culturelle et générationnelle des conflits </t>
  </si>
  <si>
    <t xml:space="preserve">Activite 2.1.2:Réaliser 05 activités de délimitation des forêts sacrées </t>
  </si>
  <si>
    <t>Activite 2.1.3:Organiser des sessions d’initiation des jeunes filles à la conservation des forêts sacrées, de leurs richesses culturelles et médicinales par les femmes du 3ème âge</t>
  </si>
  <si>
    <t xml:space="preserve">Produit 2.2: La promotion et la préservation des forêts sacrées renforcent la compréhension mutuelle des us et coutumes, la cohabitation culturelle et pacifique entre des jeunes des communautés autochtones, allochtones, et allogènes </t>
  </si>
  <si>
    <t>Activite 2.2.1: Organiser 05 activités de valorisation du patrimoine culturel</t>
  </si>
  <si>
    <t xml:space="preserve">Activite 2.2.2:-	Organiser des activités d’échanges culturels et tournois sportifs </t>
  </si>
  <si>
    <t xml:space="preserve">Activite 2.2.3: -	Former les jeunes et les communautés riveraines des forêts sacrées sur la culture de la paix basée sur les valeurs endogènes </t>
  </si>
  <si>
    <t xml:space="preserve">Activité 2.2.4: -	Inventorier les typologies des espèces d’arbres ou plantes et la fonctionnalité des forêts sacrées pour une meilleure connaissance par les jeunes </t>
  </si>
  <si>
    <t>Activité 2.2.5: -	Créer une plateforme de gestion durable des conflits autour des forêts sacrées</t>
  </si>
  <si>
    <t>Budget par agence recipiendiaire en USD - Veuillez ajouter une nouvelle colonne par agence recipiendiaire
UNESCO</t>
  </si>
  <si>
    <t>Agence Recipiendiaire
UNESCO</t>
  </si>
  <si>
    <t>Niveau de depense/ engagement actuel en USD (a remplir au moment des rapports de projet) 
PNUD</t>
  </si>
  <si>
    <t>Niveau de depense/ engagement actuel en USD (a remplir au moment des rapports de projet) 
UNESCO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</si>
</sst>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1" fillId="0" borderId="0" applyFont="0" applyFill="0" applyBorder="0" applyAlignment="0" applyProtection="0"/>
  </cellStyleXfs>
  <cellXfs count="5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164" fontId="0" fillId="0" borderId="0" xfId="0" applyNumberFormat="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 fillId="11" borderId="4" xfId="1" applyFont="1" applyFill="1" applyBorder="1" applyAlignment="1">
      <alignment vertical="center" wrapText="1"/>
    </xf>
    <xf numFmtId="164" fontId="1" fillId="11" borderId="15" xfId="1" applyFont="1" applyFill="1" applyBorder="1" applyAlignment="1">
      <alignment vertical="center" wrapText="1"/>
    </xf>
    <xf numFmtId="164" fontId="2" fillId="11" borderId="1" xfId="1" applyFont="1" applyFill="1" applyBorder="1" applyAlignment="1">
      <alignment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zoomScale="60" zoomScaleNormal="60" zoomScaleSheetLayoutView="50" workbookViewId="0">
      <selection activeCell="F7" sqref="F7"/>
    </sheetView>
  </sheetViews>
  <sheetFormatPr baseColWidth="10" defaultColWidth="8.7109375" defaultRowHeight="15" x14ac:dyDescent="0.25"/>
  <cols>
    <col min="1" max="1" width="106.140625" customWidth="1"/>
    <col min="2" max="2" width="24.7109375" customWidth="1"/>
    <col min="3" max="4" width="25.5703125" style="30" customWidth="1"/>
    <col min="5" max="7" width="22.5703125" style="30" customWidth="1"/>
    <col min="8" max="8" width="20.85546875" customWidth="1"/>
    <col min="11" max="11" width="13.140625" bestFit="1" customWidth="1"/>
  </cols>
  <sheetData>
    <row r="1" spans="1:11" ht="21" x14ac:dyDescent="0.35">
      <c r="A1" s="14" t="s">
        <v>6</v>
      </c>
      <c r="B1" s="13"/>
    </row>
    <row r="2" spans="1:11" ht="15.75" x14ac:dyDescent="0.25">
      <c r="A2" s="6"/>
      <c r="B2" s="6"/>
    </row>
    <row r="3" spans="1:11" ht="15.75" x14ac:dyDescent="0.25">
      <c r="A3" s="6" t="s">
        <v>7</v>
      </c>
      <c r="B3" s="6"/>
    </row>
    <row r="5" spans="1:11" ht="15.75" x14ac:dyDescent="0.25">
      <c r="A5" s="6" t="s">
        <v>8</v>
      </c>
    </row>
    <row r="6" spans="1:11" ht="15.75" thickBot="1" x14ac:dyDescent="0.3"/>
    <row r="7" spans="1:11" ht="138.75" customHeight="1" thickBot="1" x14ac:dyDescent="0.3">
      <c r="A7" s="1" t="s">
        <v>9</v>
      </c>
      <c r="B7" s="2" t="s">
        <v>10</v>
      </c>
      <c r="C7" s="31" t="s">
        <v>32</v>
      </c>
      <c r="D7" s="31" t="s">
        <v>56</v>
      </c>
      <c r="E7" s="31" t="s">
        <v>11</v>
      </c>
      <c r="F7" s="31" t="s">
        <v>59</v>
      </c>
      <c r="G7" s="31" t="s">
        <v>58</v>
      </c>
      <c r="H7" s="2" t="s">
        <v>12</v>
      </c>
    </row>
    <row r="8" spans="1:11" ht="46.5" customHeight="1" thickBot="1" x14ac:dyDescent="0.3">
      <c r="A8" s="44" t="s">
        <v>35</v>
      </c>
      <c r="B8" s="45"/>
      <c r="C8" s="45"/>
      <c r="D8" s="45"/>
      <c r="E8" s="45"/>
      <c r="F8" s="45"/>
      <c r="G8" s="45"/>
      <c r="H8" s="46"/>
    </row>
    <row r="9" spans="1:11" ht="62.45" customHeight="1" thickBot="1" x14ac:dyDescent="0.3">
      <c r="A9" s="3" t="s">
        <v>36</v>
      </c>
      <c r="B9" s="4"/>
      <c r="C9" s="32">
        <v>245981.30000000002</v>
      </c>
      <c r="D9" s="32">
        <v>85214.950000000012</v>
      </c>
      <c r="E9" s="33"/>
      <c r="F9" s="54">
        <v>35214.949999999997</v>
      </c>
      <c r="G9" s="34">
        <v>178000</v>
      </c>
      <c r="H9" s="33"/>
      <c r="K9" s="43"/>
    </row>
    <row r="10" spans="1:11" ht="32.25" thickBot="1" x14ac:dyDescent="0.3">
      <c r="A10" s="5" t="s">
        <v>37</v>
      </c>
      <c r="B10" s="20"/>
      <c r="C10" s="33"/>
      <c r="D10" s="33"/>
      <c r="E10" s="33"/>
      <c r="F10" s="54"/>
      <c r="G10" s="33"/>
      <c r="H10" s="4"/>
      <c r="K10" s="30"/>
    </row>
    <row r="11" spans="1:11" ht="32.25" thickBot="1" x14ac:dyDescent="0.3">
      <c r="A11" s="5" t="s">
        <v>38</v>
      </c>
      <c r="B11" s="20"/>
      <c r="C11" s="33"/>
      <c r="D11" s="33"/>
      <c r="E11" s="33"/>
      <c r="F11" s="54"/>
      <c r="G11" s="33"/>
      <c r="H11" s="4"/>
      <c r="K11" s="30"/>
    </row>
    <row r="12" spans="1:11" ht="32.25" thickBot="1" x14ac:dyDescent="0.3">
      <c r="A12" s="5" t="s">
        <v>39</v>
      </c>
      <c r="B12" s="20"/>
      <c r="C12" s="33"/>
      <c r="D12" s="33"/>
      <c r="E12" s="33"/>
      <c r="F12" s="54"/>
      <c r="G12" s="33"/>
      <c r="H12" s="4"/>
      <c r="K12" s="30"/>
    </row>
    <row r="13" spans="1:11" ht="48" thickBot="1" x14ac:dyDescent="0.3">
      <c r="A13" s="5" t="s">
        <v>40</v>
      </c>
      <c r="B13" s="20"/>
      <c r="C13" s="33"/>
      <c r="D13" s="33"/>
      <c r="E13" s="33"/>
      <c r="F13" s="54"/>
      <c r="G13" s="33"/>
      <c r="H13" s="4"/>
      <c r="K13" s="30"/>
    </row>
    <row r="14" spans="1:11" ht="70.5" customHeight="1" thickBot="1" x14ac:dyDescent="0.3">
      <c r="A14" s="3" t="s">
        <v>41</v>
      </c>
      <c r="B14" s="4"/>
      <c r="C14" s="32">
        <v>395327.08999999997</v>
      </c>
      <c r="D14" s="32">
        <v>126550.06</v>
      </c>
      <c r="E14" s="33"/>
      <c r="F14" s="54">
        <v>76550.06</v>
      </c>
      <c r="G14" s="34">
        <v>149616.79999999999</v>
      </c>
      <c r="H14" s="33"/>
    </row>
    <row r="15" spans="1:11" ht="32.25" thickBot="1" x14ac:dyDescent="0.3">
      <c r="A15" s="5" t="s">
        <v>42</v>
      </c>
      <c r="B15" s="20"/>
      <c r="C15" s="33"/>
      <c r="D15" s="33"/>
      <c r="E15" s="33"/>
      <c r="F15" s="54"/>
      <c r="G15" s="33"/>
      <c r="H15" s="4"/>
    </row>
    <row r="16" spans="1:11" ht="16.5" thickBot="1" x14ac:dyDescent="0.3">
      <c r="A16" s="5" t="s">
        <v>43</v>
      </c>
      <c r="B16" s="20"/>
      <c r="C16" s="33"/>
      <c r="D16" s="33"/>
      <c r="E16" s="33"/>
      <c r="F16" s="54"/>
      <c r="G16" s="33"/>
      <c r="H16" s="4"/>
    </row>
    <row r="17" spans="1:11" ht="32.25" thickBot="1" x14ac:dyDescent="0.3">
      <c r="A17" s="21" t="s">
        <v>44</v>
      </c>
      <c r="B17" s="25"/>
      <c r="C17" s="35"/>
      <c r="D17" s="35"/>
      <c r="E17" s="35"/>
      <c r="F17" s="55"/>
      <c r="G17" s="35"/>
      <c r="H17" s="22"/>
    </row>
    <row r="18" spans="1:11" ht="42.75" customHeight="1" thickBot="1" x14ac:dyDescent="0.3">
      <c r="A18" s="24" t="s">
        <v>28</v>
      </c>
      <c r="B18" s="24"/>
      <c r="C18" s="36">
        <f>C9+C14</f>
        <v>641308.39</v>
      </c>
      <c r="D18" s="36">
        <f>D9+D14</f>
        <v>211765.01</v>
      </c>
      <c r="E18" s="36">
        <f>E9+E14</f>
        <v>0</v>
      </c>
      <c r="F18" s="56">
        <f>F9+F14</f>
        <v>111765.01</v>
      </c>
      <c r="G18" s="36">
        <f>+G14+G9</f>
        <v>327616.8</v>
      </c>
      <c r="H18" s="40" t="s">
        <v>34</v>
      </c>
    </row>
    <row r="19" spans="1:11" ht="52.5" customHeight="1" thickBot="1" x14ac:dyDescent="0.3">
      <c r="A19" s="47" t="s">
        <v>45</v>
      </c>
      <c r="B19" s="48"/>
      <c r="C19" s="48"/>
      <c r="D19" s="48"/>
      <c r="E19" s="48"/>
      <c r="F19" s="48"/>
      <c r="G19" s="48"/>
      <c r="H19" s="49"/>
    </row>
    <row r="20" spans="1:11" ht="55.5" customHeight="1" thickBot="1" x14ac:dyDescent="0.3">
      <c r="A20" s="3" t="s">
        <v>46</v>
      </c>
      <c r="B20" s="4"/>
      <c r="C20" s="32">
        <v>145420.57999999999</v>
      </c>
      <c r="D20" s="32">
        <v>81495.33</v>
      </c>
      <c r="E20" s="33"/>
      <c r="F20" s="54">
        <v>31495.33</v>
      </c>
      <c r="G20" s="34">
        <v>160500</v>
      </c>
      <c r="H20" s="34"/>
      <c r="K20" s="43"/>
    </row>
    <row r="21" spans="1:11" ht="32.25" thickBot="1" x14ac:dyDescent="0.3">
      <c r="A21" s="5" t="s">
        <v>47</v>
      </c>
      <c r="B21" s="4"/>
      <c r="C21" s="33"/>
      <c r="D21" s="33"/>
      <c r="E21" s="33"/>
      <c r="F21" s="54"/>
      <c r="G21" s="33"/>
      <c r="H21" s="34"/>
      <c r="K21" s="30"/>
    </row>
    <row r="22" spans="1:11" ht="16.5" thickBot="1" x14ac:dyDescent="0.3">
      <c r="A22" s="5" t="s">
        <v>48</v>
      </c>
      <c r="B22" s="4"/>
      <c r="C22" s="33"/>
      <c r="D22" s="33"/>
      <c r="E22" s="33"/>
      <c r="F22" s="54"/>
      <c r="G22" s="33"/>
      <c r="H22" s="34"/>
    </row>
    <row r="23" spans="1:11" ht="32.25" thickBot="1" x14ac:dyDescent="0.3">
      <c r="A23" s="5" t="s">
        <v>49</v>
      </c>
      <c r="B23" s="4"/>
      <c r="C23" s="33"/>
      <c r="D23" s="33"/>
      <c r="E23" s="33"/>
      <c r="F23" s="54"/>
      <c r="G23" s="33"/>
      <c r="H23" s="34"/>
    </row>
    <row r="24" spans="1:11" ht="57" customHeight="1" thickBot="1" x14ac:dyDescent="0.3">
      <c r="A24" s="3" t="s">
        <v>50</v>
      </c>
      <c r="B24" s="4"/>
      <c r="C24" s="32">
        <v>87850.47</v>
      </c>
      <c r="D24" s="32">
        <v>144029.38</v>
      </c>
      <c r="E24" s="33"/>
      <c r="F24" s="54">
        <v>76785.38</v>
      </c>
      <c r="G24" s="34">
        <v>82588.81</v>
      </c>
      <c r="H24" s="34"/>
    </row>
    <row r="25" spans="1:11" ht="16.5" thickBot="1" x14ac:dyDescent="0.3">
      <c r="A25" s="5" t="s">
        <v>51</v>
      </c>
      <c r="B25" s="4"/>
      <c r="C25" s="33"/>
      <c r="D25" s="33"/>
      <c r="E25" s="33"/>
      <c r="F25" s="54"/>
      <c r="G25" s="33"/>
      <c r="H25" s="4"/>
    </row>
    <row r="26" spans="1:11" ht="16.5" thickBot="1" x14ac:dyDescent="0.3">
      <c r="A26" s="5" t="s">
        <v>52</v>
      </c>
      <c r="B26" s="4"/>
      <c r="C26" s="33"/>
      <c r="D26" s="33"/>
      <c r="E26" s="33"/>
      <c r="F26" s="54"/>
      <c r="G26" s="33"/>
      <c r="H26" s="4"/>
    </row>
    <row r="27" spans="1:11" ht="32.25" thickBot="1" x14ac:dyDescent="0.3">
      <c r="A27" s="5" t="s">
        <v>53</v>
      </c>
      <c r="B27" s="4"/>
      <c r="C27" s="33"/>
      <c r="D27" s="33"/>
      <c r="E27" s="33"/>
      <c r="F27" s="54"/>
      <c r="G27" s="33"/>
      <c r="H27" s="4"/>
    </row>
    <row r="28" spans="1:11" ht="32.25" thickBot="1" x14ac:dyDescent="0.3">
      <c r="A28" s="5" t="s">
        <v>54</v>
      </c>
      <c r="B28" s="4"/>
      <c r="C28" s="33"/>
      <c r="D28" s="33"/>
      <c r="E28" s="33"/>
      <c r="F28" s="54"/>
      <c r="G28" s="33"/>
      <c r="H28" s="4"/>
    </row>
    <row r="29" spans="1:11" ht="16.5" thickBot="1" x14ac:dyDescent="0.3">
      <c r="A29" s="5" t="s">
        <v>55</v>
      </c>
      <c r="B29" s="4"/>
      <c r="C29" s="33"/>
      <c r="D29" s="33"/>
      <c r="E29" s="33"/>
      <c r="F29" s="54"/>
      <c r="G29" s="33"/>
      <c r="H29" s="4"/>
    </row>
    <row r="30" spans="1:11" ht="35.1" customHeight="1" thickBot="1" x14ac:dyDescent="0.3">
      <c r="A30" s="24" t="s">
        <v>29</v>
      </c>
      <c r="B30" s="24"/>
      <c r="C30" s="36">
        <f>C20+C24</f>
        <v>233271.05</v>
      </c>
      <c r="D30" s="36">
        <f>D20+D24</f>
        <v>225524.71000000002</v>
      </c>
      <c r="E30" s="36"/>
      <c r="F30" s="56">
        <f>F20+F24</f>
        <v>108280.71</v>
      </c>
      <c r="G30" s="36">
        <f>G24+G20</f>
        <v>243088.81</v>
      </c>
      <c r="H30" s="36" t="s">
        <v>34</v>
      </c>
    </row>
    <row r="31" spans="1:11" ht="35.1" customHeight="1" thickBot="1" x14ac:dyDescent="0.3">
      <c r="A31" s="29" t="s">
        <v>33</v>
      </c>
      <c r="B31" s="28"/>
      <c r="C31" s="37">
        <v>60000</v>
      </c>
      <c r="D31" s="37">
        <v>30000</v>
      </c>
      <c r="E31" s="37"/>
      <c r="F31" s="56">
        <v>0</v>
      </c>
      <c r="G31" s="37">
        <v>52357.760000000002</v>
      </c>
      <c r="H31" s="37" t="s">
        <v>34</v>
      </c>
    </row>
    <row r="32" spans="1:11" ht="35.1" customHeight="1" thickBot="1" x14ac:dyDescent="0.3">
      <c r="A32" s="26" t="s">
        <v>30</v>
      </c>
      <c r="B32" s="26"/>
      <c r="C32" s="38">
        <f>C18+C30+C31</f>
        <v>934579.44</v>
      </c>
      <c r="D32" s="38">
        <f>D18+D30+D31</f>
        <v>467289.72000000003</v>
      </c>
      <c r="E32" s="38"/>
      <c r="F32" s="56">
        <f>F18+F30+F31</f>
        <v>220045.72</v>
      </c>
      <c r="G32" s="38">
        <f>G30+G18+G31</f>
        <v>623063.37</v>
      </c>
      <c r="H32" s="38" t="s">
        <v>34</v>
      </c>
    </row>
    <row r="33" spans="1:11" ht="35.1" customHeight="1" thickBot="1" x14ac:dyDescent="0.3">
      <c r="A33" s="27" t="s">
        <v>13</v>
      </c>
      <c r="B33" s="28"/>
      <c r="C33" s="37">
        <f>C32*0.07</f>
        <v>65420.560799999999</v>
      </c>
      <c r="D33" s="37">
        <f>D32*0.07</f>
        <v>32710.280400000007</v>
      </c>
      <c r="E33" s="37"/>
      <c r="F33" s="56">
        <v>9638</v>
      </c>
      <c r="G33" s="37">
        <f>G32*0.07</f>
        <v>43614.435900000004</v>
      </c>
      <c r="H33" s="37" t="s">
        <v>34</v>
      </c>
    </row>
    <row r="34" spans="1:11" ht="35.1" customHeight="1" thickBot="1" x14ac:dyDescent="0.3">
      <c r="A34" s="23" t="s">
        <v>14</v>
      </c>
      <c r="B34" s="23"/>
      <c r="C34" s="39">
        <f>C32+C33</f>
        <v>1000000.0007999999</v>
      </c>
      <c r="D34" s="39">
        <f>D32+D33</f>
        <v>500000.00040000002</v>
      </c>
      <c r="E34" s="39"/>
      <c r="F34" s="56">
        <f>F32+F33</f>
        <v>229683.72</v>
      </c>
      <c r="G34" s="39">
        <f>G32+G33</f>
        <v>666677.80590000004</v>
      </c>
      <c r="H34" s="39" t="s">
        <v>34</v>
      </c>
      <c r="K34" s="43"/>
    </row>
    <row r="53" ht="70.5" customHeight="1" x14ac:dyDescent="0.25"/>
    <row r="54" ht="50.25" customHeight="1" x14ac:dyDescent="0.25"/>
    <row r="55" ht="36" customHeight="1" x14ac:dyDescent="0.25"/>
    <row r="64" ht="25.5" customHeight="1" x14ac:dyDescent="0.25"/>
  </sheetData>
  <mergeCells count="2">
    <mergeCell ref="A8:H8"/>
    <mergeCell ref="A19:H19"/>
  </mergeCells>
  <pageMargins left="0.7" right="0.7" top="0.75" bottom="0.75" header="0.3" footer="0.3"/>
  <pageSetup scale="30"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6" workbookViewId="0">
      <selection activeCell="Q8" sqref="Q8"/>
    </sheetView>
  </sheetViews>
  <sheetFormatPr baseColWidth="10" defaultColWidth="8.7109375" defaultRowHeight="15" x14ac:dyDescent="0.25"/>
  <cols>
    <col min="1" max="1" width="15.5703125" customWidth="1"/>
    <col min="2" max="2" width="11.28515625" bestFit="1" customWidth="1"/>
    <col min="3" max="3" width="9.85546875" bestFit="1" customWidth="1"/>
    <col min="4" max="5" width="11" bestFit="1" customWidth="1"/>
    <col min="8" max="8" width="10.7109375" customWidth="1"/>
    <col min="9" max="9" width="10.42578125" customWidth="1"/>
    <col min="10" max="10" width="11.28515625" bestFit="1" customWidth="1"/>
  </cols>
  <sheetData>
    <row r="1" spans="1:10" ht="15.75" x14ac:dyDescent="0.25">
      <c r="A1" s="6" t="s">
        <v>15</v>
      </c>
      <c r="B1" s="6"/>
      <c r="C1" s="6"/>
      <c r="D1" s="6"/>
    </row>
    <row r="2" spans="1:10" x14ac:dyDescent="0.25">
      <c r="A2" s="12"/>
      <c r="B2" s="12"/>
      <c r="C2" s="12"/>
      <c r="D2" s="12"/>
    </row>
    <row r="3" spans="1:10" x14ac:dyDescent="0.25">
      <c r="A3" s="12" t="s">
        <v>16</v>
      </c>
      <c r="B3" s="12"/>
      <c r="C3" s="12"/>
      <c r="D3" s="12"/>
    </row>
    <row r="4" spans="1:10" ht="15.75" thickBot="1" x14ac:dyDescent="0.3"/>
    <row r="5" spans="1:10" ht="26.45" customHeight="1" thickBot="1" x14ac:dyDescent="0.3">
      <c r="A5" s="52" t="s">
        <v>0</v>
      </c>
      <c r="B5" s="50" t="s">
        <v>31</v>
      </c>
      <c r="C5" s="51"/>
      <c r="D5" s="50" t="s">
        <v>57</v>
      </c>
      <c r="E5" s="51"/>
      <c r="F5" s="50" t="s">
        <v>17</v>
      </c>
      <c r="G5" s="51"/>
      <c r="H5" s="11" t="s">
        <v>4</v>
      </c>
      <c r="I5" s="11" t="s">
        <v>5</v>
      </c>
      <c r="J5" s="52" t="s">
        <v>18</v>
      </c>
    </row>
    <row r="6" spans="1:10" ht="26.25" thickBot="1" x14ac:dyDescent="0.3">
      <c r="A6" s="53"/>
      <c r="B6" s="7" t="s">
        <v>2</v>
      </c>
      <c r="C6" s="7" t="s">
        <v>3</v>
      </c>
      <c r="D6" s="7" t="s">
        <v>2</v>
      </c>
      <c r="E6" s="7" t="s">
        <v>3</v>
      </c>
      <c r="F6" s="7" t="s">
        <v>2</v>
      </c>
      <c r="G6" s="7" t="s">
        <v>3</v>
      </c>
      <c r="H6" s="7"/>
      <c r="I6" s="7"/>
      <c r="J6" s="53"/>
    </row>
    <row r="7" spans="1:10" ht="39" customHeight="1" thickBot="1" x14ac:dyDescent="0.3">
      <c r="A7" s="15" t="s">
        <v>19</v>
      </c>
      <c r="B7" s="18">
        <v>110197.00943999998</v>
      </c>
      <c r="C7" s="18">
        <v>47227.289759999992</v>
      </c>
      <c r="D7" s="8">
        <v>55098.504719999997</v>
      </c>
      <c r="E7" s="8">
        <v>23613.64488</v>
      </c>
      <c r="F7" s="8"/>
      <c r="G7" s="8"/>
      <c r="H7" s="18">
        <f>B7+D7</f>
        <v>165295.51415999996</v>
      </c>
      <c r="I7" s="18">
        <f>C7+E7</f>
        <v>70840.934639999992</v>
      </c>
      <c r="J7" s="18">
        <f>H7+I7</f>
        <v>236136.44879999995</v>
      </c>
    </row>
    <row r="8" spans="1:10" ht="64.5" customHeight="1" thickBot="1" x14ac:dyDescent="0.3">
      <c r="A8" s="16" t="s">
        <v>20</v>
      </c>
      <c r="B8" s="18">
        <v>30610.2804</v>
      </c>
      <c r="C8" s="18">
        <v>13118.6916</v>
      </c>
      <c r="D8" s="9">
        <v>15305.1402</v>
      </c>
      <c r="E8" s="8">
        <v>6559.3458000000001</v>
      </c>
      <c r="F8" s="8"/>
      <c r="G8" s="8"/>
      <c r="H8" s="18">
        <f t="shared" ref="H8:H13" si="0">B8+D8</f>
        <v>45915.420599999998</v>
      </c>
      <c r="I8" s="18">
        <f t="shared" ref="I8:I13" si="1">C8+E8</f>
        <v>19678.037400000001</v>
      </c>
      <c r="J8" s="18">
        <f t="shared" ref="J8:J13" si="2">H8+I8</f>
        <v>65593.457999999999</v>
      </c>
    </row>
    <row r="9" spans="1:10" ht="115.5" customHeight="1" thickBot="1" x14ac:dyDescent="0.3">
      <c r="A9" s="16" t="s">
        <v>21</v>
      </c>
      <c r="B9" s="18">
        <v>36732.336479999991</v>
      </c>
      <c r="C9" s="18">
        <v>15742.429919999997</v>
      </c>
      <c r="D9" s="8">
        <v>18366.168239999999</v>
      </c>
      <c r="E9" s="8">
        <v>7871.2149599999993</v>
      </c>
      <c r="F9" s="8"/>
      <c r="G9" s="8"/>
      <c r="H9" s="18">
        <f t="shared" si="0"/>
        <v>55098.50471999999</v>
      </c>
      <c r="I9" s="18">
        <f t="shared" si="1"/>
        <v>23613.644879999996</v>
      </c>
      <c r="J9" s="18">
        <f t="shared" si="2"/>
        <v>78712.14959999999</v>
      </c>
    </row>
    <row r="10" spans="1:10" ht="51.75" customHeight="1" thickBot="1" x14ac:dyDescent="0.3">
      <c r="A10" s="16" t="s">
        <v>22</v>
      </c>
      <c r="B10" s="18">
        <v>102330.8412</v>
      </c>
      <c r="C10" s="18">
        <v>43856.074799999995</v>
      </c>
      <c r="D10" s="8">
        <v>64720.560799999999</v>
      </c>
      <c r="E10" s="8">
        <v>27737.3832</v>
      </c>
      <c r="F10" s="8"/>
      <c r="G10" s="8"/>
      <c r="H10" s="18">
        <f t="shared" si="0"/>
        <v>167051.402</v>
      </c>
      <c r="I10" s="18">
        <f t="shared" si="1"/>
        <v>71593.457999999999</v>
      </c>
      <c r="J10" s="18">
        <f t="shared" si="2"/>
        <v>238644.86</v>
      </c>
    </row>
    <row r="11" spans="1:10" ht="26.25" thickBot="1" x14ac:dyDescent="0.3">
      <c r="A11" s="16" t="s">
        <v>23</v>
      </c>
      <c r="B11" s="18">
        <v>68232.336479999998</v>
      </c>
      <c r="C11" s="18">
        <v>29242.429919999999</v>
      </c>
      <c r="D11" s="8">
        <v>35866.168239999992</v>
      </c>
      <c r="E11" s="8">
        <v>15371.214959999998</v>
      </c>
      <c r="F11" s="8"/>
      <c r="G11" s="8"/>
      <c r="H11" s="18">
        <f t="shared" si="0"/>
        <v>104098.50472</v>
      </c>
      <c r="I11" s="18">
        <f t="shared" si="1"/>
        <v>44613.644879999993</v>
      </c>
      <c r="J11" s="18">
        <f t="shared" si="2"/>
        <v>148712.1496</v>
      </c>
    </row>
    <row r="12" spans="1:10" ht="77.25" customHeight="1" thickBot="1" x14ac:dyDescent="0.3">
      <c r="A12" s="16" t="s">
        <v>24</v>
      </c>
      <c r="B12" s="18">
        <v>275492.52360000001</v>
      </c>
      <c r="C12" s="18">
        <v>118068.22440000001</v>
      </c>
      <c r="D12" s="8">
        <v>122441.1216</v>
      </c>
      <c r="E12" s="8">
        <v>52474.7664</v>
      </c>
      <c r="F12" s="8"/>
      <c r="G12" s="8"/>
      <c r="H12" s="18">
        <f t="shared" si="0"/>
        <v>397933.64520000003</v>
      </c>
      <c r="I12" s="18">
        <f t="shared" si="1"/>
        <v>170542.9908</v>
      </c>
      <c r="J12" s="18">
        <f t="shared" si="2"/>
        <v>568476.63600000006</v>
      </c>
    </row>
    <row r="13" spans="1:10" ht="64.5" customHeight="1" thickBot="1" x14ac:dyDescent="0.3">
      <c r="A13" s="16" t="s">
        <v>25</v>
      </c>
      <c r="B13" s="18">
        <v>30610.2804</v>
      </c>
      <c r="C13" s="18">
        <v>13118.6916</v>
      </c>
      <c r="D13" s="8">
        <v>15305.1402</v>
      </c>
      <c r="E13" s="8">
        <v>6559.3458000000001</v>
      </c>
      <c r="F13" s="8"/>
      <c r="G13" s="8"/>
      <c r="H13" s="18">
        <f t="shared" si="0"/>
        <v>45915.420599999998</v>
      </c>
      <c r="I13" s="18">
        <f t="shared" si="1"/>
        <v>19678.037400000001</v>
      </c>
      <c r="J13" s="18">
        <f t="shared" si="2"/>
        <v>65593.457999999999</v>
      </c>
    </row>
    <row r="14" spans="1:10" ht="39" customHeight="1" thickBot="1" x14ac:dyDescent="0.3">
      <c r="A14" s="17" t="s">
        <v>26</v>
      </c>
      <c r="B14" s="19">
        <v>654205.60799999989</v>
      </c>
      <c r="C14" s="19">
        <v>280373.83199999999</v>
      </c>
      <c r="D14" s="10">
        <v>327102.804</v>
      </c>
      <c r="E14" s="10">
        <v>140186.916</v>
      </c>
      <c r="F14" s="10"/>
      <c r="G14" s="10"/>
      <c r="H14" s="42">
        <f>B14+D14</f>
        <v>981308.41199999989</v>
      </c>
      <c r="I14" s="42">
        <f>C14+E14</f>
        <v>420560.74800000002</v>
      </c>
      <c r="J14" s="42">
        <f>H14+I14</f>
        <v>1401869.16</v>
      </c>
    </row>
    <row r="15" spans="1:10" ht="15.75" thickBot="1" x14ac:dyDescent="0.3">
      <c r="A15" s="16" t="s">
        <v>27</v>
      </c>
      <c r="B15" s="18">
        <v>45794.39256</v>
      </c>
      <c r="C15" s="18">
        <v>19626.168239999999</v>
      </c>
      <c r="D15" s="8">
        <v>22897.196280000004</v>
      </c>
      <c r="E15" s="8">
        <v>9813.0841200000013</v>
      </c>
      <c r="F15" s="8"/>
      <c r="G15" s="8"/>
      <c r="H15" s="18">
        <f t="shared" ref="H15:H16" si="3">B15+D15</f>
        <v>68691.588840000011</v>
      </c>
      <c r="I15" s="18">
        <f t="shared" ref="I15:I16" si="4">C15+E15</f>
        <v>29439.252359999999</v>
      </c>
      <c r="J15" s="18">
        <f t="shared" ref="J15:J16" si="5">H15+I15</f>
        <v>98130.84120000001</v>
      </c>
    </row>
    <row r="16" spans="1:10" ht="15.75" thickBot="1" x14ac:dyDescent="0.3">
      <c r="A16" s="17" t="s">
        <v>1</v>
      </c>
      <c r="B16" s="19">
        <f>B14+B15</f>
        <v>700000.00055999984</v>
      </c>
      <c r="C16" s="19">
        <f>C14+C15</f>
        <v>300000.00023999996</v>
      </c>
      <c r="D16" s="41">
        <f>D14+D15</f>
        <v>350000.00028000004</v>
      </c>
      <c r="E16" s="41">
        <f>E14+E15</f>
        <v>150000.00012000001</v>
      </c>
      <c r="F16" s="10"/>
      <c r="G16" s="10"/>
      <c r="H16" s="42">
        <f t="shared" si="3"/>
        <v>1050000.0008399999</v>
      </c>
      <c r="I16" s="42">
        <f t="shared" si="4"/>
        <v>450000.00035999995</v>
      </c>
      <c r="J16" s="42">
        <f t="shared" si="5"/>
        <v>1500000.0011999998</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Windows User</cp:lastModifiedBy>
  <cp:lastPrinted>2017-12-11T22:51:21Z</cp:lastPrinted>
  <dcterms:created xsi:type="dcterms:W3CDTF">2017-11-15T21:17:43Z</dcterms:created>
  <dcterms:modified xsi:type="dcterms:W3CDTF">2021-04-16T13:30:08Z</dcterms:modified>
</cp:coreProperties>
</file>