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andia\Desktop\Rapport financiers annuels 2020\"/>
    </mc:Choice>
  </mc:AlternateContent>
  <xr:revisionPtr revIDLastSave="0" documentId="13_ncr:1_{C518D46C-02A7-4693-BDEA-312617CA03B5}"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4" i="1" l="1"/>
  <c r="G41" i="1"/>
  <c r="D44" i="1"/>
  <c r="D46" i="1" l="1"/>
  <c r="D47" i="1" s="1"/>
  <c r="G46" i="1"/>
  <c r="G47" i="1" s="1"/>
  <c r="F18" i="1"/>
  <c r="F46" i="1" l="1"/>
  <c r="C18" i="1" l="1"/>
  <c r="F25" i="1" l="1"/>
  <c r="F44" i="1" s="1"/>
  <c r="C25" i="1"/>
  <c r="C44" i="1" s="1"/>
  <c r="C45" i="1" l="1"/>
  <c r="E18" i="1"/>
  <c r="E44" i="1" s="1"/>
  <c r="E47" i="1" s="1"/>
  <c r="F45" i="1" l="1"/>
  <c r="F47" i="1" s="1"/>
  <c r="C47" i="1"/>
</calcChain>
</file>

<file path=xl/sharedStrings.xml><?xml version="1.0" encoding="utf-8"?>
<sst xmlns="http://schemas.openxmlformats.org/spreadsheetml/2006/main" count="78" uniqueCount="73">
  <si>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</si>
  <si>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</si>
  <si>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</si>
  <si>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</si>
  <si>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</si>
  <si>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</si>
  <si>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</si>
  <si>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</si>
  <si>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</si>
  <si>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</si>
  <si>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</si>
  <si>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</si>
  <si>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</si>
  <si>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</si>
  <si>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</si>
  <si>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</si>
  <si>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</si>
  <si>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</si>
  <si>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</si>
  <si>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</si>
  <si>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</si>
  <si>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</si>
  <si>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</si>
  <si>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</si>
  <si>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</si>
  <si>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</si>
  <si>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</si>
  <si>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</si>
  <si>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</si>
  <si>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</si>
  <si>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</si>
  <si>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160 00,00</t>
  </si>
  <si>
    <t>Budget par agence recipiendiaire en USD - Veuillez ajouter une nouvelle colonne par agence recipiendiaire
PNUD</t>
  </si>
  <si>
    <t>Resultat 1:Les acteurs politiques, notamment les femmes et les jeunes des partis politiques et les autres parties prenantes au processus électoral, sont engagés dans le dialogue politique pour des élections locales apaisées</t>
  </si>
  <si>
    <t>Produit 1.1:Une plateforme multipartite de dialogue est mise en place et fonctionnelle</t>
  </si>
  <si>
    <t>A1.1.1. Organiser et faciliter des rencontres consultatives multipartites en vue de la constitution d’une plateforme de dialogue à Abidjan et dans les régions avec l’appui technique de UNOWAS</t>
  </si>
  <si>
    <t>A1.1.2. Organiser des rencontres d’information et des sessions de formation avec les leaders des différents partis politiques et acteurs politiques pour promouvoir des stratégies visant la promotion d’un processus électoral inclusif et apaisé avec l’appui technique de UNOWAS</t>
  </si>
  <si>
    <t xml:space="preserve">A1.1.3.  Appuyer la Concertation Interpartis pour des Elections Démocratiques (CIED) à mettre à jour et faire signer le code de bonne conduite des partis politiques en lien avec l’Observatoire du Code de Bonne Conduite </t>
  </si>
  <si>
    <t>A1.1.4. Organiser un séminaire autour de la question du dialogue multipartite avec des perspectives comparatives</t>
  </si>
  <si>
    <t>Produit 1.2: . Les partenaires nationaux sont appuyés pour promouvoir une image positive et non violente du processus électoral</t>
  </si>
  <si>
    <t>A.1.3.2 Organiser des causeries-débats / dialogues communautaires et conduire des sensibilisations de proximité pour des élections avec la plateforme des clubs de paix des universités de Côte d’Ivoire autour des valeurs de dialogue, de paix et de cohésion sociale</t>
  </si>
  <si>
    <t>A.1.3.3 Initier des cadres d’échanges entre les jeunes et les femmes avec les leaders politiques</t>
  </si>
  <si>
    <t>Résultat 2: Les risques de violences liées au processus et à l’environnement électoral sont réduits à travers la mise en place d’un système d’alerte rapide, flexible et réactif avec l’implication des organisations de jeunes et de femmes pour des élections apaisées</t>
  </si>
  <si>
    <t>Produit 2.1: Une plateforme de veille situationnelle avec l’appui technique des organisations de jeunes et de femmes pour des élections apaisées et transparentes est mise en place et fonctionnelle</t>
  </si>
  <si>
    <t>A2.1.1. Organiser une rencontre constitutive d’une plateforme de veille incluant les organisations de jeunes et de femmes en vue des élections apaisées et transparentes et créer les conditions optimales de prévention de la violence électorale et de la consolidation de la paix</t>
  </si>
  <si>
    <t>A2.1.2. Assurer le suivi de l’environnement politique ivoirien et initier un plaidoyer pour garantir un climat apaisé et démocratique de la campagne électorale</t>
  </si>
  <si>
    <t>A2.1.3. Mener une étude qualitative/quantitative sur la violence à l’égard des femmes en politique et lors des élections</t>
  </si>
  <si>
    <t>Produit 2.2: La Commission électorale indépendante est appuyée et promeut le dialogue et la paix</t>
  </si>
  <si>
    <t>Budget par agence recipiendiaire en USD - Veuillez ajouter une nouvelle colonne par agence recipiendiaire
ONUFEMMES</t>
  </si>
  <si>
    <t xml:space="preserve"> </t>
  </si>
  <si>
    <t>Produit 1.3 : La capacité des jeunes et des femmes des partis politiques est renforcée en matière d’élections et de paix</t>
  </si>
  <si>
    <t>Output 3.1: Le cadre légal relatif aux élections est révisé pour encourager la représentation des femmes</t>
  </si>
  <si>
    <r>
      <rPr>
        <b/>
        <sz val="10"/>
        <color indexed="8"/>
        <rFont val="Times New Roman"/>
        <family val="1"/>
      </rPr>
      <t>Activity 3.1.1:</t>
    </r>
    <r>
      <rPr>
        <sz val="10"/>
        <color indexed="8"/>
        <rFont val="Times New Roman"/>
        <family val="1"/>
      </rPr>
      <t xml:space="preserve"> Apporter des appuis techniques au parlement pour la revue du projet de loi relatif à la promotion des droits politiques des femmes dans les assemblées élues </t>
    </r>
  </si>
  <si>
    <r>
      <rPr>
        <b/>
        <sz val="10"/>
        <color indexed="8"/>
        <rFont val="Times New Roman"/>
        <family val="1"/>
      </rPr>
      <t>Activity 3.1.2:</t>
    </r>
    <r>
      <rPr>
        <sz val="10"/>
        <color indexed="8"/>
        <rFont val="Times New Roman"/>
        <family val="1"/>
      </rPr>
      <t xml:space="preserve"> Conduire des plaidoyers et des sensibilisations sous l’égide du Forum des femmes des partis politique (FemP-CI) réseau des femmes leaders Africaines pour l'adoption et la vulgarisation de la loi pour l’accroissement de la représentativité des femmes dans les assemblées élues </t>
    </r>
  </si>
  <si>
    <r>
      <rPr>
        <b/>
        <sz val="10"/>
        <color indexed="8"/>
        <rFont val="Times New Roman"/>
        <family val="1"/>
      </rPr>
      <t>Activity 3.1.3:</t>
    </r>
    <r>
      <rPr>
        <sz val="10"/>
        <color indexed="8"/>
        <rFont val="Times New Roman"/>
        <family val="1"/>
      </rPr>
      <t xml:space="preserve"> Renforcer les capacités des leaders communautaires, autorités préfectorales, les élus locaux sur le rôle de la femme dans la prise de décision et leur rôle dans la prévention des violences en période électorale</t>
    </r>
  </si>
  <si>
    <r>
      <rPr>
        <b/>
        <sz val="10"/>
        <color indexed="8"/>
        <rFont val="Times New Roman"/>
        <family val="1"/>
      </rPr>
      <t>Activity 3.1.4:</t>
    </r>
    <r>
      <rPr>
        <sz val="10"/>
        <color indexed="8"/>
        <rFont val="Times New Roman"/>
        <family val="1"/>
      </rPr>
      <t xml:space="preserve"> Appuyer les médias à travers les réseaux des femmes journalistes et professionnels de la communication pour une prise en compte effective du genre dans les contenus médiatiques et conduire des sensibilisations médiatiques/de proximité en vue de la participation politique des femmes</t>
    </r>
  </si>
  <si>
    <t>Output 3.2: Les capacités des femmes et des jeunes filles en politique sont renforcées</t>
  </si>
  <si>
    <r>
      <rPr>
        <b/>
        <sz val="10"/>
        <color indexed="8"/>
        <rFont val="Times New Roman"/>
        <family val="1"/>
      </rPr>
      <t>Activity 3.2.1:</t>
    </r>
    <r>
      <rPr>
        <sz val="10"/>
        <color indexed="8"/>
        <rFont val="Times New Roman"/>
        <family val="1"/>
      </rPr>
      <t xml:space="preserve"> Développer une formation des formatrices (ToT) à la base du manuel de formation des candidates et Assurer des sessions de formation aux sections féminines des partis politiques </t>
    </r>
  </si>
  <si>
    <r>
      <rPr>
        <b/>
        <sz val="10"/>
        <color indexed="8"/>
        <rFont val="Times New Roman"/>
        <family val="1"/>
      </rPr>
      <t>Activity 3.2.2:</t>
    </r>
    <r>
      <rPr>
        <sz val="10"/>
        <color indexed="8"/>
        <rFont val="Times New Roman"/>
        <family val="1"/>
      </rPr>
      <t xml:space="preserve"> Créer des cellules d’appui accessibles aux femmes candidates et munis des moyens techniques pour un appui immédiat et permanant des candidates</t>
    </r>
  </si>
  <si>
    <r>
      <rPr>
        <b/>
        <sz val="10"/>
        <color indexed="8"/>
        <rFont val="Times New Roman"/>
        <family val="1"/>
      </rPr>
      <t>Activity 3.2.3:</t>
    </r>
    <r>
      <rPr>
        <sz val="10"/>
        <color indexed="8"/>
        <rFont val="Times New Roman"/>
        <family val="1"/>
      </rPr>
      <t xml:space="preserve"> Créer des cadres d’échange et de partage d’expérience entre femmes leaders, les femmes des communautés rurales sur le rôle de la femme dans la prise de décision, la prévention des violences en période électorale et Conduire des activités de mentorat des jeunes filles</t>
    </r>
  </si>
  <si>
    <r>
      <rPr>
        <b/>
        <sz val="10"/>
        <color indexed="8"/>
        <rFont val="Times New Roman"/>
        <family val="1"/>
      </rPr>
      <t>Activity 3.2.4:</t>
    </r>
    <r>
      <rPr>
        <sz val="10"/>
        <color indexed="8"/>
        <rFont val="Times New Roman"/>
        <family val="1"/>
      </rPr>
      <t xml:space="preserve"> Organiser une session d’orientation des nouvelles élues sur la prise en compte du genre et la participation politique des femmes et Développer des manuels aux profits des femmes candidates et nouveaux élus</t>
    </r>
  </si>
  <si>
    <t>Output 3.3: La population et les partis politiques sont sensibilisés à la question de la violence à l’égard des femmes en politique</t>
  </si>
  <si>
    <r>
      <rPr>
        <b/>
        <sz val="10"/>
        <color indexed="8"/>
        <rFont val="Times New Roman"/>
        <family val="1"/>
      </rPr>
      <t>Activity 3.3.1:</t>
    </r>
    <r>
      <rPr>
        <sz val="10"/>
        <color indexed="8"/>
        <rFont val="Times New Roman"/>
        <family val="1"/>
      </rPr>
      <t xml:space="preserve"> Produire des outils de communication sur la base des résultats de l’étude</t>
    </r>
  </si>
  <si>
    <r>
      <rPr>
        <b/>
        <sz val="10"/>
        <color indexed="8"/>
        <rFont val="Times New Roman"/>
        <family val="1"/>
      </rPr>
      <t>Activity 3.3.2:</t>
    </r>
    <r>
      <rPr>
        <sz val="10"/>
        <color indexed="8"/>
        <rFont val="Times New Roman"/>
        <family val="1"/>
      </rPr>
      <t xml:space="preserve"> Organiser des sessions d’information et de formation sur la question de la violence à l’égard des femmes en politique a la base du guide PNUD-ONUFEMMES  sur la prévention de la violence envers les femmes lors d’élections</t>
    </r>
  </si>
  <si>
    <r>
      <rPr>
        <b/>
        <sz val="10"/>
        <color indexed="8"/>
        <rFont val="Times New Roman"/>
        <family val="1"/>
      </rPr>
      <t>Activity 3.3.3:</t>
    </r>
    <r>
      <rPr>
        <sz val="10"/>
        <color indexed="8"/>
        <rFont val="Times New Roman"/>
        <family val="1"/>
      </rPr>
      <t xml:space="preserve"> Appuyer une initiative relative à l’observation genre des élections</t>
    </r>
  </si>
  <si>
    <t>TOTAL $ pour Resultat 3:</t>
  </si>
  <si>
    <t>RESULTAT 3: La participation des femmes dans le processus électoral et leur représentativité dans les assemblées élues sont améliorées</t>
  </si>
  <si>
    <t>Couts indirects (7%): UNDP</t>
  </si>
  <si>
    <t>Couts indirects (7%): ONU FEMMES</t>
  </si>
  <si>
    <t>Coordination et M&amp;E UNDP</t>
  </si>
  <si>
    <t>Coordination et M&amp;E ONU FEMMES</t>
  </si>
  <si>
    <t>Niveau de depense/ engagement actuel en USD (a remplir au moment des rapports de projet) 
PNUD</t>
  </si>
  <si>
    <t>Niveau de depense/ engagement actuel en USD (a remplir au moment des rapports de projet) 
ONUFEMMES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</si>
</sst>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9"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2"/>
      <color rgb="FFFF0000"/>
      <name val="Times New Roman"/>
      <family val="1"/>
    </font>
    <font>
      <sz val="11"/>
      <color theme="1"/>
      <name val="Calibri"/>
      <family val="2"/>
      <scheme val="minor"/>
    </font>
    <font>
      <b/>
      <sz val="14"/>
      <color theme="1"/>
      <name val="Times New Roman"/>
      <family val="1"/>
    </font>
    <font>
      <b/>
      <sz val="12"/>
      <name val="Times New Roman"/>
      <family val="1"/>
    </font>
    <font>
      <sz val="12"/>
      <name val="Times New Roman"/>
      <family val="1"/>
    </font>
    <font>
      <b/>
      <sz val="10"/>
      <color indexed="8"/>
      <name val="Times New Roman"/>
      <family val="1"/>
    </font>
    <font>
      <sz val="10"/>
      <color indexed="8"/>
      <name val="Times New Roman"/>
      <family val="1"/>
    </font>
    <font>
      <sz val="14"/>
      <color theme="1"/>
      <name val="Calibri"/>
      <family val="2"/>
      <scheme val="minor"/>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76">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11" fillId="0" borderId="4"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0" borderId="4" xfId="1" applyFont="1" applyFill="1" applyBorder="1" applyAlignment="1">
      <alignment vertical="center" wrapText="1"/>
    </xf>
    <xf numFmtId="164" fontId="13" fillId="6" borderId="1" xfId="1" applyFont="1" applyFill="1" applyBorder="1" applyAlignment="1">
      <alignment vertical="center" wrapText="1"/>
    </xf>
    <xf numFmtId="0" fontId="14" fillId="0" borderId="3" xfId="0" applyFont="1" applyBorder="1" applyAlignment="1">
      <alignment vertical="center" wrapText="1"/>
    </xf>
    <xf numFmtId="3" fontId="15" fillId="0" borderId="4" xfId="0" applyNumberFormat="1" applyFont="1" applyBorder="1" applyAlignment="1">
      <alignment vertical="center" wrapText="1"/>
    </xf>
    <xf numFmtId="164" fontId="15" fillId="0" borderId="4" xfId="1" applyFont="1" applyBorder="1" applyAlignment="1">
      <alignment vertical="center" wrapText="1"/>
    </xf>
    <xf numFmtId="164" fontId="14" fillId="0" borderId="4" xfId="1" applyFont="1" applyFill="1" applyBorder="1" applyAlignment="1">
      <alignment vertical="center" wrapText="1"/>
    </xf>
    <xf numFmtId="164" fontId="2" fillId="0" borderId="4" xfId="1" applyFont="1" applyBorder="1" applyAlignment="1">
      <alignment vertical="center" wrapText="1"/>
    </xf>
    <xf numFmtId="164" fontId="1" fillId="0" borderId="4" xfId="1" applyNumberFormat="1" applyFont="1" applyBorder="1" applyAlignment="1">
      <alignment vertical="center" wrapText="1"/>
    </xf>
    <xf numFmtId="0" fontId="10" fillId="8" borderId="3" xfId="0" applyFont="1" applyFill="1" applyBorder="1" applyAlignment="1">
      <alignment vertical="center" wrapText="1"/>
    </xf>
    <xf numFmtId="0" fontId="9" fillId="0" borderId="3" xfId="0" applyFont="1" applyBorder="1" applyAlignment="1">
      <alignment vertical="center" wrapText="1"/>
    </xf>
    <xf numFmtId="0" fontId="17" fillId="0" borderId="3" xfId="0" applyFont="1" applyBorder="1" applyAlignment="1">
      <alignment vertical="center" wrapText="1"/>
    </xf>
    <xf numFmtId="0" fontId="9" fillId="0" borderId="16" xfId="0" applyFont="1" applyBorder="1" applyAlignment="1">
      <alignment vertical="center" wrapText="1"/>
    </xf>
    <xf numFmtId="164" fontId="10" fillId="0" borderId="17" xfId="0" applyNumberFormat="1" applyFont="1" applyBorder="1" applyAlignment="1">
      <alignment vertical="center" wrapText="1"/>
    </xf>
    <xf numFmtId="165" fontId="13" fillId="6" borderId="1" xfId="1" applyNumberFormat="1" applyFont="1" applyFill="1" applyBorder="1" applyAlignment="1">
      <alignment vertical="center" wrapText="1"/>
    </xf>
    <xf numFmtId="0" fontId="1" fillId="9" borderId="3" xfId="0" applyFont="1" applyFill="1" applyBorder="1" applyAlignment="1">
      <alignment vertical="center" wrapText="1"/>
    </xf>
    <xf numFmtId="3" fontId="1" fillId="9" borderId="4" xfId="0" applyNumberFormat="1" applyFont="1" applyFill="1" applyBorder="1" applyAlignment="1">
      <alignment vertical="center" wrapText="1"/>
    </xf>
    <xf numFmtId="0" fontId="1" fillId="9" borderId="4" xfId="0" applyFont="1" applyFill="1" applyBorder="1" applyAlignment="1">
      <alignment vertical="center" wrapText="1"/>
    </xf>
    <xf numFmtId="0" fontId="0" fillId="9" borderId="0" xfId="0" applyFill="1"/>
    <xf numFmtId="0" fontId="2" fillId="9" borderId="3" xfId="0" applyFont="1" applyFill="1" applyBorder="1" applyAlignment="1">
      <alignment vertical="center" wrapText="1"/>
    </xf>
    <xf numFmtId="0" fontId="2" fillId="9" borderId="1" xfId="0" applyFont="1" applyFill="1" applyBorder="1" applyAlignment="1">
      <alignment vertical="center" wrapText="1"/>
    </xf>
    <xf numFmtId="164" fontId="2" fillId="9" borderId="1" xfId="1" applyFont="1" applyFill="1" applyBorder="1" applyAlignment="1">
      <alignment vertical="center" wrapText="1"/>
    </xf>
    <xf numFmtId="164" fontId="0" fillId="0" borderId="0" xfId="0" applyNumberFormat="1"/>
    <xf numFmtId="9" fontId="2" fillId="6" borderId="1" xfId="2" applyFont="1" applyFill="1" applyBorder="1" applyAlignment="1">
      <alignment vertical="center" wrapText="1"/>
    </xf>
    <xf numFmtId="164" fontId="10" fillId="0" borderId="18" xfId="0" applyNumberFormat="1" applyFont="1" applyBorder="1" applyAlignment="1">
      <alignment vertical="center" wrapText="1"/>
    </xf>
    <xf numFmtId="9" fontId="0" fillId="0" borderId="0" xfId="2" applyFont="1"/>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4" xfId="0" applyFont="1" applyFill="1" applyBorder="1" applyAlignment="1">
      <alignment vertical="center"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18" fillId="0" borderId="0" xfId="1" applyFont="1"/>
    <xf numFmtId="164" fontId="18" fillId="9" borderId="0" xfId="1" applyFont="1" applyFill="1"/>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topLeftCell="A30" zoomScale="40" zoomScaleNormal="40" zoomScaleSheetLayoutView="50" workbookViewId="0">
      <selection activeCell="L46" sqref="L46"/>
    </sheetView>
  </sheetViews>
  <sheetFormatPr baseColWidth="10" defaultColWidth="8.7265625" defaultRowHeight="14.5" x14ac:dyDescent="0.35"/>
  <cols>
    <col min="1" max="1" width="106.1796875" customWidth="1"/>
    <col min="2" max="2" width="24.7265625" customWidth="1"/>
    <col min="3" max="4" width="25.54296875" style="28" customWidth="1"/>
    <col min="5" max="7" width="22.54296875" style="28" customWidth="1"/>
    <col min="8" max="8" width="20.81640625" customWidth="1"/>
    <col min="9" max="9" width="19.1796875" customWidth="1"/>
    <col min="12" max="12" width="15.90625" bestFit="1" customWidth="1"/>
  </cols>
  <sheetData>
    <row r="1" spans="1:12" ht="21" x14ac:dyDescent="0.5">
      <c r="A1" s="14" t="s">
        <v>6</v>
      </c>
      <c r="B1" s="13"/>
    </row>
    <row r="2" spans="1:12" ht="15.5" x14ac:dyDescent="0.35">
      <c r="A2" s="6"/>
      <c r="B2" s="6"/>
    </row>
    <row r="3" spans="1:12" ht="15.5" x14ac:dyDescent="0.35">
      <c r="A3" s="6" t="s">
        <v>7</v>
      </c>
      <c r="B3" s="6"/>
    </row>
    <row r="5" spans="1:12" ht="15.5" x14ac:dyDescent="0.35">
      <c r="A5" s="6" t="s">
        <v>8</v>
      </c>
    </row>
    <row r="6" spans="1:12" ht="15" thickBot="1" x14ac:dyDescent="0.4"/>
    <row r="7" spans="1:12" ht="138.75" customHeight="1" thickBot="1" x14ac:dyDescent="0.4">
      <c r="A7" s="1" t="s">
        <v>9</v>
      </c>
      <c r="B7" s="2" t="s">
        <v>10</v>
      </c>
      <c r="C7" s="29" t="s">
        <v>32</v>
      </c>
      <c r="D7" s="29" t="s">
        <v>48</v>
      </c>
      <c r="E7" s="29" t="s">
        <v>11</v>
      </c>
      <c r="F7" s="29" t="s">
        <v>71</v>
      </c>
      <c r="G7" s="29" t="s">
        <v>72</v>
      </c>
      <c r="H7" s="2" t="s">
        <v>12</v>
      </c>
    </row>
    <row r="8" spans="1:12" ht="46.5" customHeight="1" thickBot="1" x14ac:dyDescent="0.4">
      <c r="A8" s="61" t="s">
        <v>33</v>
      </c>
      <c r="B8" s="62"/>
      <c r="C8" s="62"/>
      <c r="D8" s="62"/>
      <c r="E8" s="62"/>
      <c r="F8" s="62"/>
      <c r="G8" s="62"/>
      <c r="H8" s="63"/>
    </row>
    <row r="9" spans="1:12" ht="62.5" customHeight="1" thickBot="1" x14ac:dyDescent="0.4">
      <c r="A9" s="3" t="s">
        <v>34</v>
      </c>
      <c r="B9" s="4"/>
      <c r="C9" s="36">
        <v>120000</v>
      </c>
      <c r="D9" s="30"/>
      <c r="E9" s="31"/>
      <c r="F9" s="36">
        <v>34005.5</v>
      </c>
      <c r="G9" s="36"/>
      <c r="H9" s="4"/>
      <c r="I9" s="57"/>
      <c r="L9" s="57"/>
    </row>
    <row r="10" spans="1:12" ht="43.5" customHeight="1" thickBot="1" x14ac:dyDescent="0.5">
      <c r="A10" s="5" t="s">
        <v>35</v>
      </c>
      <c r="B10" s="20"/>
      <c r="C10" s="31"/>
      <c r="D10" s="31"/>
      <c r="E10" s="31"/>
      <c r="F10" s="31"/>
      <c r="G10" s="31"/>
      <c r="H10" s="4"/>
      <c r="L10" s="74"/>
    </row>
    <row r="11" spans="1:12" ht="47" thickBot="1" x14ac:dyDescent="0.5">
      <c r="A11" s="5" t="s">
        <v>36</v>
      </c>
      <c r="B11" s="20"/>
      <c r="C11" s="31"/>
      <c r="D11" s="31"/>
      <c r="E11" s="31"/>
      <c r="F11" s="31"/>
      <c r="G11" s="31"/>
      <c r="H11" s="4"/>
      <c r="L11" s="74"/>
    </row>
    <row r="12" spans="1:12" s="53" customFormat="1" ht="31.5" thickBot="1" x14ac:dyDescent="0.5">
      <c r="A12" s="50" t="s">
        <v>37</v>
      </c>
      <c r="B12" s="51"/>
      <c r="C12" s="32"/>
      <c r="D12" s="32"/>
      <c r="E12" s="32"/>
      <c r="H12" s="52"/>
      <c r="L12" s="75"/>
    </row>
    <row r="13" spans="1:12" ht="19" thickBot="1" x14ac:dyDescent="0.5">
      <c r="A13" s="5" t="s">
        <v>38</v>
      </c>
      <c r="B13" s="20"/>
      <c r="C13" s="31"/>
      <c r="D13" s="31"/>
      <c r="E13" s="31"/>
      <c r="F13" s="31"/>
      <c r="G13" s="31"/>
      <c r="H13" s="4"/>
      <c r="L13" s="74"/>
    </row>
    <row r="14" spans="1:12" ht="62" customHeight="1" thickBot="1" x14ac:dyDescent="0.4">
      <c r="A14" s="3" t="s">
        <v>39</v>
      </c>
      <c r="B14" s="4"/>
      <c r="C14" s="41">
        <v>214000</v>
      </c>
      <c r="D14" s="36"/>
      <c r="E14" s="42"/>
      <c r="F14" s="36">
        <v>25000</v>
      </c>
      <c r="G14" s="36"/>
      <c r="H14" s="31"/>
      <c r="I14" s="57"/>
    </row>
    <row r="15" spans="1:12" ht="47" thickBot="1" x14ac:dyDescent="0.4">
      <c r="A15" s="5" t="s">
        <v>40</v>
      </c>
      <c r="B15" s="20"/>
      <c r="C15" s="31"/>
      <c r="D15" s="31"/>
      <c r="E15" s="31"/>
      <c r="F15" s="31"/>
      <c r="G15" s="31"/>
      <c r="H15" s="4"/>
      <c r="I15" s="57"/>
    </row>
    <row r="16" spans="1:12" ht="16" thickBot="1" x14ac:dyDescent="0.4">
      <c r="A16" s="5" t="s">
        <v>41</v>
      </c>
      <c r="B16" s="20"/>
      <c r="C16" s="31"/>
      <c r="D16" s="31"/>
      <c r="E16" s="31"/>
      <c r="F16" s="31"/>
      <c r="G16" s="31"/>
      <c r="H16" s="4"/>
    </row>
    <row r="17" spans="1:12" ht="60.75" customHeight="1" thickBot="1" x14ac:dyDescent="0.4">
      <c r="A17" s="38" t="s">
        <v>50</v>
      </c>
      <c r="B17" s="39"/>
      <c r="C17" s="40">
        <v>140000</v>
      </c>
      <c r="D17" s="40"/>
      <c r="E17" s="31"/>
      <c r="F17" s="36">
        <v>65652.210000000006</v>
      </c>
      <c r="G17" s="43"/>
      <c r="H17" s="4"/>
    </row>
    <row r="18" spans="1:12" ht="42.75" customHeight="1" thickBot="1" x14ac:dyDescent="0.4">
      <c r="A18" s="22" t="s">
        <v>27</v>
      </c>
      <c r="B18" s="22"/>
      <c r="C18" s="33">
        <f>C9+C14+C17</f>
        <v>474000</v>
      </c>
      <c r="D18" s="33"/>
      <c r="E18" s="33">
        <f>E9+E14</f>
        <v>0</v>
      </c>
      <c r="F18" s="33">
        <f>+F9+F14+F17</f>
        <v>124657.71</v>
      </c>
      <c r="G18" s="33"/>
      <c r="H18" s="33"/>
      <c r="L18" s="28"/>
    </row>
    <row r="19" spans="1:12" ht="52.5" customHeight="1" thickBot="1" x14ac:dyDescent="0.4">
      <c r="A19" s="64" t="s">
        <v>42</v>
      </c>
      <c r="B19" s="65"/>
      <c r="C19" s="65"/>
      <c r="D19" s="65"/>
      <c r="E19" s="65"/>
      <c r="F19" s="65"/>
      <c r="G19" s="65"/>
      <c r="H19" s="66"/>
    </row>
    <row r="20" spans="1:12" ht="55.5" customHeight="1" thickBot="1" x14ac:dyDescent="0.4">
      <c r="A20" s="3" t="s">
        <v>43</v>
      </c>
      <c r="B20" s="4"/>
      <c r="C20" s="30">
        <v>100000</v>
      </c>
      <c r="D20" s="30"/>
      <c r="E20" s="31"/>
      <c r="F20" s="32">
        <v>18228.45</v>
      </c>
      <c r="G20" s="32"/>
      <c r="H20" s="32"/>
      <c r="L20" s="28"/>
    </row>
    <row r="21" spans="1:12" ht="47" thickBot="1" x14ac:dyDescent="0.4">
      <c r="A21" s="5" t="s">
        <v>44</v>
      </c>
      <c r="B21" s="4"/>
      <c r="C21" s="31"/>
      <c r="D21" s="31"/>
      <c r="E21" s="31"/>
      <c r="F21" s="31"/>
      <c r="G21" s="31"/>
      <c r="H21" s="24"/>
      <c r="I21" s="57"/>
    </row>
    <row r="22" spans="1:12" ht="31.5" thickBot="1" x14ac:dyDescent="0.4">
      <c r="A22" s="5" t="s">
        <v>45</v>
      </c>
      <c r="B22" s="4"/>
      <c r="C22" s="31"/>
      <c r="D22" s="31"/>
      <c r="E22" s="31"/>
      <c r="F22" s="31"/>
      <c r="G22" s="31"/>
      <c r="H22" s="24"/>
    </row>
    <row r="23" spans="1:12" ht="41" customHeight="1" thickBot="1" x14ac:dyDescent="0.4">
      <c r="A23" s="5" t="s">
        <v>46</v>
      </c>
      <c r="B23" s="4"/>
      <c r="C23" s="31"/>
      <c r="D23" s="31"/>
      <c r="E23" s="31"/>
      <c r="F23" s="31"/>
      <c r="G23" s="31"/>
      <c r="H23" s="4"/>
    </row>
    <row r="24" spans="1:12" ht="57" customHeight="1" thickBot="1" x14ac:dyDescent="0.4">
      <c r="A24" s="3" t="s">
        <v>47</v>
      </c>
      <c r="B24" s="4"/>
      <c r="C24" s="30">
        <v>140000</v>
      </c>
      <c r="D24" s="30"/>
      <c r="E24" s="31"/>
      <c r="F24" s="32">
        <v>45000</v>
      </c>
      <c r="G24" s="32"/>
      <c r="H24" s="31"/>
    </row>
    <row r="25" spans="1:12" ht="35.15" customHeight="1" thickBot="1" x14ac:dyDescent="0.4">
      <c r="A25" s="22" t="s">
        <v>28</v>
      </c>
      <c r="B25" s="22"/>
      <c r="C25" s="33">
        <f>C20+C24</f>
        <v>240000</v>
      </c>
      <c r="D25" s="33"/>
      <c r="E25" s="33"/>
      <c r="F25" s="33">
        <f>F24+F20</f>
        <v>63228.45</v>
      </c>
      <c r="G25" s="33"/>
      <c r="H25" s="33"/>
    </row>
    <row r="26" spans="1:12" ht="35.15" customHeight="1" thickBot="1" x14ac:dyDescent="0.4">
      <c r="A26" s="67" t="s">
        <v>66</v>
      </c>
      <c r="B26" s="68"/>
      <c r="C26" s="68"/>
      <c r="D26" s="68"/>
      <c r="E26" s="68"/>
      <c r="F26" s="68"/>
      <c r="G26" s="68"/>
      <c r="H26" s="69"/>
    </row>
    <row r="27" spans="1:12" ht="35.15" customHeight="1" thickBot="1" x14ac:dyDescent="0.4">
      <c r="A27" s="44" t="s">
        <v>51</v>
      </c>
      <c r="B27" s="22"/>
      <c r="C27" s="33">
        <v>0</v>
      </c>
      <c r="D27" s="33">
        <v>58000</v>
      </c>
      <c r="E27" s="33"/>
      <c r="F27" s="33"/>
      <c r="G27" s="33">
        <v>20916</v>
      </c>
      <c r="H27" s="33"/>
    </row>
    <row r="28" spans="1:12" ht="35.15" customHeight="1" thickBot="1" x14ac:dyDescent="0.4">
      <c r="A28" s="45" t="s">
        <v>52</v>
      </c>
      <c r="B28" s="22"/>
      <c r="C28" s="33"/>
      <c r="D28" s="33"/>
      <c r="E28" s="33"/>
      <c r="F28" s="33"/>
      <c r="G28" s="33"/>
      <c r="H28" s="33"/>
    </row>
    <row r="29" spans="1:12" ht="35.15" customHeight="1" thickBot="1" x14ac:dyDescent="0.4">
      <c r="A29" s="45" t="s">
        <v>53</v>
      </c>
      <c r="B29" s="22"/>
      <c r="C29" s="33"/>
      <c r="D29" s="33"/>
      <c r="E29" s="33"/>
      <c r="F29" s="33"/>
      <c r="G29" s="33"/>
      <c r="H29" s="33"/>
    </row>
    <row r="30" spans="1:12" ht="35.15" customHeight="1" thickBot="1" x14ac:dyDescent="0.4">
      <c r="A30" s="45" t="s">
        <v>54</v>
      </c>
      <c r="B30" s="22"/>
      <c r="C30" s="33"/>
      <c r="D30" s="33"/>
      <c r="E30" s="33"/>
      <c r="F30" s="33"/>
      <c r="G30" s="33"/>
      <c r="H30" s="33"/>
    </row>
    <row r="31" spans="1:12" ht="35.15" customHeight="1" thickBot="1" x14ac:dyDescent="0.4">
      <c r="A31" s="45" t="s">
        <v>55</v>
      </c>
      <c r="B31" s="22"/>
      <c r="C31" s="33"/>
      <c r="D31" s="33"/>
      <c r="E31" s="33"/>
      <c r="F31" s="33"/>
      <c r="G31" s="33"/>
      <c r="H31" s="33"/>
    </row>
    <row r="32" spans="1:12" ht="35.15" customHeight="1" thickBot="1" x14ac:dyDescent="0.4">
      <c r="A32" s="44" t="s">
        <v>56</v>
      </c>
      <c r="B32" s="22"/>
      <c r="C32" s="33">
        <v>0</v>
      </c>
      <c r="D32" s="33">
        <v>56000</v>
      </c>
      <c r="E32" s="33"/>
      <c r="F32" s="33"/>
      <c r="G32" s="33">
        <v>63257</v>
      </c>
      <c r="H32" s="33"/>
    </row>
    <row r="33" spans="1:9" ht="35.15" customHeight="1" thickBot="1" x14ac:dyDescent="0.4">
      <c r="A33" s="45" t="s">
        <v>57</v>
      </c>
      <c r="B33" s="22"/>
      <c r="C33" s="33"/>
      <c r="D33" s="33"/>
      <c r="E33" s="33"/>
      <c r="F33" s="33"/>
      <c r="G33" s="33"/>
      <c r="H33" s="33"/>
    </row>
    <row r="34" spans="1:9" ht="35.15" customHeight="1" thickBot="1" x14ac:dyDescent="0.4">
      <c r="A34" s="45" t="s">
        <v>58</v>
      </c>
      <c r="B34" s="22"/>
      <c r="C34" s="33"/>
      <c r="D34" s="33"/>
      <c r="E34" s="33"/>
      <c r="F34" s="33"/>
      <c r="G34" s="33"/>
      <c r="H34" s="33"/>
    </row>
    <row r="35" spans="1:9" ht="35.15" customHeight="1" thickBot="1" x14ac:dyDescent="0.4">
      <c r="A35" s="45" t="s">
        <v>59</v>
      </c>
      <c r="B35" s="22"/>
      <c r="C35" s="33"/>
      <c r="D35" s="33"/>
      <c r="E35" s="33"/>
      <c r="F35" s="33"/>
      <c r="G35" s="33"/>
      <c r="H35" s="33"/>
    </row>
    <row r="36" spans="1:9" ht="35.15" customHeight="1" thickBot="1" x14ac:dyDescent="0.4">
      <c r="A36" s="46" t="s">
        <v>60</v>
      </c>
      <c r="B36" s="22"/>
      <c r="C36" s="33"/>
      <c r="D36" s="33"/>
      <c r="E36" s="33"/>
      <c r="F36" s="33"/>
      <c r="G36" s="33"/>
      <c r="H36" s="33"/>
    </row>
    <row r="37" spans="1:9" ht="35.15" customHeight="1" thickBot="1" x14ac:dyDescent="0.4">
      <c r="A37" s="44" t="s">
        <v>61</v>
      </c>
      <c r="B37" s="22"/>
      <c r="C37" s="33">
        <v>0</v>
      </c>
      <c r="D37" s="33">
        <v>27000</v>
      </c>
      <c r="E37" s="33"/>
      <c r="F37" s="33"/>
      <c r="G37" s="33">
        <v>27000</v>
      </c>
      <c r="H37" s="33"/>
    </row>
    <row r="38" spans="1:9" ht="35.15" customHeight="1" thickBot="1" x14ac:dyDescent="0.4">
      <c r="A38" s="45" t="s">
        <v>62</v>
      </c>
      <c r="B38" s="22"/>
      <c r="C38" s="33"/>
      <c r="D38" s="33"/>
      <c r="E38" s="33"/>
      <c r="F38" s="33"/>
      <c r="G38" s="33"/>
      <c r="H38" s="33"/>
    </row>
    <row r="39" spans="1:9" ht="35.15" customHeight="1" thickBot="1" x14ac:dyDescent="0.4">
      <c r="A39" s="45" t="s">
        <v>63</v>
      </c>
      <c r="B39" s="22"/>
      <c r="C39" s="33"/>
      <c r="D39" s="33"/>
      <c r="E39" s="33"/>
      <c r="F39" s="33"/>
      <c r="G39" s="33"/>
      <c r="H39" s="33"/>
    </row>
    <row r="40" spans="1:9" ht="35.15" customHeight="1" thickBot="1" x14ac:dyDescent="0.4">
      <c r="A40" s="47" t="s">
        <v>64</v>
      </c>
      <c r="B40" s="22"/>
      <c r="C40" s="33"/>
      <c r="D40" s="33"/>
      <c r="E40" s="33"/>
      <c r="F40" s="33"/>
      <c r="G40" s="33"/>
      <c r="H40" s="33"/>
    </row>
    <row r="41" spans="1:9" ht="35.15" customHeight="1" thickBot="1" x14ac:dyDescent="0.4">
      <c r="A41" s="22" t="s">
        <v>65</v>
      </c>
      <c r="B41" s="22"/>
      <c r="C41" s="33">
        <v>0</v>
      </c>
      <c r="D41" s="33">
        <v>141000</v>
      </c>
      <c r="E41" s="33"/>
      <c r="F41" s="33"/>
      <c r="G41" s="33">
        <f>G27+G32+G37</f>
        <v>111173</v>
      </c>
      <c r="H41" s="33"/>
    </row>
    <row r="42" spans="1:9" s="53" customFormat="1" ht="35.15" customHeight="1" thickBot="1" x14ac:dyDescent="0.4">
      <c r="A42" s="54" t="s">
        <v>69</v>
      </c>
      <c r="B42" s="55"/>
      <c r="C42" s="56">
        <v>220579.44</v>
      </c>
      <c r="D42" s="56"/>
      <c r="E42" s="56"/>
      <c r="F42" s="56">
        <v>3667.57</v>
      </c>
      <c r="G42" s="56"/>
      <c r="H42" s="56"/>
    </row>
    <row r="43" spans="1:9" ht="35.15" customHeight="1" thickBot="1" x14ac:dyDescent="0.4">
      <c r="A43" s="27" t="s">
        <v>70</v>
      </c>
      <c r="B43" s="26"/>
      <c r="C43" s="34">
        <v>0</v>
      </c>
      <c r="D43" s="34">
        <v>45916</v>
      </c>
      <c r="E43" s="34"/>
      <c r="F43" s="34">
        <v>0</v>
      </c>
      <c r="G43" s="34">
        <v>39000</v>
      </c>
      <c r="H43" s="34"/>
    </row>
    <row r="44" spans="1:9" ht="35.15" customHeight="1" thickBot="1" x14ac:dyDescent="0.4">
      <c r="A44" s="23" t="s">
        <v>29</v>
      </c>
      <c r="B44" s="23"/>
      <c r="C44" s="35">
        <f>C18+C25+C41+C42+C43</f>
        <v>934579.44</v>
      </c>
      <c r="D44" s="35">
        <f>D41+D43</f>
        <v>186916</v>
      </c>
      <c r="E44" s="35">
        <f t="shared" ref="E44" si="0">E18+E25+E42+E43</f>
        <v>0</v>
      </c>
      <c r="F44" s="35">
        <f>F18+F25+F42+F43</f>
        <v>191553.73</v>
      </c>
      <c r="G44" s="35">
        <f>G41+G43</f>
        <v>150173</v>
      </c>
      <c r="H44" s="35"/>
    </row>
    <row r="45" spans="1:9" ht="35.15" customHeight="1" thickBot="1" x14ac:dyDescent="0.4">
      <c r="A45" s="25" t="s">
        <v>67</v>
      </c>
      <c r="B45" s="26"/>
      <c r="C45" s="34">
        <f>+C44*0.07</f>
        <v>65420.560799999999</v>
      </c>
      <c r="D45" s="34"/>
      <c r="E45" s="34"/>
      <c r="F45" s="34">
        <f>F44*0.07</f>
        <v>13408.761100000002</v>
      </c>
      <c r="G45" s="34"/>
      <c r="H45" s="34"/>
    </row>
    <row r="46" spans="1:9" ht="35.15" customHeight="1" thickBot="1" x14ac:dyDescent="0.4">
      <c r="A46" s="25" t="s">
        <v>68</v>
      </c>
      <c r="B46" s="26"/>
      <c r="C46" s="48">
        <v>0</v>
      </c>
      <c r="D46" s="34">
        <f>D44*0.07</f>
        <v>13084.12</v>
      </c>
      <c r="E46" s="34"/>
      <c r="F46" s="48">
        <f>(F41+F43)*0.07</f>
        <v>0</v>
      </c>
      <c r="G46" s="59">
        <f>G44*0.07</f>
        <v>10512.11</v>
      </c>
      <c r="H46" s="34"/>
    </row>
    <row r="47" spans="1:9" ht="35.15" customHeight="1" thickBot="1" x14ac:dyDescent="0.4">
      <c r="A47" s="21" t="s">
        <v>13</v>
      </c>
      <c r="B47" s="21"/>
      <c r="C47" s="49">
        <f>C44+C45</f>
        <v>1000000.0007999999</v>
      </c>
      <c r="D47" s="49">
        <f>D44+D46</f>
        <v>200000.12</v>
      </c>
      <c r="E47" s="37">
        <f t="shared" ref="E47" si="1">E44+E45</f>
        <v>0</v>
      </c>
      <c r="F47" s="37">
        <f>F44+F46+F45</f>
        <v>204962.49110000001</v>
      </c>
      <c r="G47" s="37">
        <f>G44+G46</f>
        <v>160685.10999999999</v>
      </c>
      <c r="H47" s="58"/>
      <c r="I47" s="60"/>
    </row>
    <row r="48" spans="1:9" ht="29.5" customHeight="1" x14ac:dyDescent="0.35"/>
    <row r="49" spans="3:12" ht="25.5" customHeight="1" x14ac:dyDescent="0.35">
      <c r="C49" s="28" t="s">
        <v>49</v>
      </c>
    </row>
    <row r="50" spans="3:12" ht="25.5" customHeight="1" x14ac:dyDescent="0.35"/>
    <row r="51" spans="3:12" ht="25.5" customHeight="1" x14ac:dyDescent="0.35"/>
    <row r="52" spans="3:12" ht="25.5" customHeight="1" x14ac:dyDescent="0.35"/>
    <row r="53" spans="3:12" ht="25.5" customHeight="1" x14ac:dyDescent="0.35">
      <c r="L53" s="28"/>
    </row>
    <row r="60" spans="3:12" ht="70.5" customHeight="1" x14ac:dyDescent="0.35"/>
    <row r="61" spans="3:12" ht="50.25" customHeight="1" x14ac:dyDescent="0.35"/>
    <row r="62" spans="3:12" ht="36" customHeight="1" x14ac:dyDescent="0.35"/>
    <row r="71" ht="25.5" customHeight="1" x14ac:dyDescent="0.35"/>
  </sheetData>
  <mergeCells count="3">
    <mergeCell ref="A8:H8"/>
    <mergeCell ref="A19:H19"/>
    <mergeCell ref="A26:H26"/>
  </mergeCells>
  <pageMargins left="0.7" right="0.7" top="0.75" bottom="0.75" header="0.3" footer="0.3"/>
  <pageSetup scale="30"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election activeCell="B7" sqref="B7:C9"/>
    </sheetView>
  </sheetViews>
  <sheetFormatPr baseColWidth="10" defaultColWidth="8.7265625" defaultRowHeight="14.5" x14ac:dyDescent="0.35"/>
  <cols>
    <col min="1" max="1" width="15.54296875" customWidth="1"/>
    <col min="2" max="2" width="11.26953125" bestFit="1" customWidth="1"/>
    <col min="3" max="3" width="9.81640625" bestFit="1" customWidth="1"/>
    <col min="10" max="10" width="11.26953125" bestFit="1" customWidth="1"/>
  </cols>
  <sheetData>
    <row r="1" spans="1:10" ht="15.5" x14ac:dyDescent="0.35">
      <c r="A1" s="6" t="s">
        <v>14</v>
      </c>
      <c r="B1" s="6"/>
      <c r="C1" s="6"/>
      <c r="D1" s="6"/>
    </row>
    <row r="2" spans="1:10" x14ac:dyDescent="0.35">
      <c r="A2" s="12"/>
      <c r="B2" s="12"/>
      <c r="C2" s="12"/>
      <c r="D2" s="12"/>
    </row>
    <row r="3" spans="1:10" x14ac:dyDescent="0.35">
      <c r="A3" s="12" t="s">
        <v>15</v>
      </c>
      <c r="B3" s="12"/>
      <c r="C3" s="12"/>
      <c r="D3" s="12"/>
    </row>
    <row r="4" spans="1:10" ht="15" thickBot="1" x14ac:dyDescent="0.4"/>
    <row r="5" spans="1:10" ht="26.5" thickBot="1" x14ac:dyDescent="0.4">
      <c r="A5" s="72" t="s">
        <v>0</v>
      </c>
      <c r="B5" s="70" t="s">
        <v>30</v>
      </c>
      <c r="C5" s="71"/>
      <c r="D5" s="70" t="s">
        <v>16</v>
      </c>
      <c r="E5" s="71"/>
      <c r="F5" s="70" t="s">
        <v>16</v>
      </c>
      <c r="G5" s="71"/>
      <c r="H5" s="11" t="s">
        <v>4</v>
      </c>
      <c r="I5" s="11" t="s">
        <v>5</v>
      </c>
      <c r="J5" s="72" t="s">
        <v>17</v>
      </c>
    </row>
    <row r="6" spans="1:10" ht="26.5" thickBot="1" x14ac:dyDescent="0.4">
      <c r="A6" s="73"/>
      <c r="B6" s="7" t="s">
        <v>2</v>
      </c>
      <c r="C6" s="7" t="s">
        <v>3</v>
      </c>
      <c r="D6" s="7" t="s">
        <v>2</v>
      </c>
      <c r="E6" s="7" t="s">
        <v>3</v>
      </c>
      <c r="F6" s="7" t="s">
        <v>2</v>
      </c>
      <c r="G6" s="7" t="s">
        <v>3</v>
      </c>
      <c r="H6" s="7"/>
      <c r="I6" s="7"/>
      <c r="J6" s="73"/>
    </row>
    <row r="7" spans="1:10" ht="39" customHeight="1" thickBot="1" x14ac:dyDescent="0.4">
      <c r="A7" s="15" t="s">
        <v>18</v>
      </c>
      <c r="B7" s="18">
        <v>112000</v>
      </c>
      <c r="C7" s="18">
        <v>48000</v>
      </c>
      <c r="D7" s="8"/>
      <c r="E7" s="8"/>
      <c r="F7" s="8"/>
      <c r="G7" s="8"/>
      <c r="H7" s="8"/>
      <c r="I7" s="8"/>
      <c r="J7" s="8" t="s">
        <v>31</v>
      </c>
    </row>
    <row r="8" spans="1:10" ht="64.5" customHeight="1" thickBot="1" x14ac:dyDescent="0.4">
      <c r="A8" s="16" t="s">
        <v>19</v>
      </c>
      <c r="B8" s="18">
        <v>43413.41</v>
      </c>
      <c r="C8" s="18">
        <v>18605.75</v>
      </c>
      <c r="D8" s="9"/>
      <c r="E8" s="8"/>
      <c r="F8" s="8"/>
      <c r="G8" s="8"/>
      <c r="H8" s="8"/>
      <c r="I8" s="8"/>
      <c r="J8" s="18">
        <v>62019.16</v>
      </c>
    </row>
    <row r="9" spans="1:10" ht="115.5" customHeight="1" thickBot="1" x14ac:dyDescent="0.4">
      <c r="A9" s="16" t="s">
        <v>20</v>
      </c>
      <c r="B9" s="18">
        <v>35630</v>
      </c>
      <c r="C9" s="18">
        <v>15270</v>
      </c>
      <c r="D9" s="8"/>
      <c r="E9" s="8"/>
      <c r="F9" s="8"/>
      <c r="G9" s="8"/>
      <c r="H9" s="8"/>
      <c r="I9" s="8"/>
      <c r="J9" s="18">
        <v>50900</v>
      </c>
    </row>
    <row r="10" spans="1:10" ht="51.75" customHeight="1" thickBot="1" x14ac:dyDescent="0.4">
      <c r="A10" s="16" t="s">
        <v>21</v>
      </c>
      <c r="B10" s="18">
        <v>140000</v>
      </c>
      <c r="C10" s="18">
        <v>60000</v>
      </c>
      <c r="D10" s="8"/>
      <c r="E10" s="8"/>
      <c r="F10" s="8"/>
      <c r="G10" s="8"/>
      <c r="H10" s="8"/>
      <c r="I10" s="8"/>
      <c r="J10" s="18">
        <v>200000</v>
      </c>
    </row>
    <row r="11" spans="1:10" ht="26.5" thickBot="1" x14ac:dyDescent="0.4">
      <c r="A11" s="16" t="s">
        <v>22</v>
      </c>
      <c r="B11" s="18">
        <v>70000</v>
      </c>
      <c r="C11" s="18">
        <v>30000</v>
      </c>
      <c r="D11" s="8"/>
      <c r="E11" s="8"/>
      <c r="F11" s="8"/>
      <c r="G11" s="8"/>
      <c r="H11" s="8"/>
      <c r="I11" s="8"/>
      <c r="J11" s="18">
        <v>100000</v>
      </c>
    </row>
    <row r="12" spans="1:10" ht="77.25" customHeight="1" thickBot="1" x14ac:dyDescent="0.4">
      <c r="A12" s="16" t="s">
        <v>23</v>
      </c>
      <c r="B12" s="18">
        <v>528500</v>
      </c>
      <c r="C12" s="18">
        <v>226500</v>
      </c>
      <c r="D12" s="8"/>
      <c r="E12" s="8"/>
      <c r="F12" s="8"/>
      <c r="G12" s="8"/>
      <c r="H12" s="8"/>
      <c r="I12" s="8"/>
      <c r="J12" s="18">
        <v>755000</v>
      </c>
    </row>
    <row r="13" spans="1:10" ht="64.5" customHeight="1" thickBot="1" x14ac:dyDescent="0.4">
      <c r="A13" s="16" t="s">
        <v>24</v>
      </c>
      <c r="B13" s="18">
        <v>51765</v>
      </c>
      <c r="C13" s="18">
        <v>22185</v>
      </c>
      <c r="D13" s="8"/>
      <c r="E13" s="8"/>
      <c r="F13" s="8"/>
      <c r="G13" s="8"/>
      <c r="H13" s="8"/>
      <c r="I13" s="8"/>
      <c r="J13" s="18">
        <v>73950</v>
      </c>
    </row>
    <row r="14" spans="1:10" ht="39" customHeight="1" thickBot="1" x14ac:dyDescent="0.4">
      <c r="A14" s="17" t="s">
        <v>25</v>
      </c>
      <c r="B14" s="19">
        <v>981304.41</v>
      </c>
      <c r="C14" s="19">
        <v>420560.75</v>
      </c>
      <c r="D14" s="10"/>
      <c r="E14" s="10"/>
      <c r="F14" s="10"/>
      <c r="G14" s="10"/>
      <c r="H14" s="10"/>
      <c r="I14" s="10"/>
      <c r="J14" s="19">
        <v>1401869.16</v>
      </c>
    </row>
    <row r="15" spans="1:10" ht="15" thickBot="1" x14ac:dyDescent="0.4">
      <c r="A15" s="16" t="s">
        <v>26</v>
      </c>
      <c r="B15" s="18">
        <v>68691.59</v>
      </c>
      <c r="C15" s="18">
        <v>29439.25</v>
      </c>
      <c r="D15" s="8"/>
      <c r="E15" s="8"/>
      <c r="F15" s="8"/>
      <c r="G15" s="8"/>
      <c r="H15" s="8"/>
      <c r="I15" s="8"/>
      <c r="J15" s="18">
        <v>98130.84</v>
      </c>
    </row>
    <row r="16" spans="1:10" ht="15" thickBot="1" x14ac:dyDescent="0.4">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2020-11-13T20:40:19Z</dcterms:modified>
</cp:coreProperties>
</file>