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K:\"/>
    </mc:Choice>
  </mc:AlternateContent>
  <xr:revisionPtr revIDLastSave="0" documentId="13_ncr:1_{20684DE6-3160-4F21-BD34-3961BE579C36}" xr6:coauthVersionLast="41" xr6:coauthVersionMax="41" xr10:uidLastSave="{00000000-0000-0000-0000-000000000000}"/>
  <bookViews>
    <workbookView xWindow="-120" yWindow="-120" windowWidth="29040" windowHeight="15840" xr2:uid="{00000000-000D-0000-FFFF-FFFF00000000}"/>
  </bookViews>
  <sheets>
    <sheet name="Work Plan" sheetId="6"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1" i="6" l="1"/>
  <c r="Q31" i="6"/>
  <c r="Q28" i="6"/>
  <c r="P28" i="6"/>
  <c r="Q14" i="6" l="1"/>
  <c r="P14" i="6"/>
  <c r="R14" i="6" l="1"/>
  <c r="R31" i="6"/>
  <c r="Q8" i="6" l="1"/>
  <c r="P8" i="6"/>
  <c r="R8" i="6" l="1"/>
  <c r="R28" i="6"/>
  <c r="R43" i="6" l="1"/>
  <c r="R44" i="6" s="1"/>
  <c r="R45" i="6" l="1"/>
</calcChain>
</file>

<file path=xl/sharedStrings.xml><?xml version="1.0" encoding="utf-8"?>
<sst xmlns="http://schemas.openxmlformats.org/spreadsheetml/2006/main" count="118" uniqueCount="100">
  <si>
    <t>Budget description</t>
  </si>
  <si>
    <t>Q1</t>
  </si>
  <si>
    <t>Q2</t>
  </si>
  <si>
    <t>Q3</t>
  </si>
  <si>
    <t>Q4</t>
  </si>
  <si>
    <t>Responsible partners</t>
  </si>
  <si>
    <t>Activities</t>
  </si>
  <si>
    <t>TOTAL</t>
  </si>
  <si>
    <r>
      <t>A 1.1.3:</t>
    </r>
    <r>
      <rPr>
        <sz val="10"/>
        <rFont val="Calibri"/>
        <family val="2"/>
      </rPr>
      <t xml:space="preserve"> Staff Attend Approved Trainings</t>
    </r>
  </si>
  <si>
    <t>X</t>
  </si>
  <si>
    <t xml:space="preserve">Output 2.2: Strengthen social communication and peacebuilding advocacy: Increase awareness by national authorities, civil society and wider public of Peacebuilding Priorities and results </t>
  </si>
  <si>
    <t xml:space="preserve">PBF SECRETARIAT PROJECT WORK PLAN </t>
  </si>
  <si>
    <t>Results</t>
  </si>
  <si>
    <t>Output 1.1: PBF Secretariat operations are running</t>
  </si>
  <si>
    <t>Baseline and targets</t>
  </si>
  <si>
    <r>
      <rPr>
        <b/>
        <sz val="10"/>
        <rFont val="Calibri"/>
        <family val="2"/>
      </rPr>
      <t xml:space="preserve">A 2.1.1: </t>
    </r>
    <r>
      <rPr>
        <sz val="10"/>
        <rFont val="Calibri"/>
        <family val="2"/>
      </rPr>
      <t xml:space="preserve">Provide on-going tailored technical support in peacebuilding to RUNOS for project design and implementation </t>
    </r>
  </si>
  <si>
    <r>
      <t>Indicator 1.2.2:</t>
    </r>
    <r>
      <rPr>
        <sz val="10"/>
        <rFont val="Calibri"/>
        <family val="2"/>
        <scheme val="minor"/>
      </rPr>
      <t xml:space="preserve"> Leadership provided quality support and documentation to make decisions</t>
    </r>
  </si>
  <si>
    <t>Travel</t>
  </si>
  <si>
    <t>ISC 7%</t>
  </si>
  <si>
    <t xml:space="preserve"> </t>
  </si>
  <si>
    <t>Project Title: Support to Project Coordination and Monitoring of the United Nations Peacebuilding Fund (PBF) Projects in Guinea-Bissau</t>
  </si>
  <si>
    <t>Outcome 1: The effective developpment, implementations, monitoring, oversight of peacebulding projects and the overall strategic direction of the PBF portfolio in Guinea-Bissau is ensured.</t>
  </si>
  <si>
    <r>
      <rPr>
        <b/>
        <sz val="10"/>
        <rFont val="Calibri"/>
        <family val="2"/>
      </rPr>
      <t>A 1.1.1:</t>
    </r>
    <r>
      <rPr>
        <sz val="10"/>
        <rFont val="Calibri"/>
        <family val="2"/>
      </rPr>
      <t xml:space="preserve"> Prepare and help to ensure approval of new Prodoc for PBF Secretariat 2019-2020</t>
    </r>
  </si>
  <si>
    <r>
      <t xml:space="preserve">A 1.1.2: </t>
    </r>
    <r>
      <rPr>
        <sz val="10"/>
        <rFont val="Calibri"/>
        <family val="2"/>
      </rPr>
      <t>Hire, evaluate and renew staff contracts</t>
    </r>
  </si>
  <si>
    <r>
      <rPr>
        <b/>
        <sz val="10"/>
        <color theme="1"/>
        <rFont val="Calibri"/>
        <family val="2"/>
        <scheme val="minor"/>
      </rPr>
      <t>A 1.1.4:</t>
    </r>
    <r>
      <rPr>
        <sz val="10"/>
        <color theme="1"/>
        <rFont val="Calibri"/>
        <family val="2"/>
        <scheme val="minor"/>
      </rPr>
      <t xml:space="preserve"> Office equipped/oprtional with purchases of equipment supplies and fuel </t>
    </r>
  </si>
  <si>
    <r>
      <rPr>
        <b/>
        <sz val="10"/>
        <rFont val="Calibri"/>
        <family val="2"/>
      </rPr>
      <t>A 1.1.5:</t>
    </r>
    <r>
      <rPr>
        <sz val="10"/>
        <rFont val="Calibri"/>
        <family val="2"/>
      </rPr>
      <t xml:space="preserve"> Draft and submit half-year, Annual and Final Reports of the PBF Secretariat Project and Annual Strategic peacebuilding report</t>
    </r>
  </si>
  <si>
    <t>Output 1.2: Effective project implementation, communication and coordination enabled to ensure proper Oversight, Coherence and Complementarity between Projects</t>
  </si>
  <si>
    <r>
      <rPr>
        <b/>
        <sz val="10"/>
        <rFont val="Calibri"/>
        <family val="2"/>
      </rPr>
      <t xml:space="preserve">A 1.2.1: </t>
    </r>
    <r>
      <rPr>
        <sz val="10"/>
        <rFont val="Calibri"/>
        <family val="2"/>
      </rPr>
      <t xml:space="preserve"> Convene and facilitate monthly coordination meetings with RUNOS </t>
    </r>
  </si>
  <si>
    <r>
      <rPr>
        <b/>
        <sz val="10"/>
        <rFont val="Calibri"/>
        <family val="2"/>
      </rPr>
      <t>A 1.2.2:</t>
    </r>
    <r>
      <rPr>
        <sz val="10"/>
        <rFont val="Calibri"/>
        <family val="2"/>
      </rPr>
      <t xml:space="preserve"> Convene and facilitate 2 evaluation workshops per year to help RUNOS prepare Mid-year and Annual Reports  </t>
    </r>
  </si>
  <si>
    <r>
      <rPr>
        <b/>
        <sz val="10"/>
        <rFont val="Calibri"/>
        <family val="2"/>
      </rPr>
      <t xml:space="preserve">A 1.2.3: </t>
    </r>
    <r>
      <rPr>
        <sz val="10"/>
        <rFont val="Calibri"/>
        <family val="2"/>
      </rPr>
      <t>Review and support finalisation of Half-year, Annual Reports and Final Reports of RUNO projects</t>
    </r>
  </si>
  <si>
    <r>
      <rPr>
        <b/>
        <sz val="10"/>
        <rFont val="Calibri"/>
        <family val="2"/>
      </rPr>
      <t xml:space="preserve">A 1.2.4: </t>
    </r>
    <r>
      <rPr>
        <sz val="10"/>
        <rFont val="Calibri"/>
        <family val="2"/>
      </rPr>
      <t>Support the development of TORs for consultants and for the Final Evaluations of RUNO projects</t>
    </r>
  </si>
  <si>
    <r>
      <rPr>
        <b/>
        <sz val="10"/>
        <rFont val="Calibri"/>
        <family val="2"/>
      </rPr>
      <t>A 1.2.5</t>
    </r>
    <r>
      <rPr>
        <sz val="10"/>
        <rFont val="Calibri"/>
        <family val="2"/>
      </rPr>
      <t>: Attend monthly UNCT meetings as requested and Senior Management retreats and provide briefs and advice on PBF and general peacebuilding issues</t>
    </r>
  </si>
  <si>
    <r>
      <rPr>
        <b/>
        <sz val="10"/>
        <rFont val="Calibri"/>
        <family val="2"/>
      </rPr>
      <t xml:space="preserve">A 1.2.6: </t>
    </r>
    <r>
      <rPr>
        <sz val="10"/>
        <rFont val="Calibri"/>
        <family val="2"/>
      </rPr>
      <t>Contribute to SG, PBC briefings and other reports and support PBC and or PBSO monitoring missions</t>
    </r>
  </si>
  <si>
    <r>
      <rPr>
        <b/>
        <sz val="10"/>
        <rFont val="Calibri"/>
        <family val="2"/>
      </rPr>
      <t xml:space="preserve">A 1.2.8: </t>
    </r>
    <r>
      <rPr>
        <sz val="10"/>
        <rFont val="Calibri"/>
        <family val="2"/>
      </rPr>
      <t>Participate in PBSO convened meetings on PBF management, as requested</t>
    </r>
  </si>
  <si>
    <r>
      <rPr>
        <b/>
        <sz val="10"/>
        <rFont val="Calibri"/>
        <family val="2"/>
      </rPr>
      <t xml:space="preserve">A 1.2.9: </t>
    </r>
    <r>
      <rPr>
        <sz val="10"/>
        <rFont val="Calibri"/>
        <family val="2"/>
      </rPr>
      <t xml:space="preserve"> Coordinate PBF business with Heads of Agencies and the DSRSG as needed and support the coordination role of the RC in the context of peacebuilding programming, including coordinating UN submissions to GYPI, clarifying the PBF added value/ niche in Guinea-Bissau and ensuring complementarity with other support</t>
    </r>
  </si>
  <si>
    <t>Output 1.3: Enable effective development of new project design (with appropriate emphasis on gender mainstreaming)</t>
  </si>
  <si>
    <r>
      <rPr>
        <b/>
        <sz val="11"/>
        <color theme="1"/>
        <rFont val="Calibri"/>
        <family val="2"/>
        <scheme val="minor"/>
      </rPr>
      <t>A 1.3.1:</t>
    </r>
    <r>
      <rPr>
        <sz val="11"/>
        <color theme="1"/>
        <rFont val="Calibri"/>
        <family val="2"/>
        <scheme val="minor"/>
      </rPr>
      <t xml:space="preserve"> Design, convene and facilitate effective stakeholder consultation processes for identification of priorities to be supported by the PBF and for new project development</t>
    </r>
  </si>
  <si>
    <r>
      <rPr>
        <b/>
        <sz val="10"/>
        <rFont val="Calibri"/>
        <family val="2"/>
      </rPr>
      <t xml:space="preserve">A 1.3.2: </t>
    </r>
    <r>
      <rPr>
        <sz val="10"/>
        <rFont val="Calibri"/>
        <family val="2"/>
      </rPr>
      <t xml:space="preserve">Advise, support and review project proposals for submission to PBF and ensure that PBF-funded projects incorporate peacebuilding best practices and respond to PBF quality criteria. It also requires ensuring that at least 30% of the total PBF envelope is allocated to gender issues and / or support for women's empowerment </t>
    </r>
  </si>
  <si>
    <t>Outcome 2: The agencies implementing PBF funded projects are able to deliver on the implementation, monitoring and evaluation of effectively designed peacebuilding projects and effectively communicate the results of their interventions</t>
  </si>
  <si>
    <t>Output 2.1: Capacity-building of RUNOs and implementing partners enabled through tailored technical support and training</t>
  </si>
  <si>
    <r>
      <rPr>
        <b/>
        <sz val="10"/>
        <rFont val="Calibri"/>
        <family val="2"/>
      </rPr>
      <t xml:space="preserve">A 2.1.2: </t>
    </r>
    <r>
      <rPr>
        <sz val="10"/>
        <rFont val="Calibri"/>
        <family val="2"/>
      </rPr>
      <t xml:space="preserve">Convene Training events in Peacebuilding Project Design, Implementation and Monitoring. Example topics include PB Mainstreaming; Dialogue Design and methodologies; National Reconciliation Models; Mediation skills training, Innovations and cutting-edge approaches to Peacebuilding; nexus between climate change/environment, gender, and/or human rights based approaches and peacebuilding </t>
    </r>
  </si>
  <si>
    <r>
      <rPr>
        <b/>
        <sz val="10"/>
        <color theme="1"/>
        <rFont val="Calibri"/>
        <family val="2"/>
        <scheme val="minor"/>
      </rPr>
      <t xml:space="preserve">A 2.2.1: </t>
    </r>
    <r>
      <rPr>
        <sz val="10"/>
        <color theme="1"/>
        <rFont val="Calibri"/>
        <family val="2"/>
        <scheme val="minor"/>
      </rPr>
      <t xml:space="preserve">Assist RUNOs and UN System with communication strategies to ensure visibility of PBF activities as well as the PBF’s visibility with print, TV, Radio and social media posts. Advance General Peace Advocacy, such as 21 September activities. SDG 16 </t>
    </r>
  </si>
  <si>
    <r>
      <rPr>
        <b/>
        <sz val="10"/>
        <rFont val="Calibri"/>
        <family val="2"/>
      </rPr>
      <t>A 2.2.3:</t>
    </r>
    <r>
      <rPr>
        <sz val="10"/>
        <rFont val="Calibri"/>
        <family val="2"/>
      </rPr>
      <t xml:space="preserve"> Maintain and regularly update of a mapping of actors in the field of peacebuilding in GB</t>
    </r>
  </si>
  <si>
    <r>
      <rPr>
        <b/>
        <sz val="10"/>
        <rFont val="Calibri"/>
        <family val="2"/>
      </rPr>
      <t>A 2.2.4:</t>
    </r>
    <r>
      <rPr>
        <sz val="10"/>
        <rFont val="Calibri"/>
        <family val="2"/>
      </rPr>
      <t xml:space="preserve"> Assist RUNOS in the development of stories in videos that feature emblematic stories and instructional videos that arise in implementation of projects</t>
    </r>
  </si>
  <si>
    <t>Output 2.3 Strengthen the PBF project and portfolio level monitoring and evaluation</t>
  </si>
  <si>
    <r>
      <rPr>
        <b/>
        <sz val="10"/>
        <rFont val="Calibri"/>
        <family val="2"/>
      </rPr>
      <t>A 2.3.1:</t>
    </r>
    <r>
      <rPr>
        <sz val="10"/>
        <rFont val="Calibri"/>
        <family val="2"/>
      </rPr>
      <t xml:space="preserve"> Assist RUNOs with on-going tailored technical assistance in M&amp;E, including assistance in preparing and reviewing project result frameworks and monitoring methodologies, ensuring their usability and coherence and looking for synergies in monitoring, data collection and analysis </t>
    </r>
  </si>
  <si>
    <r>
      <rPr>
        <b/>
        <sz val="10"/>
        <rFont val="Calibri"/>
        <family val="2"/>
      </rPr>
      <t>A 2.3.3:</t>
    </r>
    <r>
      <rPr>
        <sz val="10"/>
        <rFont val="Calibri"/>
        <family val="2"/>
      </rPr>
      <t xml:space="preserve"> Put in place portfolio level data collection and analysis methodologies, including perception surveys and community-based monitoring, as appropriate, to ensure there is higher level data and analysis on issues that the PBF aims to contribute to through its various projects</t>
    </r>
  </si>
  <si>
    <r>
      <rPr>
        <b/>
        <sz val="10"/>
        <rFont val="Calibri"/>
        <family val="2"/>
      </rPr>
      <t>A 2.3.5:</t>
    </r>
    <r>
      <rPr>
        <sz val="10"/>
        <rFont val="Calibri"/>
        <family val="2"/>
      </rPr>
      <t xml:space="preserve"> Support PBF portfolio level evaluations and lessons learned. This includes conducting an assessment of the bottom-up strategy of the 5 projects of 2017 - 2020 </t>
    </r>
  </si>
  <si>
    <r>
      <t>Indicator 1.1.1:</t>
    </r>
    <r>
      <rPr>
        <sz val="10"/>
        <rFont val="Calibri"/>
        <family val="2"/>
      </rPr>
      <t xml:space="preserve">  Prodoc approved in 2019</t>
    </r>
  </si>
  <si>
    <t>Baseline 
Target: 1</t>
  </si>
  <si>
    <r>
      <rPr>
        <b/>
        <sz val="10"/>
        <rFont val="Calibri"/>
        <family val="2"/>
      </rPr>
      <t xml:space="preserve">A 1.2.7: </t>
    </r>
    <r>
      <rPr>
        <sz val="10"/>
        <rFont val="Calibri"/>
        <family val="2"/>
      </rPr>
      <t>Hold phone meetings with PBSO as required to provide updates on Project Implementation as well as inform PBSO of the changing political context and support</t>
    </r>
  </si>
  <si>
    <t xml:space="preserve">Baseline: 3
Target: 5   </t>
  </si>
  <si>
    <t>Baseline: 3
Target: 5</t>
  </si>
  <si>
    <r>
      <t>Indicator 1.2.1:</t>
    </r>
    <r>
      <rPr>
        <sz val="10"/>
        <rFont val="Calibri"/>
        <family val="2"/>
        <scheme val="minor"/>
      </rPr>
      <t xml:space="preserve"> Monthly Meetings Held</t>
    </r>
  </si>
  <si>
    <t>Baseline: 8
Target: 10</t>
  </si>
  <si>
    <r>
      <t>Indicator 1.2.2:</t>
    </r>
    <r>
      <rPr>
        <sz val="10"/>
        <rFont val="Calibri"/>
        <family val="2"/>
        <scheme val="minor"/>
      </rPr>
      <t xml:space="preserve"> Quality Reports Submitted by the Deadline </t>
    </r>
  </si>
  <si>
    <t>Baseline: 7
Target: 9</t>
  </si>
  <si>
    <r>
      <t>Indicator 1.2.3:</t>
    </r>
    <r>
      <rPr>
        <sz val="10"/>
        <rFont val="Calibri"/>
        <family val="2"/>
        <scheme val="minor"/>
      </rPr>
      <t xml:space="preserve"> UN Leadership provided quality support and documentation to make decisions</t>
    </r>
  </si>
  <si>
    <r>
      <t xml:space="preserve">Indicator 1.3.1: </t>
    </r>
    <r>
      <rPr>
        <sz val="10"/>
        <rFont val="Calibri"/>
        <family val="2"/>
        <scheme val="minor"/>
      </rPr>
      <t>New Projects Developed</t>
    </r>
  </si>
  <si>
    <r>
      <t xml:space="preserve">Indicator 1.3.2:  </t>
    </r>
    <r>
      <rPr>
        <sz val="10"/>
        <rFont val="Calibri"/>
        <family val="2"/>
        <scheme val="minor"/>
      </rPr>
      <t>New Projects have at least 30% of funds allocated to Gender Issues or support Women’s Empowerment</t>
    </r>
  </si>
  <si>
    <r>
      <t xml:space="preserve">Baseline: </t>
    </r>
    <r>
      <rPr>
        <sz val="10"/>
        <rFont val="Calibri"/>
        <family val="2"/>
      </rPr>
      <t xml:space="preserve">Currently higher than 15%
</t>
    </r>
    <r>
      <rPr>
        <b/>
        <sz val="10"/>
        <rFont val="Calibri"/>
        <family val="2"/>
      </rPr>
      <t>Target:</t>
    </r>
    <r>
      <rPr>
        <sz val="10"/>
        <rFont val="Calibri"/>
        <family val="2"/>
      </rPr>
      <t xml:space="preserve"> 30% of project budgets dedicated to Gender Issues or suport Women’s Empowerment</t>
    </r>
  </si>
  <si>
    <t>Baseline 
Target</t>
  </si>
  <si>
    <r>
      <t xml:space="preserve">Baseline: </t>
    </r>
    <r>
      <rPr>
        <sz val="10"/>
        <rFont val="Calibri"/>
        <family val="2"/>
      </rPr>
      <t>65% satisfaction</t>
    </r>
    <r>
      <rPr>
        <b/>
        <sz val="10"/>
        <rFont val="Calibri"/>
        <family val="2"/>
      </rPr>
      <t xml:space="preserve"> 
Target: </t>
    </r>
    <r>
      <rPr>
        <sz val="10"/>
        <rFont val="Calibri"/>
        <family val="2"/>
      </rPr>
      <t>80% satisfaction</t>
    </r>
    <r>
      <rPr>
        <b/>
        <sz val="10"/>
        <rFont val="Calibri"/>
        <family val="2"/>
      </rPr>
      <t xml:space="preserve">                         </t>
    </r>
  </si>
  <si>
    <r>
      <t xml:space="preserve">Baseline: 1
Target: </t>
    </r>
    <r>
      <rPr>
        <sz val="10"/>
        <rFont val="Calibri"/>
        <family val="2"/>
      </rPr>
      <t>1 updated</t>
    </r>
    <r>
      <rPr>
        <b/>
        <sz val="10"/>
        <rFont val="Calibri"/>
        <family val="2"/>
      </rPr>
      <t xml:space="preserve">
 </t>
    </r>
  </si>
  <si>
    <r>
      <rPr>
        <b/>
        <sz val="10"/>
        <color theme="1"/>
        <rFont val="Calibri"/>
        <family val="2"/>
        <scheme val="minor"/>
      </rPr>
      <t>A 2.2.2:</t>
    </r>
    <r>
      <rPr>
        <sz val="10"/>
        <color theme="1"/>
        <rFont val="Calibri"/>
        <family val="2"/>
        <scheme val="minor"/>
      </rPr>
      <t xml:space="preserve"> Organize and facilitate national stakeholder meetings to ensure periodic updates on the implementation of the PBF portfolio. It includes public project presentations events to socialize new projects and/or closing projects </t>
    </r>
  </si>
  <si>
    <t xml:space="preserve">Baseline: 25
Target: 60
</t>
  </si>
  <si>
    <r>
      <t xml:space="preserve">Baseline: </t>
    </r>
    <r>
      <rPr>
        <sz val="10"/>
        <rFont val="Calibri"/>
        <family val="2"/>
      </rPr>
      <t>0</t>
    </r>
    <r>
      <rPr>
        <b/>
        <sz val="10"/>
        <rFont val="Calibri"/>
        <family val="2"/>
      </rPr>
      <t xml:space="preserve">
Target:</t>
    </r>
    <r>
      <rPr>
        <sz val="10"/>
        <rFont val="Calibri"/>
        <family val="2"/>
      </rPr>
      <t xml:space="preserve"> 3</t>
    </r>
  </si>
  <si>
    <t>Baseline: ?
Target: 80%</t>
  </si>
  <si>
    <r>
      <rPr>
        <b/>
        <sz val="10"/>
        <rFont val="Calibri"/>
        <family val="2"/>
      </rPr>
      <t>A 2.3.2:</t>
    </r>
    <r>
      <rPr>
        <sz val="10"/>
        <rFont val="Calibri"/>
        <family val="2"/>
      </rPr>
      <t xml:space="preserve"> Organize and conduct structured M&amp;E visits to project sites. This can include organizing monitoring missions alone, with PBF Coordinator or with national focal point ministries to review the implementation of the PBF portfolio</t>
    </r>
  </si>
  <si>
    <t xml:space="preserve">Baseline: 
Target: </t>
  </si>
  <si>
    <t>Baseline: 0
Target: 1 per project</t>
  </si>
  <si>
    <r>
      <rPr>
        <b/>
        <sz val="10"/>
        <rFont val="Calibri"/>
        <family val="2"/>
      </rPr>
      <t>A 2.3.4:</t>
    </r>
    <r>
      <rPr>
        <sz val="10"/>
        <rFont val="Calibri"/>
        <family val="2"/>
      </rPr>
      <t xml:space="preserve"> Put in place regular PBF project review and trouble-shooting mechanisms to ensure that implementation challenges are discovered and addressed early or reporting to UN management and PBSO for further action</t>
    </r>
  </si>
  <si>
    <t>Budget 2020</t>
  </si>
  <si>
    <t>Budget 2021</t>
  </si>
  <si>
    <t>General Operating and other Direct Costs</t>
  </si>
  <si>
    <t>Indicator 2.3.4:</t>
  </si>
  <si>
    <r>
      <t xml:space="preserve">Indicator 2.3.3: </t>
    </r>
    <r>
      <rPr>
        <sz val="10"/>
        <rFont val="Calibri"/>
        <family val="2"/>
      </rPr>
      <t xml:space="preserve">Data collection methodologies in place and being analyzed and reported </t>
    </r>
  </si>
  <si>
    <r>
      <t xml:space="preserve">Indicator 2.3.5: </t>
    </r>
    <r>
      <rPr>
        <sz val="10"/>
        <rFont val="Calibri"/>
        <family val="2"/>
      </rPr>
      <t>Portfolio level evaluation conducted</t>
    </r>
  </si>
  <si>
    <r>
      <t xml:space="preserve">Indicator 1.1.2: </t>
    </r>
    <r>
      <rPr>
        <sz val="10"/>
        <rFont val="Calibri"/>
        <family val="2"/>
      </rPr>
      <t>Office has full complement of Staff</t>
    </r>
    <r>
      <rPr>
        <b/>
        <sz val="10"/>
        <rFont val="Calibri"/>
        <family val="2"/>
      </rPr>
      <t xml:space="preserve">                       </t>
    </r>
  </si>
  <si>
    <r>
      <t>Indicator 1.1.3:</t>
    </r>
    <r>
      <rPr>
        <sz val="10"/>
        <rFont val="Calibri"/>
        <family val="2"/>
      </rPr>
      <t xml:space="preserve"> PBF Secretariat Staff attend approved trainings</t>
    </r>
  </si>
  <si>
    <r>
      <t xml:space="preserve"> Baseline: 
Target: </t>
    </r>
    <r>
      <rPr>
        <sz val="10"/>
        <rFont val="Calibri"/>
        <family val="2"/>
      </rPr>
      <t xml:space="preserve"> 2 training completed  </t>
    </r>
    <r>
      <rPr>
        <b/>
        <sz val="10"/>
        <rFont val="Calibri"/>
        <family val="2"/>
      </rPr>
      <t xml:space="preserve"> </t>
    </r>
  </si>
  <si>
    <r>
      <t xml:space="preserve">Baseline: 
Target: : </t>
    </r>
    <r>
      <rPr>
        <sz val="10"/>
        <rFont val="Calibri"/>
        <family val="2"/>
      </rPr>
      <t>4 new computers by Dec. 2019</t>
    </r>
    <r>
      <rPr>
        <b/>
        <sz val="10"/>
        <rFont val="Calibri"/>
        <family val="2"/>
      </rPr>
      <t xml:space="preserve">                                                                         </t>
    </r>
  </si>
  <si>
    <r>
      <t xml:space="preserve">Baseline: 
Target: </t>
    </r>
    <r>
      <rPr>
        <sz val="10"/>
        <rFont val="Calibri"/>
        <family val="2"/>
      </rPr>
      <t xml:space="preserve">1 update per semester </t>
    </r>
  </si>
  <si>
    <r>
      <t>Indicator 1.1.4:</t>
    </r>
    <r>
      <rPr>
        <sz val="10"/>
        <rFont val="Calibri"/>
        <family val="2"/>
      </rPr>
      <t xml:space="preserve"> Office has full complement of Staff</t>
    </r>
  </si>
  <si>
    <r>
      <t xml:space="preserve">
Baseline: 2
Target : </t>
    </r>
    <r>
      <rPr>
        <sz val="10"/>
        <rFont val="Calibri"/>
        <family val="2"/>
      </rPr>
      <t xml:space="preserve">2 for 2019  and X in 2020 </t>
    </r>
  </si>
  <si>
    <r>
      <t>Indicator 2.1.1:</t>
    </r>
    <r>
      <rPr>
        <sz val="10"/>
        <rFont val="Calibri"/>
        <family val="2"/>
        <scheme val="minor"/>
      </rPr>
      <t xml:space="preserve"> Number and type of training event convened</t>
    </r>
  </si>
  <si>
    <r>
      <t xml:space="preserve">Indicator 2.1.2: </t>
    </r>
    <r>
      <rPr>
        <sz val="10"/>
        <rFont val="Calibri"/>
        <family val="2"/>
      </rPr>
      <t>Satisfaction with technical assistance provided</t>
    </r>
    <r>
      <rPr>
        <b/>
        <sz val="10"/>
        <rFont val="Calibri"/>
        <family val="2"/>
      </rPr>
      <t xml:space="preserve"> </t>
    </r>
  </si>
  <si>
    <r>
      <t xml:space="preserve">Indicator 2.2.1: </t>
    </r>
    <r>
      <rPr>
        <sz val="10"/>
        <rFont val="Calibri"/>
        <family val="2"/>
        <scheme val="minor"/>
      </rPr>
      <t xml:space="preserve">Communication Strategy developed </t>
    </r>
  </si>
  <si>
    <r>
      <t>Indicator 2.2.2: F</t>
    </r>
    <r>
      <rPr>
        <sz val="10"/>
        <rFont val="Calibri"/>
        <family val="2"/>
        <scheme val="minor"/>
      </rPr>
      <t>acebook posts developed and posted/reposted</t>
    </r>
  </si>
  <si>
    <r>
      <t xml:space="preserve">Indicator 2.2.3: </t>
    </r>
    <r>
      <rPr>
        <sz val="10"/>
        <rFont val="Calibri"/>
        <family val="2"/>
      </rPr>
      <t>Number of Knowledge Products developed.</t>
    </r>
  </si>
  <si>
    <t xml:space="preserve">Indicator2.2.4: </t>
  </si>
  <si>
    <r>
      <t xml:space="preserve">Indicator 2.3.1: </t>
    </r>
    <r>
      <rPr>
        <sz val="10"/>
        <rFont val="Calibri"/>
        <family val="2"/>
      </rPr>
      <t xml:space="preserve">% of Projects and completed log frames </t>
    </r>
    <r>
      <rPr>
        <b/>
        <sz val="10"/>
        <rFont val="Calibri"/>
        <family val="2"/>
      </rPr>
      <t xml:space="preserve">
</t>
    </r>
  </si>
  <si>
    <r>
      <t xml:space="preserve">Indicator 2.3.2: </t>
    </r>
    <r>
      <rPr>
        <sz val="10"/>
        <rFont val="Calibri"/>
        <family val="2"/>
      </rPr>
      <t xml:space="preserve"># of Structures M&amp;E </t>
    </r>
    <r>
      <rPr>
        <b/>
        <sz val="10"/>
        <rFont val="Calibri"/>
        <family val="2"/>
      </rPr>
      <t xml:space="preserve">
</t>
    </r>
  </si>
  <si>
    <t>Staff and other personnel</t>
  </si>
  <si>
    <t>Contracual services, Travel</t>
  </si>
  <si>
    <t>Supplies commodities, materials, Equipm, Vehic, and Furniture</t>
  </si>
  <si>
    <t>Supplies commodities, materials, Equipm, Vehic, and Furniture, Contractual services</t>
  </si>
  <si>
    <t>Contractual services, Travel</t>
  </si>
  <si>
    <t>Supplies commodities, materials, Equipm, Vehic, and Furniture, Contractual services, Travel</t>
  </si>
  <si>
    <t>Supplies commodities, materials, Contractual services,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</si>
</sst>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indexed="8"/>
      <name val="Calibri"/>
      <family val="2"/>
    </font>
    <font>
      <b/>
      <sz val="10"/>
      <color indexed="8"/>
      <name val="Calibri"/>
      <family val="2"/>
    </font>
    <font>
      <sz val="10"/>
      <color indexed="8"/>
      <name val="Calibri"/>
      <family val="2"/>
    </font>
    <font>
      <sz val="8"/>
      <name val="Calibri"/>
      <family val="2"/>
    </font>
    <font>
      <b/>
      <sz val="10"/>
      <name val="Calibri"/>
      <family val="2"/>
    </font>
    <font>
      <b/>
      <sz val="11"/>
      <name val="Calibri"/>
      <family val="2"/>
    </font>
    <font>
      <sz val="10"/>
      <name val="Calibri"/>
      <family val="2"/>
    </font>
    <font>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rgb="FF8ABEFE"/>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0" fontId="3" fillId="0" borderId="0" xfId="0" applyFont="1"/>
    <xf numFmtId="0" fontId="0" fillId="0" borderId="0" xfId="0" applyAlignment="1">
      <alignment vertical="top"/>
    </xf>
    <xf numFmtId="0" fontId="0" fillId="0" borderId="0" xfId="0" applyAlignment="1">
      <alignment horizontal="center" vertical="top"/>
    </xf>
    <xf numFmtId="0" fontId="7" fillId="0" borderId="1" xfId="0" applyFont="1" applyBorder="1" applyAlignment="1">
      <alignment wrapText="1"/>
    </xf>
    <xf numFmtId="0" fontId="7" fillId="0" borderId="1" xfId="0" applyFont="1" applyFill="1" applyBorder="1" applyAlignment="1">
      <alignment wrapText="1"/>
    </xf>
    <xf numFmtId="0" fontId="0" fillId="0" borderId="0" xfId="0" applyBorder="1"/>
    <xf numFmtId="0" fontId="3" fillId="0" borderId="0" xfId="0" applyFont="1" applyBorder="1"/>
    <xf numFmtId="0" fontId="1" fillId="0" borderId="0" xfId="0" applyFont="1" applyBorder="1" applyAlignment="1">
      <alignment vertical="center"/>
    </xf>
    <xf numFmtId="0" fontId="1" fillId="0" borderId="0" xfId="0" applyFont="1" applyBorder="1" applyAlignment="1">
      <alignment horizontal="center" vertical="top"/>
    </xf>
    <xf numFmtId="0" fontId="1" fillId="0" borderId="0" xfId="0" applyFont="1" applyBorder="1" applyAlignment="1">
      <alignment vertical="top"/>
    </xf>
    <xf numFmtId="0" fontId="5" fillId="6" borderId="20" xfId="0" applyFont="1" applyFill="1" applyBorder="1" applyAlignment="1">
      <alignment horizontal="center" wrapText="1"/>
    </xf>
    <xf numFmtId="0" fontId="7" fillId="0" borderId="25" xfId="0" applyFont="1" applyFill="1" applyBorder="1" applyAlignment="1">
      <alignment wrapText="1"/>
    </xf>
    <xf numFmtId="0" fontId="7" fillId="0" borderId="25" xfId="0" applyFont="1" applyBorder="1" applyAlignment="1">
      <alignment wrapText="1"/>
    </xf>
    <xf numFmtId="0" fontId="1" fillId="0" borderId="0" xfId="0" applyFont="1" applyBorder="1" applyAlignment="1">
      <alignment horizontal="center" vertical="center"/>
    </xf>
    <xf numFmtId="0" fontId="5" fillId="6" borderId="28" xfId="0" applyFont="1" applyFill="1" applyBorder="1" applyAlignment="1">
      <alignment horizontal="center" wrapText="1"/>
    </xf>
    <xf numFmtId="0" fontId="5" fillId="6" borderId="23" xfId="0" applyFont="1" applyFill="1" applyBorder="1" applyAlignment="1">
      <alignment horizontal="center" wrapText="1"/>
    </xf>
    <xf numFmtId="0" fontId="7" fillId="0" borderId="20" xfId="0" applyFont="1" applyBorder="1" applyAlignment="1">
      <alignment wrapText="1"/>
    </xf>
    <xf numFmtId="0" fontId="5" fillId="6" borderId="39" xfId="0" applyFont="1" applyFill="1" applyBorder="1" applyAlignment="1">
      <alignment horizontal="center" wrapText="1"/>
    </xf>
    <xf numFmtId="0" fontId="5" fillId="6" borderId="16" xfId="0" applyFont="1" applyFill="1" applyBorder="1" applyAlignment="1">
      <alignment horizont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24" xfId="0" applyFont="1" applyFill="1" applyBorder="1" applyAlignment="1">
      <alignment horizontal="left" vertical="top" wrapText="1"/>
    </xf>
    <xf numFmtId="0" fontId="5" fillId="0" borderId="25" xfId="0" applyFont="1" applyBorder="1" applyAlignment="1">
      <alignment horizontal="left" vertical="top" wrapText="1"/>
    </xf>
    <xf numFmtId="0" fontId="7" fillId="0" borderId="25" xfId="0" applyFont="1" applyBorder="1" applyAlignment="1">
      <alignment vertical="top" wrapText="1"/>
    </xf>
    <xf numFmtId="0" fontId="7" fillId="0" borderId="25"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20" xfId="0" applyFont="1" applyBorder="1" applyAlignment="1">
      <alignment vertical="top" wrapText="1"/>
    </xf>
    <xf numFmtId="0" fontId="5" fillId="0" borderId="2"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10" fillId="0" borderId="24" xfId="0" applyFont="1" applyFill="1" applyBorder="1" applyAlignment="1">
      <alignment vertical="top" wrapText="1"/>
    </xf>
    <xf numFmtId="0" fontId="5" fillId="0" borderId="25" xfId="0" applyFont="1" applyBorder="1" applyAlignment="1">
      <alignment vertical="top" wrapText="1"/>
    </xf>
    <xf numFmtId="0" fontId="10" fillId="0" borderId="28" xfId="0" applyFont="1" applyFill="1" applyBorder="1" applyAlignment="1">
      <alignment vertical="top" wrapText="1"/>
    </xf>
    <xf numFmtId="0" fontId="7" fillId="0" borderId="20" xfId="0" applyFont="1" applyBorder="1" applyAlignment="1">
      <alignment horizontal="left" vertical="top" wrapText="1"/>
    </xf>
    <xf numFmtId="0" fontId="7" fillId="0" borderId="20" xfId="0" applyFont="1" applyFill="1" applyBorder="1" applyAlignment="1">
      <alignment horizontal="center" vertical="center" wrapText="1"/>
    </xf>
    <xf numFmtId="0" fontId="7" fillId="0" borderId="20" xfId="0" applyFont="1" applyFill="1" applyBorder="1" applyAlignment="1">
      <alignment wrapText="1"/>
    </xf>
    <xf numFmtId="0" fontId="8" fillId="0" borderId="25" xfId="0" applyFont="1" applyBorder="1" applyAlignment="1">
      <alignment vertical="top" wrapText="1"/>
    </xf>
    <xf numFmtId="0" fontId="5" fillId="0" borderId="20" xfId="0" applyFont="1" applyBorder="1" applyAlignment="1">
      <alignment vertical="top" wrapText="1"/>
    </xf>
    <xf numFmtId="0" fontId="8" fillId="0" borderId="20" xfId="0" applyFont="1" applyBorder="1" applyAlignment="1">
      <alignment vertical="top" wrapText="1"/>
    </xf>
    <xf numFmtId="3" fontId="7" fillId="0" borderId="25" xfId="0" applyNumberFormat="1" applyFont="1" applyBorder="1" applyAlignment="1">
      <alignment vertical="top" wrapText="1"/>
    </xf>
    <xf numFmtId="3" fontId="7" fillId="0" borderId="26" xfId="0" applyNumberFormat="1" applyFont="1" applyBorder="1" applyAlignment="1">
      <alignment vertical="top" wrapText="1"/>
    </xf>
    <xf numFmtId="3" fontId="7" fillId="0" borderId="1" xfId="0" applyNumberFormat="1" applyFont="1" applyBorder="1" applyAlignment="1">
      <alignment vertical="top" wrapText="1"/>
    </xf>
    <xf numFmtId="3" fontId="7" fillId="0" borderId="3" xfId="0" applyNumberFormat="1" applyFont="1" applyBorder="1" applyAlignment="1">
      <alignment vertical="top" wrapText="1"/>
    </xf>
    <xf numFmtId="3" fontId="7" fillId="0" borderId="20" xfId="0" applyNumberFormat="1" applyFont="1" applyBorder="1" applyAlignment="1">
      <alignment vertical="top" wrapText="1"/>
    </xf>
    <xf numFmtId="3" fontId="7" fillId="0" borderId="23" xfId="0" applyNumberFormat="1" applyFont="1" applyBorder="1" applyAlignment="1">
      <alignment vertical="top" wrapText="1"/>
    </xf>
    <xf numFmtId="3" fontId="0" fillId="0" borderId="0" xfId="0" applyNumberFormat="1"/>
    <xf numFmtId="3" fontId="5" fillId="3" borderId="42" xfId="0" applyNumberFormat="1" applyFont="1" applyFill="1" applyBorder="1" applyAlignment="1">
      <alignment vertical="center" wrapText="1"/>
    </xf>
    <xf numFmtId="3" fontId="5" fillId="3" borderId="4" xfId="0" applyNumberFormat="1" applyFont="1" applyFill="1" applyBorder="1" applyAlignment="1">
      <alignment vertical="center" wrapText="1"/>
    </xf>
    <xf numFmtId="3" fontId="5" fillId="3" borderId="13" xfId="0" applyNumberFormat="1" applyFont="1" applyFill="1" applyBorder="1" applyAlignment="1">
      <alignment vertical="center" wrapText="1"/>
    </xf>
    <xf numFmtId="3" fontId="9" fillId="4" borderId="6" xfId="0" applyNumberFormat="1" applyFont="1" applyFill="1" applyBorder="1" applyAlignment="1">
      <alignment horizontal="center"/>
    </xf>
    <xf numFmtId="3" fontId="0" fillId="4" borderId="7" xfId="0" applyNumberFormat="1" applyFill="1" applyBorder="1"/>
    <xf numFmtId="3" fontId="2" fillId="4" borderId="5" xfId="0" applyNumberFormat="1" applyFont="1" applyFill="1" applyBorder="1"/>
    <xf numFmtId="3" fontId="3" fillId="4" borderId="9" xfId="0" applyNumberFormat="1" applyFont="1" applyFill="1" applyBorder="1"/>
    <xf numFmtId="3" fontId="2" fillId="4" borderId="36" xfId="0" applyNumberFormat="1" applyFont="1" applyFill="1" applyBorder="1"/>
    <xf numFmtId="3" fontId="3" fillId="4" borderId="15" xfId="0" applyNumberFormat="1" applyFont="1" applyFill="1" applyBorder="1"/>
    <xf numFmtId="3" fontId="3" fillId="4" borderId="44" xfId="0" applyNumberFormat="1" applyFont="1" applyFill="1" applyBorder="1"/>
    <xf numFmtId="0" fontId="7" fillId="0" borderId="1" xfId="0" applyFont="1" applyBorder="1" applyAlignment="1">
      <alignment vertical="center" wrapText="1"/>
    </xf>
    <xf numFmtId="0" fontId="5" fillId="6" borderId="43" xfId="0" applyFont="1" applyFill="1" applyBorder="1" applyAlignment="1">
      <alignment horizontal="center" vertical="center" wrapText="1"/>
    </xf>
    <xf numFmtId="3" fontId="0" fillId="0" borderId="0" xfId="0" applyNumberFormat="1" applyAlignment="1">
      <alignment horizontal="center"/>
    </xf>
    <xf numFmtId="3" fontId="9" fillId="0" borderId="33" xfId="0" applyNumberFormat="1" applyFont="1" applyBorder="1" applyAlignment="1">
      <alignment horizontal="center"/>
    </xf>
    <xf numFmtId="3" fontId="9" fillId="0" borderId="14" xfId="0" applyNumberFormat="1" applyFont="1" applyBorder="1" applyAlignment="1">
      <alignment horizontal="center"/>
    </xf>
    <xf numFmtId="3" fontId="0" fillId="4" borderId="34" xfId="0" applyNumberFormat="1" applyFont="1" applyFill="1" applyBorder="1" applyAlignment="1">
      <alignment horizontal="center"/>
    </xf>
    <xf numFmtId="3" fontId="0" fillId="4" borderId="8" xfId="0" applyNumberFormat="1" applyFont="1" applyFill="1" applyBorder="1" applyAlignment="1">
      <alignment horizontal="center"/>
    </xf>
    <xf numFmtId="0" fontId="5" fillId="0" borderId="1" xfId="0" applyFont="1" applyBorder="1" applyAlignment="1">
      <alignment horizontal="left" vertical="top" wrapText="1"/>
    </xf>
    <xf numFmtId="0" fontId="5" fillId="0" borderId="47" xfId="0" applyFont="1" applyBorder="1" applyAlignment="1">
      <alignment horizontal="left" vertical="top" wrapText="1"/>
    </xf>
    <xf numFmtId="0" fontId="1" fillId="0" borderId="0" xfId="0" applyFont="1" applyAlignment="1">
      <alignment horizontal="center" vertical="center"/>
    </xf>
    <xf numFmtId="0" fontId="5" fillId="3" borderId="27"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3" borderId="41" xfId="0" applyFont="1" applyFill="1" applyBorder="1" applyAlignment="1">
      <alignment horizontal="left" vertical="top" wrapText="1"/>
    </xf>
    <xf numFmtId="0" fontId="6" fillId="5" borderId="40" xfId="0" applyFont="1" applyFill="1" applyBorder="1" applyAlignment="1">
      <alignment horizontal="left" vertical="top" wrapText="1"/>
    </xf>
    <xf numFmtId="0" fontId="6" fillId="5" borderId="38"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5" xfId="0" applyFont="1" applyFill="1" applyBorder="1" applyAlignment="1">
      <alignment horizontal="left" vertical="top" wrapText="1"/>
    </xf>
    <xf numFmtId="3" fontId="6" fillId="6" borderId="12" xfId="0" applyNumberFormat="1" applyFont="1" applyFill="1" applyBorder="1" applyAlignment="1">
      <alignment horizontal="center" vertical="top" wrapText="1"/>
    </xf>
    <xf numFmtId="3" fontId="6" fillId="6" borderId="13" xfId="0" applyNumberFormat="1" applyFont="1" applyFill="1" applyBorder="1" applyAlignment="1">
      <alignment horizontal="center" vertical="top" wrapText="1"/>
    </xf>
    <xf numFmtId="0" fontId="6" fillId="6" borderId="17" xfId="0" applyFont="1" applyFill="1" applyBorder="1" applyAlignment="1">
      <alignment horizontal="center" vertical="center" wrapText="1"/>
    </xf>
    <xf numFmtId="0" fontId="6" fillId="6" borderId="19" xfId="0" applyFont="1" applyFill="1" applyBorder="1" applyAlignment="1">
      <alignment horizontal="center" vertical="center" wrapText="1"/>
    </xf>
    <xf numFmtId="3" fontId="6" fillId="6" borderId="10" xfId="0" applyNumberFormat="1" applyFont="1" applyFill="1" applyBorder="1" applyAlignment="1">
      <alignment horizontal="center" vertical="top" wrapText="1"/>
    </xf>
    <xf numFmtId="3" fontId="6" fillId="6" borderId="11" xfId="0" applyNumberFormat="1" applyFont="1" applyFill="1" applyBorder="1" applyAlignment="1">
      <alignment horizontal="center" vertical="top"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31" xfId="0" applyFont="1" applyFill="1" applyBorder="1" applyAlignment="1">
      <alignment horizontal="center" vertical="top" wrapText="1"/>
    </xf>
    <xf numFmtId="0" fontId="6" fillId="6" borderId="32" xfId="0" applyFont="1" applyFill="1" applyBorder="1" applyAlignment="1">
      <alignment horizontal="center" vertical="top"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5" fillId="3" borderId="45"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2" xfId="0" applyFont="1" applyFill="1" applyBorder="1" applyAlignment="1">
      <alignment horizontal="left" vertical="top" wrapText="1"/>
    </xf>
    <xf numFmtId="0" fontId="6" fillId="5" borderId="37" xfId="0" applyFont="1" applyFill="1" applyBorder="1" applyAlignment="1">
      <alignment horizontal="left" vertical="top" wrapText="1"/>
    </xf>
    <xf numFmtId="0" fontId="0" fillId="0" borderId="14" xfId="0" applyBorder="1" applyAlignment="1"/>
    <xf numFmtId="0" fontId="1" fillId="0" borderId="0" xfId="0" applyFont="1" applyBorder="1" applyAlignment="1">
      <alignment horizontal="center" vertical="center"/>
    </xf>
    <xf numFmtId="0" fontId="5" fillId="0" borderId="2"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 xfId="0" applyFont="1" applyBorder="1" applyAlignment="1">
      <alignment vertical="top" wrapText="1"/>
    </xf>
    <xf numFmtId="0" fontId="10" fillId="0" borderId="2" xfId="0" applyFont="1" applyFill="1" applyBorder="1" applyAlignment="1">
      <alignment vertical="top" wrapText="1"/>
    </xf>
    <xf numFmtId="0" fontId="13" fillId="8" borderId="51" xfId="0" applyFont="1" applyFill="1" applyBorder="1" applyAlignment="1">
      <alignment horizontal="left" vertical="top" wrapText="1"/>
    </xf>
    <xf numFmtId="0" fontId="13" fillId="8" borderId="49" xfId="0" applyFont="1" applyFill="1" applyBorder="1" applyAlignment="1">
      <alignment horizontal="left" vertical="top" wrapText="1"/>
    </xf>
    <xf numFmtId="0" fontId="13" fillId="8" borderId="50" xfId="0" applyFont="1" applyFill="1" applyBorder="1" applyAlignment="1">
      <alignment horizontal="left" vertical="top" wrapText="1"/>
    </xf>
    <xf numFmtId="0" fontId="0" fillId="0" borderId="0" xfId="0" applyAlignment="1">
      <alignment wrapText="1"/>
    </xf>
    <xf numFmtId="0" fontId="5" fillId="2" borderId="46" xfId="0" applyFont="1" applyFill="1" applyBorder="1" applyAlignment="1">
      <alignment horizontal="left" vertical="top" wrapText="1"/>
    </xf>
    <xf numFmtId="0" fontId="7" fillId="0" borderId="47" xfId="0" applyFont="1" applyBorder="1" applyAlignment="1">
      <alignment horizontal="left" vertical="top" wrapText="1"/>
    </xf>
    <xf numFmtId="0" fontId="7" fillId="0" borderId="47" xfId="0" applyFont="1" applyFill="1" applyBorder="1" applyAlignment="1">
      <alignment wrapText="1"/>
    </xf>
    <xf numFmtId="0" fontId="7" fillId="0" borderId="47" xfId="0" applyFont="1" applyBorder="1" applyAlignment="1">
      <alignment wrapText="1"/>
    </xf>
    <xf numFmtId="3" fontId="7" fillId="0" borderId="47" xfId="0" applyNumberFormat="1" applyFont="1" applyBorder="1" applyAlignment="1">
      <alignment vertical="top" wrapText="1"/>
    </xf>
    <xf numFmtId="3" fontId="7" fillId="0" borderId="52" xfId="0" applyNumberFormat="1" applyFont="1" applyBorder="1" applyAlignment="1">
      <alignment vertical="top" wrapText="1"/>
    </xf>
    <xf numFmtId="0" fontId="5" fillId="2" borderId="1" xfId="0" applyFont="1" applyFill="1" applyBorder="1" applyAlignment="1">
      <alignment horizontal="left" vertical="top" wrapText="1"/>
    </xf>
    <xf numFmtId="3" fontId="3" fillId="4" borderId="1" xfId="0" applyNumberFormat="1" applyFont="1" applyFill="1" applyBorder="1"/>
    <xf numFmtId="0" fontId="5" fillId="8" borderId="48" xfId="0" applyFont="1" applyFill="1" applyBorder="1" applyAlignment="1">
      <alignment horizontal="left" vertical="top" wrapText="1"/>
    </xf>
    <xf numFmtId="0" fontId="5" fillId="8" borderId="49" xfId="0" applyFont="1" applyFill="1" applyBorder="1" applyAlignment="1">
      <alignment horizontal="left" vertical="top" wrapText="1"/>
    </xf>
    <xf numFmtId="0" fontId="5" fillId="8" borderId="53" xfId="0" applyFont="1" applyFill="1" applyBorder="1" applyAlignment="1">
      <alignment horizontal="left" vertical="top" wrapText="1"/>
    </xf>
    <xf numFmtId="0" fontId="5" fillId="0" borderId="24" xfId="0" applyFont="1" applyFill="1" applyBorder="1" applyAlignment="1">
      <alignment vertical="top" wrapText="1"/>
    </xf>
    <xf numFmtId="0" fontId="5" fillId="0" borderId="2" xfId="0" applyFont="1" applyFill="1" applyBorder="1" applyAlignment="1">
      <alignment vertical="top" wrapText="1"/>
    </xf>
    <xf numFmtId="0" fontId="5" fillId="0" borderId="12" xfId="0" applyFont="1" applyBorder="1" applyAlignment="1">
      <alignment horizontal="left" vertical="top" wrapText="1"/>
    </xf>
    <xf numFmtId="0" fontId="5" fillId="0" borderId="4" xfId="0" applyFont="1" applyBorder="1" applyAlignment="1">
      <alignment horizontal="left" vertical="top" wrapText="1"/>
    </xf>
    <xf numFmtId="0" fontId="5" fillId="0" borderId="55" xfId="0" applyFont="1" applyBorder="1" applyAlignment="1">
      <alignment horizontal="left" vertical="top" wrapText="1"/>
    </xf>
    <xf numFmtId="0" fontId="10" fillId="0" borderId="17"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54" xfId="0" applyFont="1" applyFill="1" applyBorder="1" applyAlignment="1">
      <alignment horizontal="left" vertical="top" wrapText="1"/>
    </xf>
    <xf numFmtId="0" fontId="6" fillId="5" borderId="35" xfId="0" applyFont="1" applyFill="1" applyBorder="1" applyAlignment="1">
      <alignment horizontal="left" vertical="top" wrapText="1"/>
    </xf>
    <xf numFmtId="0" fontId="6" fillId="5" borderId="34" xfId="0" applyFont="1" applyFill="1" applyBorder="1" applyAlignment="1">
      <alignment horizontal="left" vertical="top" wrapText="1"/>
    </xf>
    <xf numFmtId="0" fontId="10" fillId="0" borderId="1" xfId="0" applyFont="1" applyFill="1" applyBorder="1" applyAlignment="1">
      <alignment vertical="top" wrapText="1"/>
    </xf>
    <xf numFmtId="0" fontId="5" fillId="0" borderId="1" xfId="0" applyFont="1" applyBorder="1" applyAlignment="1">
      <alignment horizontal="left" vertical="center" wrapText="1"/>
    </xf>
    <xf numFmtId="0" fontId="5" fillId="2" borderId="48"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2" borderId="53" xfId="0" applyFont="1" applyFill="1" applyBorder="1" applyAlignment="1">
      <alignment horizontal="left" vertical="top" wrapText="1"/>
    </xf>
    <xf numFmtId="3" fontId="7" fillId="0" borderId="1" xfId="0" applyNumberFormat="1" applyFont="1" applyBorder="1" applyAlignment="1">
      <alignment vertical="center" wrapText="1"/>
    </xf>
    <xf numFmtId="3" fontId="7" fillId="0" borderId="3" xfId="0" applyNumberFormat="1" applyFont="1" applyBorder="1" applyAlignment="1">
      <alignment vertical="center" wrapText="1"/>
    </xf>
    <xf numFmtId="3" fontId="7" fillId="7" borderId="1" xfId="0" applyNumberFormat="1" applyFont="1" applyFill="1" applyBorder="1" applyAlignment="1">
      <alignment vertical="center" wrapText="1"/>
    </xf>
    <xf numFmtId="3" fontId="7" fillId="7" borderId="3" xfId="0" applyNumberFormat="1" applyFont="1" applyFill="1" applyBorder="1" applyAlignment="1">
      <alignment vertical="center" wrapText="1"/>
    </xf>
    <xf numFmtId="3" fontId="7" fillId="0" borderId="25" xfId="0" applyNumberFormat="1" applyFont="1" applyBorder="1" applyAlignment="1">
      <alignment vertical="center" wrapText="1"/>
    </xf>
    <xf numFmtId="3" fontId="7" fillId="0" borderId="26" xfId="0" applyNumberFormat="1" applyFont="1" applyBorder="1" applyAlignment="1">
      <alignment vertical="center" wrapText="1"/>
    </xf>
    <xf numFmtId="3" fontId="7" fillId="0" borderId="20" xfId="0" applyNumberFormat="1" applyFont="1" applyBorder="1" applyAlignment="1">
      <alignment vertical="center" wrapText="1"/>
    </xf>
    <xf numFmtId="3" fontId="7" fillId="0" borderId="23" xfId="0" applyNumberFormat="1" applyFont="1" applyBorder="1" applyAlignment="1">
      <alignment vertical="center" wrapText="1"/>
    </xf>
  </cellXfs>
  <cellStyles count="1">
    <cellStyle name="Normal" xfId="0" builtinId="0"/>
  </cellStyles>
  <dxfs count="0"/>
  <tableStyles count="0" defaultTableStyle="TableStyleMedium9" defaultPivotStyle="PivotStyleLight16"/>
  <colors>
    <mruColors>
      <color rgb="FF8ABEFE"/>
      <color rgb="FFA8BDE0"/>
      <color rgb="FF89B9FF"/>
      <color rgb="FFA1C1E7"/>
      <color rgb="FF5790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R45"/>
  <sheetViews>
    <sheetView showGridLines="0" tabSelected="1" zoomScale="120" zoomScaleNormal="120" workbookViewId="0">
      <pane ySplit="6" topLeftCell="A7" activePane="bottomLeft" state="frozen"/>
      <selection pane="bottomLeft" activeCell="O40" sqref="O40"/>
    </sheetView>
  </sheetViews>
  <sheetFormatPr defaultColWidth="11.42578125" defaultRowHeight="15" x14ac:dyDescent="0.25"/>
  <cols>
    <col min="1" max="1" width="17" customWidth="1"/>
    <col min="2" max="2" width="27.140625" customWidth="1"/>
    <col min="3" max="3" width="20.28515625" style="3" customWidth="1"/>
    <col min="4" max="4" width="43.140625" customWidth="1"/>
    <col min="5" max="5" width="4.5703125" customWidth="1"/>
    <col min="6" max="8" width="3.28515625" bestFit="1" customWidth="1"/>
    <col min="9" max="9" width="3.7109375" customWidth="1"/>
    <col min="10" max="12" width="3.28515625" bestFit="1" customWidth="1"/>
    <col min="13" max="13" width="3.28515625" customWidth="1"/>
    <col min="14" max="14" width="16" style="2" customWidth="1"/>
    <col min="15" max="15" width="18" customWidth="1"/>
    <col min="16" max="16" width="12.5703125" style="49" customWidth="1"/>
    <col min="17" max="17" width="11.5703125" style="49" customWidth="1"/>
    <col min="18" max="18" width="12.5703125" style="49" bestFit="1" customWidth="1"/>
    <col min="19" max="44" width="11.42578125" style="6"/>
  </cols>
  <sheetData>
    <row r="2" spans="2:44" ht="18.75" x14ac:dyDescent="0.25">
      <c r="B2" s="69" t="s">
        <v>11</v>
      </c>
      <c r="C2" s="69"/>
      <c r="D2" s="69"/>
      <c r="E2" s="69"/>
      <c r="F2" s="69"/>
      <c r="G2" s="69"/>
      <c r="H2" s="69"/>
      <c r="I2" s="69"/>
      <c r="J2" s="69"/>
      <c r="K2" s="69"/>
      <c r="L2" s="69"/>
      <c r="M2" s="69"/>
      <c r="N2" s="69"/>
      <c r="O2" s="69"/>
      <c r="P2" s="69"/>
      <c r="Q2" s="69"/>
      <c r="R2" s="69"/>
    </row>
    <row r="3" spans="2:44" ht="18.75" x14ac:dyDescent="0.25">
      <c r="B3" s="101" t="s">
        <v>20</v>
      </c>
      <c r="C3" s="101"/>
      <c r="D3" s="101"/>
      <c r="E3" s="101"/>
      <c r="F3" s="101"/>
      <c r="G3" s="101"/>
      <c r="H3" s="101"/>
      <c r="I3" s="101"/>
      <c r="J3" s="101"/>
      <c r="K3" s="101"/>
      <c r="L3" s="101"/>
      <c r="M3" s="101"/>
      <c r="N3" s="101"/>
      <c r="O3" s="101"/>
      <c r="P3" s="101"/>
      <c r="Q3" s="101"/>
      <c r="R3" s="101"/>
    </row>
    <row r="4" spans="2:44" ht="19.5" thickBot="1" x14ac:dyDescent="0.3">
      <c r="B4" s="8"/>
      <c r="C4" s="9"/>
      <c r="D4" s="14"/>
      <c r="E4" s="8"/>
      <c r="F4" s="8"/>
      <c r="G4" s="8"/>
      <c r="H4" s="8"/>
      <c r="I4" s="8"/>
      <c r="J4" s="8"/>
      <c r="K4" s="8"/>
      <c r="L4" s="8"/>
      <c r="M4" s="8"/>
      <c r="N4" s="10"/>
      <c r="O4" s="8"/>
    </row>
    <row r="5" spans="2:44" ht="15" customHeight="1" x14ac:dyDescent="0.25">
      <c r="B5" s="81" t="s">
        <v>12</v>
      </c>
      <c r="C5" s="85" t="s">
        <v>14</v>
      </c>
      <c r="D5" s="92" t="s">
        <v>6</v>
      </c>
      <c r="E5" s="61"/>
      <c r="F5" s="88"/>
      <c r="G5" s="88"/>
      <c r="H5" s="88"/>
      <c r="I5" s="89"/>
      <c r="J5" s="87"/>
      <c r="K5" s="88"/>
      <c r="L5" s="88"/>
      <c r="M5" s="89"/>
      <c r="N5" s="90" t="s">
        <v>5</v>
      </c>
      <c r="O5" s="85" t="s">
        <v>0</v>
      </c>
      <c r="P5" s="79" t="s">
        <v>72</v>
      </c>
      <c r="Q5" s="83" t="s">
        <v>73</v>
      </c>
      <c r="R5" s="53" t="s">
        <v>7</v>
      </c>
    </row>
    <row r="6" spans="2:44" ht="15.75" thickBot="1" x14ac:dyDescent="0.3">
      <c r="B6" s="82"/>
      <c r="C6" s="86"/>
      <c r="D6" s="93"/>
      <c r="E6" s="18" t="s">
        <v>4</v>
      </c>
      <c r="F6" s="19" t="s">
        <v>1</v>
      </c>
      <c r="G6" s="11" t="s">
        <v>2</v>
      </c>
      <c r="H6" s="11" t="s">
        <v>3</v>
      </c>
      <c r="I6" s="16" t="s">
        <v>4</v>
      </c>
      <c r="J6" s="15" t="s">
        <v>1</v>
      </c>
      <c r="K6" s="11" t="s">
        <v>2</v>
      </c>
      <c r="L6" s="11" t="s">
        <v>3</v>
      </c>
      <c r="M6" s="16" t="s">
        <v>4</v>
      </c>
      <c r="N6" s="91"/>
      <c r="O6" s="86"/>
      <c r="P6" s="80"/>
      <c r="Q6" s="84"/>
      <c r="R6" s="54"/>
    </row>
    <row r="7" spans="2:44" ht="31.5" customHeight="1" thickBot="1" x14ac:dyDescent="0.3">
      <c r="B7" s="75" t="s">
        <v>21</v>
      </c>
      <c r="C7" s="76"/>
      <c r="D7" s="76"/>
      <c r="E7" s="77"/>
      <c r="F7" s="76"/>
      <c r="G7" s="76"/>
      <c r="H7" s="76"/>
      <c r="I7" s="76"/>
      <c r="J7" s="76"/>
      <c r="K7" s="76"/>
      <c r="L7" s="76"/>
      <c r="M7" s="76"/>
      <c r="N7" s="76"/>
      <c r="O7" s="76"/>
      <c r="P7" s="76"/>
      <c r="Q7" s="78"/>
      <c r="R7" s="54"/>
    </row>
    <row r="8" spans="2:44" s="1" customFormat="1" ht="13.5" customHeight="1" thickBot="1" x14ac:dyDescent="0.25">
      <c r="B8" s="72" t="s">
        <v>13</v>
      </c>
      <c r="C8" s="73"/>
      <c r="D8" s="73"/>
      <c r="E8" s="73"/>
      <c r="F8" s="73"/>
      <c r="G8" s="73"/>
      <c r="H8" s="73"/>
      <c r="I8" s="73"/>
      <c r="J8" s="73"/>
      <c r="K8" s="73"/>
      <c r="L8" s="73"/>
      <c r="M8" s="73"/>
      <c r="N8" s="73"/>
      <c r="O8" s="74"/>
      <c r="P8" s="50">
        <f>P9+P10+P11+P12+P13</f>
        <v>342000</v>
      </c>
      <c r="Q8" s="50">
        <f>Q9+Q10+Q11+Q12+Q13</f>
        <v>183000</v>
      </c>
      <c r="R8" s="55">
        <f>P8+Q8</f>
        <v>525000</v>
      </c>
      <c r="S8" s="7"/>
      <c r="T8" s="7"/>
      <c r="U8" s="7"/>
      <c r="V8" s="7"/>
      <c r="W8" s="7"/>
      <c r="X8" s="7"/>
      <c r="Y8" s="7"/>
      <c r="Z8" s="7"/>
      <c r="AA8" s="7"/>
      <c r="AB8" s="7"/>
      <c r="AC8" s="7"/>
      <c r="AD8" s="7"/>
      <c r="AE8" s="7"/>
      <c r="AF8" s="7"/>
      <c r="AG8" s="7"/>
      <c r="AH8" s="7"/>
      <c r="AI8" s="7"/>
      <c r="AJ8" s="7"/>
      <c r="AK8" s="7"/>
      <c r="AL8" s="7"/>
      <c r="AM8" s="7"/>
      <c r="AN8" s="7"/>
      <c r="AO8" s="7"/>
      <c r="AP8" s="7"/>
      <c r="AQ8" s="7"/>
      <c r="AR8" s="7"/>
    </row>
    <row r="9" spans="2:44" s="1" customFormat="1" ht="31.5" customHeight="1" x14ac:dyDescent="0.2">
      <c r="B9" s="121" t="s">
        <v>48</v>
      </c>
      <c r="C9" s="35" t="s">
        <v>49</v>
      </c>
      <c r="D9" s="25" t="s">
        <v>22</v>
      </c>
      <c r="E9" s="20" t="s">
        <v>9</v>
      </c>
      <c r="F9" s="20"/>
      <c r="G9" s="20"/>
      <c r="H9" s="20"/>
      <c r="I9" s="20"/>
      <c r="J9" s="20"/>
      <c r="K9" s="20"/>
      <c r="L9" s="20"/>
      <c r="M9" s="20"/>
      <c r="N9" s="24"/>
      <c r="O9" s="13"/>
      <c r="P9" s="43"/>
      <c r="Q9" s="44"/>
      <c r="R9" s="56"/>
      <c r="S9" s="7"/>
      <c r="T9" s="7"/>
      <c r="U9" s="7"/>
      <c r="V9" s="7"/>
      <c r="W9" s="7"/>
      <c r="X9" s="7"/>
      <c r="Y9" s="7"/>
      <c r="Z9" s="7"/>
      <c r="AA9" s="7"/>
      <c r="AB9" s="7"/>
      <c r="AC9" s="7"/>
      <c r="AD9" s="7"/>
      <c r="AE9" s="7"/>
      <c r="AF9" s="7"/>
      <c r="AG9" s="7"/>
      <c r="AH9" s="7"/>
      <c r="AI9" s="7"/>
      <c r="AJ9" s="7"/>
      <c r="AK9" s="7"/>
      <c r="AL9" s="7"/>
      <c r="AM9" s="7"/>
      <c r="AN9" s="7"/>
      <c r="AO9" s="7"/>
      <c r="AP9" s="7"/>
      <c r="AQ9" s="7"/>
      <c r="AR9" s="7"/>
    </row>
    <row r="10" spans="2:44" s="1" customFormat="1" ht="25.5" customHeight="1" x14ac:dyDescent="0.2">
      <c r="B10" s="122" t="s">
        <v>78</v>
      </c>
      <c r="C10" s="104" t="s">
        <v>52</v>
      </c>
      <c r="D10" s="33" t="s">
        <v>23</v>
      </c>
      <c r="E10" s="21" t="s">
        <v>9</v>
      </c>
      <c r="F10" s="21"/>
      <c r="G10" s="21"/>
      <c r="H10" s="21"/>
      <c r="I10" s="21"/>
      <c r="J10" s="21"/>
      <c r="K10" s="21"/>
      <c r="L10" s="21"/>
      <c r="M10" s="21"/>
      <c r="N10" s="26"/>
      <c r="O10" s="60" t="s">
        <v>93</v>
      </c>
      <c r="P10" s="136">
        <v>300000</v>
      </c>
      <c r="Q10" s="137">
        <v>170000</v>
      </c>
      <c r="R10" s="56"/>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2:44" s="1" customFormat="1" ht="39" customHeight="1" x14ac:dyDescent="0.2">
      <c r="B11" s="122" t="s">
        <v>79</v>
      </c>
      <c r="C11" s="104" t="s">
        <v>80</v>
      </c>
      <c r="D11" s="33" t="s">
        <v>8</v>
      </c>
      <c r="E11" s="21"/>
      <c r="F11" s="21"/>
      <c r="G11" s="21"/>
      <c r="H11" s="21"/>
      <c r="I11" s="21"/>
      <c r="J11" s="21"/>
      <c r="K11" s="21"/>
      <c r="L11" s="21"/>
      <c r="M11" s="21"/>
      <c r="N11" s="26"/>
      <c r="O11" s="60" t="s">
        <v>94</v>
      </c>
      <c r="P11" s="138">
        <v>7000</v>
      </c>
      <c r="Q11" s="139">
        <v>3000</v>
      </c>
      <c r="R11" s="56"/>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2:44" s="1" customFormat="1" ht="51" x14ac:dyDescent="0.2">
      <c r="B12" s="102" t="s">
        <v>83</v>
      </c>
      <c r="C12" s="104" t="s">
        <v>81</v>
      </c>
      <c r="D12" s="28" t="s">
        <v>24</v>
      </c>
      <c r="E12" s="21"/>
      <c r="F12" s="21"/>
      <c r="G12" s="21"/>
      <c r="H12" s="21"/>
      <c r="I12" s="21"/>
      <c r="J12" s="21"/>
      <c r="K12" s="21"/>
      <c r="L12" s="21"/>
      <c r="M12" s="21"/>
      <c r="N12" s="26"/>
      <c r="O12" s="60" t="s">
        <v>95</v>
      </c>
      <c r="P12" s="136">
        <v>35000</v>
      </c>
      <c r="Q12" s="137">
        <v>10000</v>
      </c>
      <c r="R12" s="56"/>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2:44" s="1" customFormat="1" ht="39" thickBot="1" x14ac:dyDescent="0.25">
      <c r="B13" s="103"/>
      <c r="C13" s="41" t="s">
        <v>51</v>
      </c>
      <c r="D13" s="29" t="s">
        <v>25</v>
      </c>
      <c r="E13" s="38"/>
      <c r="F13" s="38"/>
      <c r="G13" s="38"/>
      <c r="H13" s="38"/>
      <c r="I13" s="38"/>
      <c r="J13" s="38"/>
      <c r="K13" s="38"/>
      <c r="L13" s="38"/>
      <c r="M13" s="38"/>
      <c r="N13" s="29"/>
      <c r="O13" s="17"/>
      <c r="P13" s="47"/>
      <c r="Q13" s="48"/>
      <c r="R13" s="56"/>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2:44" s="1" customFormat="1" ht="13.5" customHeight="1" thickBot="1" x14ac:dyDescent="0.25">
      <c r="B14" s="70" t="s">
        <v>26</v>
      </c>
      <c r="C14" s="71"/>
      <c r="D14" s="71"/>
      <c r="E14" s="71"/>
      <c r="F14" s="71"/>
      <c r="G14" s="71"/>
      <c r="H14" s="71"/>
      <c r="I14" s="71"/>
      <c r="J14" s="71"/>
      <c r="K14" s="71"/>
      <c r="L14" s="71"/>
      <c r="M14" s="71"/>
      <c r="N14" s="71"/>
      <c r="O14" s="71"/>
      <c r="P14" s="51">
        <f>P15+P17+P18+P19+P16+P20+P21+P22+P23+P26+P25</f>
        <v>25500</v>
      </c>
      <c r="Q14" s="51">
        <f>Q15+Q17+Q18+Q19+Q16+Q20+Q21+Q22+Q23+Q26+Q25</f>
        <v>7500</v>
      </c>
      <c r="R14" s="55">
        <f>P14+Q14</f>
        <v>33000</v>
      </c>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2:44" s="1" customFormat="1" ht="26.25" thickBot="1" x14ac:dyDescent="0.25">
      <c r="B15" s="34" t="s">
        <v>53</v>
      </c>
      <c r="C15" s="35" t="s">
        <v>54</v>
      </c>
      <c r="D15" s="25" t="s">
        <v>27</v>
      </c>
      <c r="E15" s="20" t="s">
        <v>9</v>
      </c>
      <c r="F15" s="12"/>
      <c r="G15" s="12"/>
      <c r="H15" s="12"/>
      <c r="I15" s="12"/>
      <c r="J15" s="12"/>
      <c r="K15" s="12"/>
      <c r="L15" s="12"/>
      <c r="M15" s="12"/>
      <c r="N15" s="24"/>
      <c r="O15" s="4"/>
      <c r="P15" s="43"/>
      <c r="Q15" s="44"/>
      <c r="R15" s="56"/>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2:44" s="1" customFormat="1" ht="64.5" thickBot="1" x14ac:dyDescent="0.25">
      <c r="B16" s="34" t="s">
        <v>55</v>
      </c>
      <c r="C16" s="35" t="s">
        <v>56</v>
      </c>
      <c r="D16" s="27" t="s">
        <v>28</v>
      </c>
      <c r="E16" s="21"/>
      <c r="F16" s="5"/>
      <c r="G16" s="5"/>
      <c r="H16" s="5"/>
      <c r="I16" s="5"/>
      <c r="J16" s="5"/>
      <c r="K16" s="5"/>
      <c r="L16" s="5"/>
      <c r="M16" s="5"/>
      <c r="N16" s="26"/>
      <c r="O16" s="60" t="s">
        <v>96</v>
      </c>
      <c r="P16" s="136">
        <v>1500</v>
      </c>
      <c r="Q16" s="137">
        <v>500</v>
      </c>
      <c r="R16" s="56"/>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2:44" s="1" customFormat="1" ht="51.75" customHeight="1" x14ac:dyDescent="0.2">
      <c r="B17" s="126" t="s">
        <v>57</v>
      </c>
      <c r="C17" s="123" t="s">
        <v>82</v>
      </c>
      <c r="D17" s="27" t="s">
        <v>29</v>
      </c>
      <c r="E17" s="21"/>
      <c r="F17" s="5"/>
      <c r="G17" s="5"/>
      <c r="H17" s="5"/>
      <c r="I17" s="5"/>
      <c r="J17" s="5"/>
      <c r="K17" s="5"/>
      <c r="L17" s="5"/>
      <c r="M17" s="5"/>
      <c r="N17" s="26"/>
      <c r="O17" s="4"/>
      <c r="P17" s="45"/>
      <c r="Q17" s="46"/>
      <c r="R17" s="56"/>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2:44" s="1" customFormat="1" ht="39" customHeight="1" x14ac:dyDescent="0.2">
      <c r="B18" s="127"/>
      <c r="C18" s="124"/>
      <c r="D18" s="27" t="s">
        <v>30</v>
      </c>
      <c r="E18" s="21"/>
      <c r="F18" s="5"/>
      <c r="G18" s="5"/>
      <c r="H18" s="5"/>
      <c r="I18" s="5"/>
      <c r="J18" s="5"/>
      <c r="K18" s="5"/>
      <c r="L18" s="5"/>
      <c r="M18" s="5"/>
      <c r="N18" s="26"/>
      <c r="O18" s="4"/>
      <c r="P18" s="45"/>
      <c r="Q18" s="46"/>
      <c r="R18" s="56"/>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2:44" s="1" customFormat="1" ht="38.25" x14ac:dyDescent="0.2">
      <c r="B19" s="127"/>
      <c r="C19" s="124"/>
      <c r="D19" s="27" t="s">
        <v>31</v>
      </c>
      <c r="E19" s="21"/>
      <c r="F19" s="5"/>
      <c r="G19" s="5"/>
      <c r="H19" s="5"/>
      <c r="I19" s="5"/>
      <c r="J19" s="5"/>
      <c r="K19" s="5"/>
      <c r="L19" s="5"/>
      <c r="M19" s="5"/>
      <c r="N19" s="26"/>
      <c r="O19" s="4"/>
      <c r="P19" s="45"/>
      <c r="Q19" s="46"/>
      <c r="R19" s="56"/>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2:44" s="1" customFormat="1" ht="38.25" x14ac:dyDescent="0.2">
      <c r="B20" s="127"/>
      <c r="C20" s="124"/>
      <c r="D20" s="27" t="s">
        <v>32</v>
      </c>
      <c r="E20" s="21"/>
      <c r="F20" s="5"/>
      <c r="G20" s="5"/>
      <c r="H20" s="5"/>
      <c r="I20" s="5"/>
      <c r="J20" s="5"/>
      <c r="K20" s="5"/>
      <c r="L20" s="5"/>
      <c r="M20" s="5"/>
      <c r="N20" s="26"/>
      <c r="O20" s="4" t="s">
        <v>97</v>
      </c>
      <c r="P20" s="136">
        <v>6000</v>
      </c>
      <c r="Q20" s="137">
        <v>2000</v>
      </c>
      <c r="R20" s="56"/>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2:44" s="1" customFormat="1" ht="51" x14ac:dyDescent="0.2">
      <c r="B21" s="128"/>
      <c r="C21" s="125"/>
      <c r="D21" s="27" t="s">
        <v>50</v>
      </c>
      <c r="E21" s="21"/>
      <c r="F21" s="5"/>
      <c r="G21" s="5"/>
      <c r="H21" s="5"/>
      <c r="I21" s="5"/>
      <c r="J21" s="5"/>
      <c r="K21" s="5"/>
      <c r="L21" s="5"/>
      <c r="M21" s="5"/>
      <c r="N21" s="26"/>
      <c r="O21" s="4"/>
      <c r="P21" s="45"/>
      <c r="Q21" s="46"/>
      <c r="R21" s="56"/>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2:44" s="1" customFormat="1" ht="25.5" customHeight="1" x14ac:dyDescent="0.2">
      <c r="B22" s="105" t="s">
        <v>16</v>
      </c>
      <c r="C22" s="104" t="s">
        <v>19</v>
      </c>
      <c r="D22" s="27" t="s">
        <v>33</v>
      </c>
      <c r="E22" s="21"/>
      <c r="F22" s="5"/>
      <c r="G22" s="5"/>
      <c r="H22" s="5"/>
      <c r="I22" s="5"/>
      <c r="J22" s="5"/>
      <c r="K22" s="5"/>
      <c r="L22" s="5"/>
      <c r="M22" s="5"/>
      <c r="N22" s="26"/>
      <c r="O22" s="60" t="s">
        <v>17</v>
      </c>
      <c r="P22" s="136">
        <v>8000</v>
      </c>
      <c r="Q22" s="137">
        <v>0</v>
      </c>
      <c r="R22" s="56"/>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2:44" s="1" customFormat="1" ht="89.25" x14ac:dyDescent="0.2">
      <c r="B23" s="105"/>
      <c r="C23" s="104"/>
      <c r="D23" s="27" t="s">
        <v>34</v>
      </c>
      <c r="E23" s="21"/>
      <c r="F23" s="5"/>
      <c r="G23" s="5"/>
      <c r="H23" s="5"/>
      <c r="I23" s="5"/>
      <c r="J23" s="5"/>
      <c r="K23" s="5"/>
      <c r="L23" s="5"/>
      <c r="M23" s="5"/>
      <c r="N23" s="26"/>
      <c r="O23" s="60"/>
      <c r="P23" s="45"/>
      <c r="Q23" s="46"/>
      <c r="R23" s="56"/>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2:44" s="1" customFormat="1" ht="17.25" customHeight="1" x14ac:dyDescent="0.2">
      <c r="B24" s="106" t="s">
        <v>35</v>
      </c>
      <c r="C24" s="107"/>
      <c r="D24" s="107"/>
      <c r="E24" s="107"/>
      <c r="F24" s="107"/>
      <c r="G24" s="107"/>
      <c r="H24" s="107"/>
      <c r="I24" s="107"/>
      <c r="J24" s="107"/>
      <c r="K24" s="107"/>
      <c r="L24" s="107"/>
      <c r="M24" s="107"/>
      <c r="N24" s="107"/>
      <c r="O24" s="107"/>
      <c r="P24" s="107"/>
      <c r="Q24" s="108"/>
      <c r="R24" s="56"/>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2:44" s="1" customFormat="1" ht="67.5" customHeight="1" x14ac:dyDescent="0.25">
      <c r="B25" s="131" t="s">
        <v>58</v>
      </c>
      <c r="C25" s="104" t="s">
        <v>84</v>
      </c>
      <c r="D25" s="109" t="s">
        <v>36</v>
      </c>
      <c r="E25" s="5"/>
      <c r="F25" s="5"/>
      <c r="G25" s="5"/>
      <c r="H25" s="5"/>
      <c r="I25" s="5"/>
      <c r="J25" s="5"/>
      <c r="K25" s="5"/>
      <c r="L25" s="5"/>
      <c r="M25" s="5"/>
      <c r="N25" s="4"/>
      <c r="O25" s="60" t="s">
        <v>98</v>
      </c>
      <c r="P25" s="136">
        <v>10000</v>
      </c>
      <c r="Q25" s="137">
        <v>5000</v>
      </c>
      <c r="R25" s="56"/>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2:44" s="1" customFormat="1" ht="90" thickBot="1" x14ac:dyDescent="0.25">
      <c r="B26" s="131" t="s">
        <v>59</v>
      </c>
      <c r="C26" s="132" t="s">
        <v>60</v>
      </c>
      <c r="D26" s="37" t="s">
        <v>37</v>
      </c>
      <c r="E26" s="38"/>
      <c r="F26" s="39"/>
      <c r="G26" s="39"/>
      <c r="H26" s="39"/>
      <c r="I26" s="39"/>
      <c r="J26" s="39"/>
      <c r="K26" s="39"/>
      <c r="L26" s="39"/>
      <c r="M26" s="39"/>
      <c r="N26" s="29"/>
      <c r="O26" s="60"/>
      <c r="P26" s="47"/>
      <c r="Q26" s="48"/>
      <c r="R26" s="56"/>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2:44" ht="33" customHeight="1" thickBot="1" x14ac:dyDescent="0.3">
      <c r="B27" s="130" t="s">
        <v>38</v>
      </c>
      <c r="C27" s="129"/>
      <c r="D27" s="99"/>
      <c r="E27" s="99"/>
      <c r="F27" s="99"/>
      <c r="G27" s="99"/>
      <c r="H27" s="99"/>
      <c r="I27" s="99"/>
      <c r="J27" s="99"/>
      <c r="K27" s="99"/>
      <c r="L27" s="99"/>
      <c r="M27" s="99"/>
      <c r="N27" s="99"/>
      <c r="O27" s="99"/>
      <c r="P27" s="99"/>
      <c r="Q27" s="99"/>
      <c r="R27" s="100"/>
    </row>
    <row r="28" spans="2:44" ht="15.75" thickBot="1" x14ac:dyDescent="0.3">
      <c r="B28" s="96" t="s">
        <v>39</v>
      </c>
      <c r="C28" s="97"/>
      <c r="D28" s="97"/>
      <c r="E28" s="97"/>
      <c r="F28" s="97"/>
      <c r="G28" s="97"/>
      <c r="H28" s="97"/>
      <c r="I28" s="97"/>
      <c r="J28" s="97"/>
      <c r="K28" s="97"/>
      <c r="L28" s="97"/>
      <c r="M28" s="97"/>
      <c r="N28" s="97"/>
      <c r="O28" s="98"/>
      <c r="P28" s="52">
        <f>P29+P30</f>
        <v>35000</v>
      </c>
      <c r="Q28" s="52">
        <f>Q29+Q30</f>
        <v>10000</v>
      </c>
      <c r="R28" s="57">
        <f>P28+Q28</f>
        <v>45000</v>
      </c>
    </row>
    <row r="29" spans="2:44" ht="38.25" x14ac:dyDescent="0.25">
      <c r="B29" s="22" t="s">
        <v>85</v>
      </c>
      <c r="C29" s="23" t="s">
        <v>61</v>
      </c>
      <c r="D29" s="31" t="s">
        <v>15</v>
      </c>
      <c r="E29" s="12"/>
      <c r="F29" s="12"/>
      <c r="G29" s="12"/>
      <c r="H29" s="12"/>
      <c r="I29" s="12"/>
      <c r="J29" s="12"/>
      <c r="K29" s="12"/>
      <c r="L29" s="12"/>
      <c r="M29" s="12"/>
      <c r="N29" s="24"/>
      <c r="O29" s="60" t="s">
        <v>97</v>
      </c>
      <c r="P29" s="140">
        <v>10000</v>
      </c>
      <c r="Q29" s="141">
        <v>5000</v>
      </c>
      <c r="R29" s="58"/>
    </row>
    <row r="30" spans="2:44" ht="115.5" thickBot="1" x14ac:dyDescent="0.3">
      <c r="B30" s="30" t="s">
        <v>86</v>
      </c>
      <c r="C30" s="33" t="s">
        <v>62</v>
      </c>
      <c r="D30" s="32" t="s">
        <v>40</v>
      </c>
      <c r="E30" s="5"/>
      <c r="F30" s="5"/>
      <c r="G30" s="5"/>
      <c r="H30" s="5"/>
      <c r="I30" s="5"/>
      <c r="J30" s="5"/>
      <c r="K30" s="5"/>
      <c r="L30" s="5"/>
      <c r="M30" s="5"/>
      <c r="N30" s="26"/>
      <c r="O30" s="60" t="s">
        <v>98</v>
      </c>
      <c r="P30" s="136">
        <v>25000</v>
      </c>
      <c r="Q30" s="137">
        <v>5000</v>
      </c>
      <c r="R30" s="56"/>
    </row>
    <row r="31" spans="2:44" ht="15.75" thickBot="1" x14ac:dyDescent="0.3">
      <c r="B31" s="94" t="s">
        <v>10</v>
      </c>
      <c r="C31" s="95"/>
      <c r="D31" s="95"/>
      <c r="E31" s="95"/>
      <c r="F31" s="95"/>
      <c r="G31" s="95"/>
      <c r="H31" s="95"/>
      <c r="I31" s="95"/>
      <c r="J31" s="95"/>
      <c r="K31" s="95"/>
      <c r="L31" s="95"/>
      <c r="M31" s="95"/>
      <c r="N31" s="95"/>
      <c r="O31" s="95"/>
      <c r="P31" s="50">
        <f>P32+P33+P34+P35+P37+P38+P39+P40+P41+P42</f>
        <v>117000</v>
      </c>
      <c r="Q31" s="50">
        <f>Q32+Q33+Q34+Q35+Q37+Q38+Q39+Q40++Q41+Q42</f>
        <v>27300</v>
      </c>
      <c r="R31" s="55">
        <f>P31+Q31</f>
        <v>144300</v>
      </c>
    </row>
    <row r="32" spans="2:44" ht="71.25" customHeight="1" x14ac:dyDescent="0.25">
      <c r="B32" s="34" t="s">
        <v>87</v>
      </c>
      <c r="C32" s="35" t="s">
        <v>63</v>
      </c>
      <c r="D32" s="40" t="s">
        <v>41</v>
      </c>
      <c r="E32" s="12"/>
      <c r="F32" s="12"/>
      <c r="G32" s="12"/>
      <c r="H32" s="12"/>
      <c r="I32" s="12"/>
      <c r="J32" s="12"/>
      <c r="K32" s="12"/>
      <c r="L32" s="12"/>
      <c r="M32" s="12"/>
      <c r="N32" s="24"/>
      <c r="O32" s="60" t="s">
        <v>96</v>
      </c>
      <c r="P32" s="140">
        <v>12000</v>
      </c>
      <c r="Q32" s="141">
        <v>3000</v>
      </c>
      <c r="R32" s="58"/>
    </row>
    <row r="33" spans="2:18" ht="77.25" thickBot="1" x14ac:dyDescent="0.3">
      <c r="B33" s="36" t="s">
        <v>88</v>
      </c>
      <c r="C33" s="41" t="s">
        <v>65</v>
      </c>
      <c r="D33" s="42" t="s">
        <v>64</v>
      </c>
      <c r="E33" s="39"/>
      <c r="F33" s="39"/>
      <c r="G33" s="39"/>
      <c r="H33" s="39"/>
      <c r="I33" s="39"/>
      <c r="J33" s="39"/>
      <c r="K33" s="39"/>
      <c r="L33" s="39"/>
      <c r="M33" s="39"/>
      <c r="N33" s="29"/>
      <c r="O33" s="60" t="s">
        <v>98</v>
      </c>
      <c r="P33" s="142">
        <v>6000</v>
      </c>
      <c r="Q33" s="143">
        <v>4000</v>
      </c>
      <c r="R33" s="59"/>
    </row>
    <row r="34" spans="2:18" ht="69" customHeight="1" x14ac:dyDescent="0.25">
      <c r="B34" s="110" t="s">
        <v>89</v>
      </c>
      <c r="C34" s="68" t="s">
        <v>66</v>
      </c>
      <c r="D34" s="111" t="s">
        <v>42</v>
      </c>
      <c r="E34" s="112"/>
      <c r="F34" s="112"/>
      <c r="G34" s="112"/>
      <c r="H34" s="112"/>
      <c r="I34" s="112"/>
      <c r="J34" s="112"/>
      <c r="K34" s="112"/>
      <c r="L34" s="112"/>
      <c r="M34" s="112"/>
      <c r="N34" s="113"/>
      <c r="O34" s="4"/>
      <c r="P34" s="114"/>
      <c r="Q34" s="115"/>
      <c r="R34" s="56"/>
    </row>
    <row r="35" spans="2:18" ht="57.75" customHeight="1" x14ac:dyDescent="0.25">
      <c r="B35" s="116" t="s">
        <v>90</v>
      </c>
      <c r="C35" s="68"/>
      <c r="D35" s="27" t="s">
        <v>43</v>
      </c>
      <c r="E35" s="5"/>
      <c r="F35" s="5"/>
      <c r="G35" s="5"/>
      <c r="H35" s="5"/>
      <c r="I35" s="5"/>
      <c r="J35" s="5"/>
      <c r="K35" s="5"/>
      <c r="L35" s="5"/>
      <c r="M35" s="5"/>
      <c r="N35" s="4"/>
      <c r="O35" s="60" t="s">
        <v>99</v>
      </c>
      <c r="P35" s="136">
        <v>9000</v>
      </c>
      <c r="Q35" s="136">
        <v>1000</v>
      </c>
      <c r="R35" s="117"/>
    </row>
    <row r="36" spans="2:18" ht="15.75" customHeight="1" x14ac:dyDescent="0.25">
      <c r="B36" s="118" t="s">
        <v>44</v>
      </c>
      <c r="C36" s="119"/>
      <c r="D36" s="119"/>
      <c r="E36" s="119"/>
      <c r="F36" s="119"/>
      <c r="G36" s="119"/>
      <c r="H36" s="119"/>
      <c r="I36" s="119"/>
      <c r="J36" s="119"/>
      <c r="K36" s="119"/>
      <c r="L36" s="119"/>
      <c r="M36" s="119"/>
      <c r="N36" s="119"/>
      <c r="O36" s="119"/>
      <c r="P36" s="119"/>
      <c r="Q36" s="120"/>
      <c r="R36" s="117"/>
    </row>
    <row r="37" spans="2:18" ht="78.75" customHeight="1" x14ac:dyDescent="0.25">
      <c r="B37" s="116" t="s">
        <v>91</v>
      </c>
      <c r="C37" s="67" t="s">
        <v>67</v>
      </c>
      <c r="D37" s="27" t="s">
        <v>45</v>
      </c>
      <c r="E37" s="5"/>
      <c r="F37" s="5"/>
      <c r="G37" s="5"/>
      <c r="H37" s="5"/>
      <c r="I37" s="5"/>
      <c r="J37" s="5"/>
      <c r="K37" s="5"/>
      <c r="L37" s="5"/>
      <c r="M37" s="5"/>
      <c r="N37" s="4"/>
      <c r="O37" s="60" t="s">
        <v>97</v>
      </c>
      <c r="P37" s="136">
        <v>10000</v>
      </c>
      <c r="Q37" s="136">
        <v>3000</v>
      </c>
      <c r="R37" s="117"/>
    </row>
    <row r="38" spans="2:18" ht="76.5" x14ac:dyDescent="0.25">
      <c r="B38" s="116" t="s">
        <v>92</v>
      </c>
      <c r="C38" s="67" t="s">
        <v>69</v>
      </c>
      <c r="D38" s="27" t="s">
        <v>68</v>
      </c>
      <c r="E38" s="5"/>
      <c r="F38" s="5"/>
      <c r="G38" s="5"/>
      <c r="H38" s="5"/>
      <c r="I38" s="5"/>
      <c r="J38" s="5"/>
      <c r="K38" s="5"/>
      <c r="L38" s="5"/>
      <c r="M38" s="5"/>
      <c r="N38" s="4"/>
      <c r="O38" s="60" t="s">
        <v>98</v>
      </c>
      <c r="P38" s="136">
        <v>6000</v>
      </c>
      <c r="Q38" s="136">
        <v>2000</v>
      </c>
      <c r="R38" s="117"/>
    </row>
    <row r="39" spans="2:18" ht="76.5" x14ac:dyDescent="0.25">
      <c r="B39" s="116" t="s">
        <v>76</v>
      </c>
      <c r="C39" s="67" t="s">
        <v>70</v>
      </c>
      <c r="D39" s="27" t="s">
        <v>46</v>
      </c>
      <c r="E39" s="5"/>
      <c r="F39" s="5"/>
      <c r="G39" s="5"/>
      <c r="H39" s="5"/>
      <c r="I39" s="5"/>
      <c r="J39" s="5"/>
      <c r="K39" s="5"/>
      <c r="L39" s="5"/>
      <c r="M39" s="5"/>
      <c r="N39" s="4"/>
      <c r="O39" s="60" t="s">
        <v>97</v>
      </c>
      <c r="P39" s="136">
        <v>26000</v>
      </c>
      <c r="Q39" s="136">
        <v>2000</v>
      </c>
      <c r="R39" s="117"/>
    </row>
    <row r="40" spans="2:18" ht="63.75" x14ac:dyDescent="0.25">
      <c r="B40" s="116" t="s">
        <v>75</v>
      </c>
      <c r="C40" s="67"/>
      <c r="D40" s="27" t="s">
        <v>71</v>
      </c>
      <c r="E40" s="5"/>
      <c r="F40" s="5"/>
      <c r="G40" s="5"/>
      <c r="H40" s="5"/>
      <c r="I40" s="5"/>
      <c r="J40" s="5"/>
      <c r="K40" s="5"/>
      <c r="L40" s="5"/>
      <c r="M40" s="5"/>
      <c r="N40" s="4"/>
      <c r="O40" s="4"/>
      <c r="P40" s="45"/>
      <c r="Q40" s="45"/>
      <c r="R40" s="117"/>
    </row>
    <row r="41" spans="2:18" ht="57.75" customHeight="1" x14ac:dyDescent="0.25">
      <c r="B41" s="116" t="s">
        <v>77</v>
      </c>
      <c r="C41" s="67" t="s">
        <v>69</v>
      </c>
      <c r="D41" s="27" t="s">
        <v>47</v>
      </c>
      <c r="E41" s="5"/>
      <c r="F41" s="5"/>
      <c r="G41" s="5"/>
      <c r="H41" s="5"/>
      <c r="I41" s="5"/>
      <c r="J41" s="5"/>
      <c r="K41" s="5"/>
      <c r="L41" s="5"/>
      <c r="M41" s="5"/>
      <c r="N41" s="4"/>
      <c r="O41" s="60" t="s">
        <v>97</v>
      </c>
      <c r="P41" s="136">
        <v>18000</v>
      </c>
      <c r="Q41" s="136"/>
      <c r="R41" s="117"/>
    </row>
    <row r="42" spans="2:18" ht="13.5" customHeight="1" x14ac:dyDescent="0.25">
      <c r="B42" s="133" t="s">
        <v>74</v>
      </c>
      <c r="C42" s="134"/>
      <c r="D42" s="135"/>
      <c r="E42" s="5"/>
      <c r="F42" s="5"/>
      <c r="G42" s="5"/>
      <c r="H42" s="5"/>
      <c r="I42" s="5"/>
      <c r="J42" s="5"/>
      <c r="K42" s="5"/>
      <c r="L42" s="5"/>
      <c r="M42" s="5"/>
      <c r="N42" s="4"/>
      <c r="O42" s="60"/>
      <c r="P42" s="45">
        <v>30000</v>
      </c>
      <c r="Q42" s="45">
        <v>12300</v>
      </c>
      <c r="R42" s="117"/>
    </row>
    <row r="43" spans="2:18" ht="15.75" thickBot="1" x14ac:dyDescent="0.3">
      <c r="Q43" s="65" t="s">
        <v>7</v>
      </c>
      <c r="R43" s="66">
        <f>R31+R28+R14+R8</f>
        <v>747300</v>
      </c>
    </row>
    <row r="44" spans="2:18" ht="15.75" thickBot="1" x14ac:dyDescent="0.3">
      <c r="Q44" s="62" t="s">
        <v>18</v>
      </c>
      <c r="R44" s="49">
        <f>R43*7%</f>
        <v>52311.000000000007</v>
      </c>
    </row>
    <row r="45" spans="2:18" ht="15.75" thickBot="1" x14ac:dyDescent="0.3">
      <c r="Q45" s="63" t="s">
        <v>7</v>
      </c>
      <c r="R45" s="64">
        <f>R43+R44</f>
        <v>799611</v>
      </c>
    </row>
  </sheetData>
  <mergeCells count="23">
    <mergeCell ref="B36:Q36"/>
    <mergeCell ref="B17:B21"/>
    <mergeCell ref="C17:C21"/>
    <mergeCell ref="B42:D42"/>
    <mergeCell ref="B31:O31"/>
    <mergeCell ref="B28:O28"/>
    <mergeCell ref="B27:R27"/>
    <mergeCell ref="B3:R3"/>
    <mergeCell ref="B12:B13"/>
    <mergeCell ref="B24:Q24"/>
    <mergeCell ref="B2:R2"/>
    <mergeCell ref="B14:O14"/>
    <mergeCell ref="B8:O8"/>
    <mergeCell ref="B7:Q7"/>
    <mergeCell ref="P5:P6"/>
    <mergeCell ref="B5:B6"/>
    <mergeCell ref="Q5:Q6"/>
    <mergeCell ref="C5:C6"/>
    <mergeCell ref="O5:O6"/>
    <mergeCell ref="J5:M5"/>
    <mergeCell ref="N5:N6"/>
    <mergeCell ref="F5:I5"/>
    <mergeCell ref="D5:D6"/>
  </mergeCells>
  <phoneticPr fontId="4" type="noConversion"/>
  <pageMargins left="0.25" right="0.25"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Plan</vt:lpstr>
    </vt:vector>
  </TitlesOfParts>
  <Company>UNDP RC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gbs01mesr</dc:creator>
  <cp:lastModifiedBy>Raquel Costa</cp:lastModifiedBy>
  <cp:lastPrinted>2020-01-23T15:51:54Z</cp:lastPrinted>
  <dcterms:created xsi:type="dcterms:W3CDTF">2011-09-13T17:07:27Z</dcterms:created>
  <dcterms:modified xsi:type="dcterms:W3CDTF">2020-01-23T18:35:57Z</dcterms:modified>
</cp:coreProperties>
</file>