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ngoveyann/Desktop/version finale rapport annuel/UNODC-UNESCO/"/>
    </mc:Choice>
  </mc:AlternateContent>
  <xr:revisionPtr revIDLastSave="0" documentId="8_{36FC1F4F-45DE-5446-89CD-15EEAFC8FFB8}" xr6:coauthVersionLast="47" xr6:coauthVersionMax="47" xr10:uidLastSave="{00000000-0000-0000-0000-000000000000}"/>
  <bookViews>
    <workbookView xWindow="0" yWindow="0" windowWidth="28800" windowHeight="18000" xr2:uid="{E9C15135-AC88-4043-93F1-48D7445DEBDF}"/>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7" i="1" l="1"/>
  <c r="F27" i="1"/>
  <c r="D27" i="1"/>
  <c r="F6" i="1"/>
  <c r="F26" i="1"/>
  <c r="E26" i="1"/>
  <c r="D26" i="1"/>
  <c r="F19" i="1"/>
  <c r="E19" i="1"/>
  <c r="D19" i="1"/>
  <c r="F13" i="1"/>
  <c r="E13" i="1"/>
  <c r="D13" i="1"/>
  <c r="F10" i="1"/>
  <c r="E10" i="1"/>
  <c r="D10" i="1"/>
  <c r="E6" i="1"/>
  <c r="D6" i="1"/>
</calcChain>
</file>

<file path=xl/sharedStrings.xml><?xml version="1.0" encoding="utf-8"?>
<sst xmlns="http://schemas.openxmlformats.org/spreadsheetml/2006/main" count="55" uniqueCount="51">
  <si>
    <t>Nombre de resultat/ produit</t>
  </si>
  <si>
    <t>Formulation du resultat/ produit/activite</t>
  </si>
  <si>
    <t>ONUDC(budget en USD)</t>
  </si>
  <si>
    <t>UNESCO (budget en USD)</t>
  </si>
  <si>
    <t xml:space="preserve">Pourcentage du budget pour chaque produit ou activite reserve pour action directe sur égalité des sexes et autonomisation des femmes (GEWE) (cas echeant) </t>
  </si>
  <si>
    <t xml:space="preserve">RESULTAT 1: </t>
  </si>
  <si>
    <t xml:space="preserve">Un nombre accru de femmes participent à la justice pénale et contribuent à prévenir et lutter contre l'extrémisme violent. </t>
  </si>
  <si>
    <t>Produit 1.1:</t>
  </si>
  <si>
    <t xml:space="preserve">La Mauritanie dispose d’un plan d’action pour l'intégration de la dimension genre dans la riposte pénale à l'extrémisme violent </t>
  </si>
  <si>
    <t>Activite 1.1.1:</t>
  </si>
  <si>
    <t xml:space="preserve"> Etude du rôle des femmes mauritaniennes dans l’extrémisme violent, que ce soit en tant qu’actrices, victimes ou encore agents du changement social</t>
  </si>
  <si>
    <t>Produit total</t>
  </si>
  <si>
    <t>Produit 1.2:</t>
  </si>
  <si>
    <t xml:space="preserve"> Le leadership féminin est renforcé à travers une meilleure participation et intégration des femmes dans la chaine pénale, y compris aux fins de prévention du terrorisme </t>
  </si>
  <si>
    <t>Activite 1.2.1</t>
  </si>
  <si>
    <t xml:space="preserve"> Sondages en ligne sur les obstacles et les bonnes pratiques pour assurer l’intégration des femmes dans les forces de l’ordre, les autorités judiciaires et l’administration pénitentiaire mauritaniennes</t>
  </si>
  <si>
    <t>Activite 1.2.2</t>
  </si>
  <si>
    <t xml:space="preserve"> Campagne de sensibilisation en ligne : « Portrait des femmes en uniforme et des femmes dans les métiers de la justice » et publication des succès stories afin de créer des vocations à ces métiers, suivi d’un prix « femmes policière ou magistrate de l’année » en lien avec le G5 Sahel. </t>
  </si>
  <si>
    <t>Produit 1.3:</t>
  </si>
  <si>
    <t xml:space="preserve">Le système pénitencier prend en compte les femmes détenues et les familles des détenus suspectés ou accusés de terrorisme pour prévenir la radicalisation et l’extrémisme violent. </t>
  </si>
  <si>
    <t>Activite 1.3.1</t>
  </si>
  <si>
    <t xml:space="preserve">Atelier d’intégration de la dimension genre dans la réforme de l’administration pénitentiaire. </t>
  </si>
  <si>
    <t xml:space="preserve">RESULTAT 2: </t>
  </si>
  <si>
    <t>Des groupes cibles de femmes - jouant un rôle traditionnel d’influence et de transmission de valeurs – sont identifiées et formées pour sensibiliser au danger de l’extrémisme violent, à l’importance de la diversité culturelle et de la cohésion sociale et pour promouvoir la paix dans le pays,  à travers la culture.</t>
  </si>
  <si>
    <t>Produit 2.1</t>
  </si>
  <si>
    <t xml:space="preserve"> Des initiatives féminines sont développées pour promouvoir un discours religieux modéré et pour détecter les risques de radicalisation dans les foyers, les mosquées, les mahadras et les prisons.</t>
  </si>
  <si>
    <t>Activite 2.1.1</t>
  </si>
  <si>
    <t xml:space="preserve"> Missions d'identification de femmes mourchidates  (Guide religieuses femmes), dans la commune de Nouakchott et du Guidimara, chargées de véhiculer des messages de tolérance et faciliter la compréhension du coran dans le but de prévenir l’extrémisme violent avec l’appui du Ministère des affaires islamiques.</t>
  </si>
  <si>
    <t>Activite 2.1.2</t>
  </si>
  <si>
    <t xml:space="preserve"> Organisation de formations des Mourchidates aux discours alternatifs et à la prévention de l'extrémisme violent  afin qu’elles puissent véhiculer un islam tolérant et modérer avec l’appui du Ministère des affaires islamiques et de la Cellrad</t>
  </si>
  <si>
    <t>Produit 2.2</t>
  </si>
  <si>
    <t xml:space="preserve"> Le rôle traditionnel reconnu des femmes mauritaniennes dans le foyer et dans leur communauté est valorisé au profit de la promotion de la culture et de la reconnaissance de la diversité culturelle comme remparts à la radicalisation et comme moyens de prévention de l'extrémisme violent</t>
  </si>
  <si>
    <t>Activite 2.2.3</t>
  </si>
  <si>
    <t xml:space="preserve"> Sessions « d’Open Mic Poetry and Music » dans la commune de Nouakchott pour permettre aux femmes et jeunes filles de s’exprimer, à travers un poème, sur le vivre ensemble et la tolérance, afin de renforcer la cohésion sociale et la compréhension mutuelle entre les différentes communautés mauritaniennes..</t>
  </si>
  <si>
    <t>Activite 2.2.4</t>
  </si>
  <si>
    <t>Développer le partage, sur les réseaux sociaux et autres plateformes numériques, de formes d’expression artistique dans les domaines de la musique et du chant, qui seraient représentatives de la diversité culturelle de la Mauritanie et du rôle des femmes dans la transmission de ces expressions culturelles comme vecteurs de tolérance.</t>
  </si>
  <si>
    <t>Activite 2.2.6</t>
  </si>
  <si>
    <t>Activite 2.2.7</t>
  </si>
  <si>
    <t>Activite 2.2.8</t>
  </si>
  <si>
    <t>Montant dépensé par activité (Février 2021 au 15 novembre 2021)</t>
  </si>
  <si>
    <t>G</t>
  </si>
  <si>
    <t xml:space="preserve">GEWE : 47696.4 USD soit 90%
Recrutement du consultant étude pour  identifier les obstacles et les opportunités la participation des femmes dans les structures de sécurité de la République Islamique de Mauritanie </t>
  </si>
  <si>
    <t xml:space="preserve">GEWE : 3330.225 USD soit 90%
Recrutement du consultant étude pour  identifier les obstacles et les opportunités la participation des femmes dans les structures de sécurité de la République Islamique de Mauritanie </t>
  </si>
  <si>
    <t>GEWE : 10200.6 USD soit 90%
Kits de communication, Location de la salle du palais des congrès, Photographe professionnel et vidéaste pour l'exposition photo (photos des femmes/vidéo pro)</t>
  </si>
  <si>
    <t>GEWE : 7292.7 USD soit 90%
Organisation de l'atelier de prise en compte de la dimension genre en milieu carcéral : salle de conférence, perdiem des participants, conception des banderoles, consultant national, mission expert ONUDC</t>
  </si>
  <si>
    <t xml:space="preserve">GEWE : 22000 USD soit 100%
Transfert de fonds à l'AFCF : AFCF a identifié 50 femmes qui constituent le réseau des Mourchidates de Nouakchott, Trarza, Gudimakha, Hodh El Chargui, Hodh El Gharbi et Zouérate </t>
  </si>
  <si>
    <t>GEWE : 44870 USD soit 100%
Formation des Mourchidates à Nouakchott et Gudimakha avec la participation de l'ensemble des réseaux des Mourchidates  + cout staff ONUDC/UNESCO</t>
  </si>
  <si>
    <t>GEWE : 27000 USD soit 90%
Argent transféré à l'AFCF pour la réalisation des Opens Mic. Deux open Mic ont été organisés à Nouakchott, Selibaby. Trois open mic restent à réaliser à Rosso, Zouérate et Ayoun.</t>
  </si>
  <si>
    <t xml:space="preserve">GEWE : 8000 USD soit 40%
Formation des délégués de la culture  sur la Convention de 2005 sur la protection et la promotion de la diversité des expressions culturelles en vue de mettre en lumière la composante parlant de la convention de 2005 dans le  cadre du projet PBF (Act 2.2.4) qui traite quels sont les domaines ou les jeunes peuvent se retrouver notamment le domaine de la musique qui est l’industrie culturelle. </t>
  </si>
  <si>
    <t>Total GEWE : : 170 389, 925 USD</t>
  </si>
  <si>
    <t xml:space="preserve">Grand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</si>
</sst>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quot;€&quot;_-;\-* #,##0.00\ &quot;€&quot;_-;_-* &quot;-&quot;??\ &quot;€&quot;_-;_-@_-"/>
    <numFmt numFmtId="165" formatCode="_(&quot;$&quot;* #,##0.00_);_(&quot;$&quot;* \(#,##0.00\);_(&quot;$&quot;* &quot;-&quot;??_);_(@_)"/>
  </numFmts>
  <fonts count="5"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3" fillId="0" borderId="1" xfId="0" applyFont="1" applyBorder="1" applyAlignment="1" applyProtection="1">
      <alignment horizontal="left" vertical="top" wrapText="1"/>
      <protection locked="0"/>
    </xf>
    <xf numFmtId="165" fontId="3" fillId="0" borderId="1" xfId="1" applyNumberFormat="1" applyFont="1" applyBorder="1" applyAlignment="1" applyProtection="1">
      <alignment horizontal="center" vertical="center" wrapText="1"/>
      <protection locked="0"/>
    </xf>
    <xf numFmtId="9" fontId="3" fillId="0" borderId="1" xfId="2" applyFont="1" applyBorder="1" applyAlignment="1" applyProtection="1">
      <alignment horizontal="center" vertical="center" wrapText="1"/>
      <protection locked="0"/>
    </xf>
    <xf numFmtId="0" fontId="3" fillId="5" borderId="1" xfId="0" applyFont="1" applyFill="1" applyBorder="1" applyAlignment="1" applyProtection="1">
      <alignment horizontal="left" vertical="top" wrapText="1"/>
      <protection locked="0"/>
    </xf>
    <xf numFmtId="165" fontId="3" fillId="5" borderId="1" xfId="1" applyNumberFormat="1" applyFont="1" applyFill="1" applyBorder="1" applyAlignment="1" applyProtection="1">
      <alignment horizontal="center" vertical="center" wrapText="1"/>
      <protection locked="0"/>
    </xf>
    <xf numFmtId="9" fontId="3" fillId="5" borderId="1" xfId="2" applyFont="1" applyFill="1" applyBorder="1" applyAlignment="1" applyProtection="1">
      <alignment horizontal="center" vertical="center" wrapText="1"/>
      <protection locked="0"/>
    </xf>
    <xf numFmtId="0" fontId="0" fillId="0" borderId="0" xfId="0" applyAlignment="1">
      <alignment wrapText="1"/>
    </xf>
    <xf numFmtId="0" fontId="2" fillId="2" borderId="1" xfId="0" applyFont="1" applyFill="1" applyBorder="1" applyAlignment="1">
      <alignment vertical="center" wrapText="1"/>
    </xf>
    <xf numFmtId="165" fontId="2" fillId="2" borderId="1" xfId="1" applyNumberFormat="1" applyFont="1" applyFill="1" applyBorder="1" applyAlignment="1" applyProtection="1">
      <alignment horizontal="center" vertical="center" wrapText="1"/>
    </xf>
    <xf numFmtId="165" fontId="2" fillId="3" borderId="1" xfId="1" applyNumberFormat="1" applyFont="1" applyFill="1" applyBorder="1" applyAlignment="1" applyProtection="1">
      <alignment horizontal="center" vertical="center" wrapText="1"/>
    </xf>
    <xf numFmtId="164" fontId="2" fillId="2" borderId="1" xfId="1" applyFont="1" applyFill="1" applyBorder="1" applyAlignment="1" applyProtection="1">
      <alignment horizontal="center" vertical="center" wrapText="1"/>
    </xf>
    <xf numFmtId="165" fontId="2" fillId="2" borderId="2" xfId="1" applyNumberFormat="1" applyFont="1" applyFill="1" applyBorder="1" applyAlignment="1" applyProtection="1">
      <alignment horizontal="center" vertical="center" wrapText="1"/>
    </xf>
    <xf numFmtId="0" fontId="3" fillId="5" borderId="0" xfId="0" applyFont="1" applyFill="1" applyAlignment="1" applyProtection="1">
      <alignment vertical="center" wrapText="1"/>
      <protection locked="0"/>
    </xf>
    <xf numFmtId="0" fontId="3" fillId="5" borderId="0" xfId="0" applyFont="1" applyFill="1" applyAlignment="1" applyProtection="1">
      <alignment horizontal="left" vertical="top" wrapText="1"/>
      <protection locked="0"/>
    </xf>
    <xf numFmtId="164" fontId="3" fillId="5" borderId="0" xfId="1" applyFont="1" applyFill="1" applyBorder="1" applyAlignment="1" applyProtection="1">
      <alignment horizontal="center" vertical="center" wrapText="1"/>
      <protection locked="0"/>
    </xf>
    <xf numFmtId="4" fontId="0" fillId="0" borderId="0" xfId="0" applyNumberFormat="1"/>
    <xf numFmtId="0" fontId="3" fillId="5" borderId="1" xfId="0" applyFont="1" applyFill="1" applyBorder="1" applyAlignment="1" applyProtection="1">
      <alignment horizontal="left" vertical="top" wrapText="1"/>
      <protection locked="0"/>
    </xf>
    <xf numFmtId="49" fontId="2" fillId="5" borderId="1" xfId="0" applyNumberFormat="1" applyFont="1" applyFill="1" applyBorder="1" applyAlignment="1" applyProtection="1">
      <alignment horizontal="left" vertical="top" wrapText="1"/>
      <protection locked="0"/>
    </xf>
    <xf numFmtId="49" fontId="3" fillId="5" borderId="1" xfId="0" applyNumberFormat="1" applyFont="1" applyFill="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43" fontId="0" fillId="0" borderId="0" xfId="0" applyNumberFormat="1"/>
    <xf numFmtId="0" fontId="0" fillId="0" borderId="1" xfId="0" applyBorder="1" applyAlignment="1">
      <alignment wrapText="1"/>
    </xf>
    <xf numFmtId="0" fontId="0" fillId="0" borderId="1" xfId="0" applyBorder="1"/>
    <xf numFmtId="0" fontId="0" fillId="4" borderId="1" xfId="0" applyFill="1" applyBorder="1"/>
    <xf numFmtId="43" fontId="4" fillId="4" borderId="1" xfId="0" applyNumberFormat="1" applyFont="1" applyFill="1" applyBorder="1"/>
    <xf numFmtId="0" fontId="2" fillId="5" borderId="1" xfId="0" applyFont="1" applyFill="1" applyBorder="1" applyAlignment="1" applyProtection="1">
      <alignment horizontal="center" vertical="center" wrapText="1"/>
      <protection locked="0"/>
    </xf>
    <xf numFmtId="165" fontId="2" fillId="5" borderId="1" xfId="1" applyNumberFormat="1" applyFont="1" applyFill="1" applyBorder="1" applyAlignment="1" applyProtection="1">
      <alignment horizontal="center" vertical="center" wrapText="1"/>
    </xf>
    <xf numFmtId="165" fontId="2" fillId="5" borderId="2" xfId="1" applyNumberFormat="1" applyFont="1" applyFill="1" applyBorder="1" applyAlignment="1" applyProtection="1">
      <alignment horizontal="center" vertical="center" wrapText="1"/>
    </xf>
    <xf numFmtId="43" fontId="4" fillId="5" borderId="1" xfId="0" applyNumberFormat="1" applyFont="1" applyFill="1" applyBorder="1"/>
    <xf numFmtId="0" fontId="0" fillId="5" borderId="0" xfId="0" applyFill="1"/>
    <xf numFmtId="9" fontId="0" fillId="5" borderId="0" xfId="2" applyFon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3B58-A60D-436D-B379-B18EE1308D32}">
  <dimension ref="B2:I28"/>
  <sheetViews>
    <sheetView showGridLines="0" tabSelected="1" topLeftCell="A21" workbookViewId="0">
      <selection activeCell="F38" sqref="F38"/>
    </sheetView>
  </sheetViews>
  <sheetFormatPr baseColWidth="10" defaultRowHeight="15" x14ac:dyDescent="0.2"/>
  <cols>
    <col min="1" max="1" width="3.5" customWidth="1"/>
    <col min="2" max="2" width="31.83203125" customWidth="1"/>
    <col min="3" max="3" width="32.5" customWidth="1"/>
    <col min="4" max="4" width="25" customWidth="1"/>
    <col min="5" max="5" width="16.1640625" customWidth="1"/>
    <col min="6" max="6" width="29.83203125" style="34" customWidth="1"/>
    <col min="7" max="7" width="55.1640625" customWidth="1"/>
    <col min="8" max="8" width="36" customWidth="1"/>
    <col min="9" max="9" width="20.33203125" customWidth="1"/>
  </cols>
  <sheetData>
    <row r="2" spans="2:9" ht="51" x14ac:dyDescent="0.2">
      <c r="B2" s="1" t="s">
        <v>0</v>
      </c>
      <c r="C2" s="1" t="s">
        <v>1</v>
      </c>
      <c r="D2" s="2" t="s">
        <v>2</v>
      </c>
      <c r="E2" s="2" t="s">
        <v>3</v>
      </c>
      <c r="F2" s="30" t="s">
        <v>39</v>
      </c>
      <c r="G2" s="1" t="s">
        <v>4</v>
      </c>
      <c r="I2" s="14" t="s">
        <v>40</v>
      </c>
    </row>
    <row r="3" spans="2:9" ht="17" x14ac:dyDescent="0.2">
      <c r="B3" s="3" t="s">
        <v>5</v>
      </c>
      <c r="C3" s="22" t="s">
        <v>6</v>
      </c>
      <c r="D3" s="22"/>
      <c r="E3" s="22"/>
      <c r="F3" s="22"/>
      <c r="G3" s="22"/>
      <c r="I3" s="20"/>
    </row>
    <row r="4" spans="2:9" ht="17" x14ac:dyDescent="0.2">
      <c r="B4" s="3" t="s">
        <v>7</v>
      </c>
      <c r="C4" s="23" t="s">
        <v>8</v>
      </c>
      <c r="D4" s="23"/>
      <c r="E4" s="23"/>
      <c r="F4" s="23"/>
      <c r="G4" s="23"/>
    </row>
    <row r="5" spans="2:9" ht="85" x14ac:dyDescent="0.2">
      <c r="B5" s="4" t="s">
        <v>9</v>
      </c>
      <c r="C5" s="5" t="s">
        <v>10</v>
      </c>
      <c r="D5" s="6">
        <v>59000</v>
      </c>
      <c r="E5" s="6">
        <v>630</v>
      </c>
      <c r="F5" s="9">
        <v>52996</v>
      </c>
      <c r="G5" s="7" t="s">
        <v>41</v>
      </c>
    </row>
    <row r="6" spans="2:9" ht="17" x14ac:dyDescent="0.2">
      <c r="B6" s="11"/>
      <c r="C6" s="12" t="s">
        <v>11</v>
      </c>
      <c r="D6" s="13">
        <f>SUM(D5:D5)</f>
        <v>59000</v>
      </c>
      <c r="E6" s="13">
        <f>SUM(E5:E5)</f>
        <v>630</v>
      </c>
      <c r="F6" s="31">
        <f>SUM(F5:F5)</f>
        <v>52996</v>
      </c>
      <c r="G6" s="15"/>
    </row>
    <row r="7" spans="2:9" ht="17" x14ac:dyDescent="0.2">
      <c r="B7" s="3" t="s">
        <v>12</v>
      </c>
      <c r="C7" s="21" t="s">
        <v>13</v>
      </c>
      <c r="D7" s="21"/>
      <c r="E7" s="21"/>
      <c r="F7" s="21"/>
      <c r="G7" s="21"/>
    </row>
    <row r="8" spans="2:9" ht="102" x14ac:dyDescent="0.2">
      <c r="B8" s="4" t="s">
        <v>14</v>
      </c>
      <c r="C8" s="5" t="s">
        <v>15</v>
      </c>
      <c r="D8" s="6">
        <v>9000</v>
      </c>
      <c r="E8" s="6"/>
      <c r="F8" s="9">
        <v>3700.25</v>
      </c>
      <c r="G8" s="7" t="s">
        <v>42</v>
      </c>
    </row>
    <row r="9" spans="2:9" ht="153" x14ac:dyDescent="0.2">
      <c r="B9" s="4" t="s">
        <v>16</v>
      </c>
      <c r="C9" s="5" t="s">
        <v>17</v>
      </c>
      <c r="D9" s="6">
        <v>28330</v>
      </c>
      <c r="E9" s="6">
        <v>1335</v>
      </c>
      <c r="F9" s="9">
        <v>11334.7</v>
      </c>
      <c r="G9" s="7" t="s">
        <v>43</v>
      </c>
    </row>
    <row r="10" spans="2:9" ht="17" x14ac:dyDescent="0.2">
      <c r="B10" s="11"/>
      <c r="C10" s="12" t="s">
        <v>11</v>
      </c>
      <c r="D10" s="16">
        <f>SUM(D8:D9)</f>
        <v>37330</v>
      </c>
      <c r="E10" s="16">
        <f>SUM(E8:E9)</f>
        <v>1335</v>
      </c>
      <c r="F10" s="32">
        <f>SUM(F8:F9)</f>
        <v>15034.95</v>
      </c>
      <c r="G10" s="15"/>
    </row>
    <row r="11" spans="2:9" ht="17" x14ac:dyDescent="0.2">
      <c r="B11" s="3" t="s">
        <v>18</v>
      </c>
      <c r="C11" s="21" t="s">
        <v>19</v>
      </c>
      <c r="D11" s="21"/>
      <c r="E11" s="21"/>
      <c r="F11" s="21"/>
      <c r="G11" s="21"/>
    </row>
    <row r="12" spans="2:9" ht="85" x14ac:dyDescent="0.2">
      <c r="B12" s="4" t="s">
        <v>20</v>
      </c>
      <c r="C12" s="5" t="s">
        <v>21</v>
      </c>
      <c r="D12" s="6">
        <v>26861</v>
      </c>
      <c r="E12" s="6"/>
      <c r="F12" s="9">
        <v>8103</v>
      </c>
      <c r="G12" s="7" t="s">
        <v>44</v>
      </c>
    </row>
    <row r="13" spans="2:9" ht="17" x14ac:dyDescent="0.2">
      <c r="B13" s="11"/>
      <c r="C13" s="12" t="s">
        <v>11</v>
      </c>
      <c r="D13" s="16">
        <f>SUM(D12:D12)</f>
        <v>26861</v>
      </c>
      <c r="E13" s="16">
        <f>SUM(E12:E12)</f>
        <v>0</v>
      </c>
      <c r="F13" s="32">
        <f>SUM(F12:F12)</f>
        <v>8103</v>
      </c>
      <c r="G13" s="15"/>
    </row>
    <row r="14" spans="2:9" ht="16" x14ac:dyDescent="0.2">
      <c r="B14" s="17"/>
      <c r="C14" s="18"/>
      <c r="D14" s="19"/>
      <c r="E14" s="19"/>
      <c r="F14" s="19"/>
      <c r="G14" s="19"/>
    </row>
    <row r="15" spans="2:9" ht="17" x14ac:dyDescent="0.2">
      <c r="B15" s="12" t="s">
        <v>22</v>
      </c>
      <c r="C15" s="24" t="s">
        <v>23</v>
      </c>
      <c r="D15" s="24"/>
      <c r="E15" s="24"/>
      <c r="F15" s="24"/>
      <c r="G15" s="24"/>
    </row>
    <row r="16" spans="2:9" ht="17" x14ac:dyDescent="0.2">
      <c r="B16" s="3" t="s">
        <v>24</v>
      </c>
      <c r="C16" s="21" t="s">
        <v>25</v>
      </c>
      <c r="D16" s="21"/>
      <c r="E16" s="21"/>
      <c r="F16" s="21"/>
      <c r="G16" s="21"/>
    </row>
    <row r="17" spans="2:7" ht="170" x14ac:dyDescent="0.2">
      <c r="B17" s="4" t="s">
        <v>26</v>
      </c>
      <c r="C17" s="5" t="s">
        <v>27</v>
      </c>
      <c r="D17" s="6">
        <v>22354</v>
      </c>
      <c r="E17" s="6">
        <v>3000</v>
      </c>
      <c r="F17" s="9">
        <v>22000</v>
      </c>
      <c r="G17" s="7" t="s">
        <v>45</v>
      </c>
    </row>
    <row r="18" spans="2:7" ht="129.5" customHeight="1" x14ac:dyDescent="0.2">
      <c r="B18" s="4" t="s">
        <v>28</v>
      </c>
      <c r="C18" s="5" t="s">
        <v>29</v>
      </c>
      <c r="D18" s="6">
        <v>57000</v>
      </c>
      <c r="E18" s="6">
        <v>3000</v>
      </c>
      <c r="F18" s="9">
        <v>44870</v>
      </c>
      <c r="G18" s="7" t="s">
        <v>46</v>
      </c>
    </row>
    <row r="19" spans="2:7" ht="17" x14ac:dyDescent="0.2">
      <c r="B19" s="11"/>
      <c r="C19" s="12" t="s">
        <v>11</v>
      </c>
      <c r="D19" s="13">
        <f>SUM(D17:D18)</f>
        <v>79354</v>
      </c>
      <c r="E19" s="13">
        <f>SUM(E17:E18)</f>
        <v>6000</v>
      </c>
      <c r="F19" s="31">
        <f>SUM(F17:F18)</f>
        <v>66870</v>
      </c>
      <c r="G19" s="15"/>
    </row>
    <row r="20" spans="2:7" ht="17" x14ac:dyDescent="0.2">
      <c r="B20" s="3" t="s">
        <v>30</v>
      </c>
      <c r="C20" s="21" t="s">
        <v>31</v>
      </c>
      <c r="D20" s="21"/>
      <c r="E20" s="21"/>
      <c r="F20" s="21"/>
      <c r="G20" s="21"/>
    </row>
    <row r="21" spans="2:7" ht="170" x14ac:dyDescent="0.2">
      <c r="B21" s="4" t="s">
        <v>32</v>
      </c>
      <c r="C21" s="5" t="s">
        <v>33</v>
      </c>
      <c r="D21" s="6">
        <v>8250</v>
      </c>
      <c r="E21" s="6">
        <v>49153</v>
      </c>
      <c r="F21" s="9">
        <v>30000</v>
      </c>
      <c r="G21" s="7" t="s">
        <v>47</v>
      </c>
    </row>
    <row r="22" spans="2:7" ht="187" x14ac:dyDescent="0.2">
      <c r="B22" s="4" t="s">
        <v>34</v>
      </c>
      <c r="C22" s="5" t="s">
        <v>35</v>
      </c>
      <c r="D22" s="6">
        <v>1842</v>
      </c>
      <c r="E22" s="6">
        <v>50000</v>
      </c>
      <c r="F22" s="9">
        <v>20000</v>
      </c>
      <c r="G22" s="7" t="s">
        <v>48</v>
      </c>
    </row>
    <row r="23" spans="2:7" ht="17" x14ac:dyDescent="0.2">
      <c r="B23" s="4" t="s">
        <v>36</v>
      </c>
      <c r="C23" s="5"/>
      <c r="D23" s="6"/>
      <c r="E23" s="6"/>
      <c r="F23" s="9"/>
      <c r="G23" s="7"/>
    </row>
    <row r="24" spans="2:7" ht="17" x14ac:dyDescent="0.2">
      <c r="B24" s="4" t="s">
        <v>37</v>
      </c>
      <c r="C24" s="8"/>
      <c r="D24" s="9"/>
      <c r="E24" s="9"/>
      <c r="F24" s="9"/>
      <c r="G24" s="10"/>
    </row>
    <row r="25" spans="2:7" ht="17" x14ac:dyDescent="0.2">
      <c r="B25" s="4" t="s">
        <v>38</v>
      </c>
      <c r="C25" s="8"/>
      <c r="D25" s="9"/>
      <c r="E25" s="9"/>
      <c r="F25" s="9"/>
      <c r="G25" s="10"/>
    </row>
    <row r="26" spans="2:7" ht="17" x14ac:dyDescent="0.2">
      <c r="B26" s="26"/>
      <c r="C26" s="12" t="s">
        <v>11</v>
      </c>
      <c r="D26" s="13">
        <f>SUM(D21:D25)</f>
        <v>10092</v>
      </c>
      <c r="E26" s="13">
        <f>SUM(E21:E25)</f>
        <v>99153</v>
      </c>
      <c r="F26" s="31">
        <f>SUM(F21:F25)</f>
        <v>50000</v>
      </c>
      <c r="G26" s="15" t="s">
        <v>49</v>
      </c>
    </row>
    <row r="27" spans="2:7" x14ac:dyDescent="0.2">
      <c r="B27" s="27"/>
      <c r="C27" s="28" t="s">
        <v>50</v>
      </c>
      <c r="D27" s="29">
        <f>D26+D19+D13+D10+D6</f>
        <v>212637</v>
      </c>
      <c r="E27" s="29">
        <f t="shared" ref="E27:F27" si="0">E26+E19+E13+E10+E6</f>
        <v>107118</v>
      </c>
      <c r="F27" s="33">
        <f t="shared" si="0"/>
        <v>193003.95</v>
      </c>
      <c r="G27" s="28"/>
    </row>
    <row r="28" spans="2:7" x14ac:dyDescent="0.2">
      <c r="D28" s="25"/>
      <c r="F28" s="35"/>
    </row>
  </sheetData>
  <mergeCells count="7">
    <mergeCell ref="C16:G16"/>
    <mergeCell ref="C20:G20"/>
    <mergeCell ref="C3:G3"/>
    <mergeCell ref="C4:G4"/>
    <mergeCell ref="C7:G7"/>
    <mergeCell ref="C11:G11"/>
    <mergeCell ref="C15:G15"/>
  </mergeCells>
  <dataValidations count="3">
    <dataValidation allowBlank="1" showInputMessage="1" showErrorMessage="1" prompt="Insert *text* description of Activity here" sqref="C5 C8 C12 C17" xr:uid="{B2CDDA29-6163-43B7-9DA3-75EE649A9B9E}"/>
    <dataValidation allowBlank="1" showInputMessage="1" showErrorMessage="1" prompt="Insert *text* description of Output here" sqref="C4 C7 C11 C16 C20" xr:uid="{939AB8EB-184A-49E3-A1EA-E4F5C782F4E5}"/>
    <dataValidation allowBlank="1" showInputMessage="1" showErrorMessage="1" prompt="Insert *text* description of Outcome here" sqref="C15:G15 C3:G3" xr:uid="{E82CB485-C6C3-47C8-8B91-6D9BE5B5608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 Office User</cp:lastModifiedBy>
  <dcterms:created xsi:type="dcterms:W3CDTF">2021-12-07T12:16:05Z</dcterms:created>
  <dcterms:modified xsi:type="dcterms:W3CDTF">2021-12-07T14:22:47Z</dcterms:modified>
</cp:coreProperties>
</file>