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RATO ONU\PROYECTO ONU-FINANCIERA\INFORMES\INFORME INERE - FARNAZ 31052023\"/>
    </mc:Choice>
  </mc:AlternateContent>
  <bookViews>
    <workbookView xWindow="0" yWindow="0" windowWidth="24000" windowHeight="7530"/>
  </bookViews>
  <sheets>
    <sheet name="5) Para uso MPTF (2)" sheetId="1" r:id="rId1"/>
  </sheets>
  <externalReferences>
    <externalReference r:id="rId2"/>
  </externalReferences>
  <definedNames>
    <definedName name="adminrate" localSheetId="0">#REF!</definedName>
    <definedName name="adminrate">#REF!</definedName>
    <definedName name="_xlnm.Print_Area" localSheetId="0">'5) Para uso MPTF (2)'!$B$1:$F$25</definedName>
    <definedName name="exrate" localSheetId="0">#REF!</definedName>
    <definedName name="exrat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D9" i="1"/>
  <c r="F9" i="1" s="1"/>
  <c r="E9" i="1"/>
  <c r="D10" i="1"/>
  <c r="E10" i="1"/>
  <c r="F10" i="1" s="1"/>
  <c r="D11" i="1"/>
  <c r="E11" i="1"/>
  <c r="F11" i="1"/>
  <c r="D12" i="1"/>
  <c r="F12" i="1" s="1"/>
  <c r="E12" i="1"/>
  <c r="D13" i="1"/>
  <c r="E13" i="1" s="1"/>
  <c r="D14" i="1"/>
  <c r="E14" i="1"/>
  <c r="F14" i="1" s="1"/>
  <c r="C15" i="1"/>
  <c r="D16" i="1"/>
  <c r="F16" i="1" s="1"/>
  <c r="C17" i="1"/>
  <c r="F22" i="1"/>
  <c r="C25" i="1"/>
  <c r="F8" i="1" l="1"/>
  <c r="E15" i="1"/>
  <c r="E17" i="1" s="1"/>
  <c r="D15" i="1"/>
  <c r="F13" i="1"/>
  <c r="F15" i="1" l="1"/>
  <c r="D17" i="1"/>
  <c r="F17" i="1" s="1"/>
  <c r="D23" i="1" s="1"/>
  <c r="F23" i="1" s="1"/>
</calcChain>
</file>

<file path=xl/sharedStrings.xml><?xml version="1.0" encoding="utf-8"?>
<sst xmlns="http://schemas.openxmlformats.org/spreadsheetml/2006/main" count="28" uniqueCount="26">
  <si>
    <t>TOTAL</t>
  </si>
  <si>
    <t>Tercer tramo:</t>
  </si>
  <si>
    <t>Segundo tramo:</t>
  </si>
  <si>
    <t>Primer tramo:</t>
  </si>
  <si>
    <t>Tramo%</t>
  </si>
  <si>
    <t>Agencia receptora 3</t>
  </si>
  <si>
    <t>FESU</t>
  </si>
  <si>
    <t>DESEMBOLSO</t>
  </si>
  <si>
    <t>Desglose del tramo basado en el rendimiento</t>
  </si>
  <si>
    <t>Total</t>
  </si>
  <si>
    <t>7% de costes indirectos</t>
  </si>
  <si>
    <t xml:space="preserve">Total parcial </t>
  </si>
  <si>
    <t>7. Gastos generales de funcionamiento y otros</t>
  </si>
  <si>
    <t>6. Transferencias y subvenciones a contrapartes</t>
  </si>
  <si>
    <t>5. Viajes</t>
  </si>
  <si>
    <t>4. Servicios por contrata</t>
  </si>
  <si>
    <t>3. Equipo, vehículos y mobiliario (incluida la depreciación)</t>
  </si>
  <si>
    <t>2. Suministros, productos básicos, materiales</t>
  </si>
  <si>
    <t>1. Personal y otro personal</t>
  </si>
  <si>
    <t xml:space="preserve">Ejecución </t>
  </si>
  <si>
    <t>Comprometida Inminente</t>
  </si>
  <si>
    <t>Pagada</t>
  </si>
  <si>
    <t>Totales</t>
  </si>
  <si>
    <t>Ejecución</t>
  </si>
  <si>
    <t>APROBADO - FESU</t>
  </si>
  <si>
    <t>Para uso MPTFO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</si>
</sst>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</fills>
  <borders count="3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2" borderId="1" xfId="1" applyFill="1" applyBorder="1"/>
    <xf numFmtId="0" fontId="1" fillId="2" borderId="2" xfId="1" applyFill="1" applyBorder="1"/>
    <xf numFmtId="164" fontId="1" fillId="2" borderId="2" xfId="1" applyNumberFormat="1" applyFill="1" applyBorder="1"/>
    <xf numFmtId="0" fontId="2" fillId="2" borderId="3" xfId="1" applyFont="1" applyFill="1" applyBorder="1" applyAlignment="1">
      <alignment vertical="center" wrapText="1"/>
    </xf>
    <xf numFmtId="9" fontId="2" fillId="2" borderId="4" xfId="1" applyNumberFormat="1" applyFont="1" applyFill="1" applyBorder="1" applyAlignment="1">
      <alignment vertical="center" wrapText="1"/>
    </xf>
    <xf numFmtId="164" fontId="2" fillId="2" borderId="5" xfId="1" applyNumberFormat="1" applyFont="1" applyFill="1" applyBorder="1" applyAlignment="1">
      <alignment vertical="center" wrapText="1"/>
    </xf>
    <xf numFmtId="164" fontId="3" fillId="2" borderId="5" xfId="1" applyNumberFormat="1" applyFont="1" applyFill="1" applyBorder="1" applyAlignment="1">
      <alignment vertical="center" wrapText="1"/>
    </xf>
    <xf numFmtId="0" fontId="2" fillId="2" borderId="6" xfId="1" applyFont="1" applyFill="1" applyBorder="1" applyAlignment="1">
      <alignment vertical="center" wrapText="1"/>
    </xf>
    <xf numFmtId="44" fontId="1" fillId="0" borderId="0" xfId="1" applyNumberForma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/>
    <xf numFmtId="164" fontId="2" fillId="2" borderId="7" xfId="1" applyNumberFormat="1" applyFont="1" applyFill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164" fontId="2" fillId="2" borderId="3" xfId="1" applyNumberFormat="1" applyFont="1" applyFill="1" applyBorder="1" applyAlignment="1">
      <alignment wrapText="1"/>
    </xf>
    <xf numFmtId="164" fontId="3" fillId="2" borderId="7" xfId="1" applyNumberFormat="1" applyFont="1" applyFill="1" applyBorder="1" applyAlignment="1">
      <alignment wrapText="1"/>
    </xf>
    <xf numFmtId="164" fontId="3" fillId="2" borderId="0" xfId="1" applyNumberFormat="1" applyFont="1" applyFill="1" applyAlignment="1">
      <alignment wrapText="1"/>
    </xf>
    <xf numFmtId="164" fontId="3" fillId="2" borderId="4" xfId="1" applyNumberFormat="1" applyFont="1" applyFill="1" applyBorder="1" applyAlignment="1">
      <alignment wrapText="1"/>
    </xf>
    <xf numFmtId="164" fontId="3" fillId="2" borderId="6" xfId="1" applyNumberFormat="1" applyFont="1" applyFill="1" applyBorder="1" applyAlignment="1">
      <alignment wrapText="1"/>
    </xf>
    <xf numFmtId="164" fontId="2" fillId="2" borderId="12" xfId="1" applyNumberFormat="1" applyFont="1" applyFill="1" applyBorder="1" applyAlignment="1">
      <alignment wrapText="1"/>
    </xf>
    <xf numFmtId="164" fontId="2" fillId="2" borderId="13" xfId="1" applyNumberFormat="1" applyFont="1" applyFill="1" applyBorder="1" applyAlignment="1">
      <alignment wrapText="1"/>
    </xf>
    <xf numFmtId="164" fontId="3" fillId="2" borderId="14" xfId="1" applyNumberFormat="1" applyFont="1" applyFill="1" applyBorder="1" applyAlignment="1">
      <alignment wrapText="1"/>
    </xf>
    <xf numFmtId="164" fontId="3" fillId="2" borderId="15" xfId="1" applyNumberFormat="1" applyFont="1" applyFill="1" applyBorder="1" applyAlignment="1">
      <alignment wrapText="1"/>
    </xf>
    <xf numFmtId="164" fontId="3" fillId="2" borderId="16" xfId="1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164" fontId="3" fillId="2" borderId="17" xfId="1" applyNumberFormat="1" applyFont="1" applyFill="1" applyBorder="1" applyAlignment="1">
      <alignment wrapText="1"/>
    </xf>
    <xf numFmtId="164" fontId="3" fillId="2" borderId="18" xfId="1" applyNumberFormat="1" applyFont="1" applyFill="1" applyBorder="1" applyAlignment="1">
      <alignment wrapText="1"/>
    </xf>
    <xf numFmtId="44" fontId="3" fillId="0" borderId="0" xfId="1" applyNumberFormat="1" applyFont="1"/>
    <xf numFmtId="164" fontId="2" fillId="2" borderId="19" xfId="1" applyNumberFormat="1" applyFont="1" applyFill="1" applyBorder="1" applyAlignment="1">
      <alignment horizontal="center" wrapText="1"/>
    </xf>
    <xf numFmtId="0" fontId="2" fillId="2" borderId="20" xfId="1" applyFont="1" applyFill="1" applyBorder="1" applyAlignment="1">
      <alignment horizontal="center" wrapText="1"/>
    </xf>
    <xf numFmtId="0" fontId="2" fillId="2" borderId="17" xfId="1" applyFont="1" applyFill="1" applyBorder="1" applyAlignment="1">
      <alignment horizontal="center" wrapText="1"/>
    </xf>
    <xf numFmtId="0" fontId="2" fillId="3" borderId="29" xfId="1" applyFont="1" applyFill="1" applyBorder="1" applyAlignment="1">
      <alignment horizontal="center" vertical="center"/>
    </xf>
    <xf numFmtId="0" fontId="4" fillId="0" borderId="28" xfId="1" applyFont="1" applyBorder="1"/>
    <xf numFmtId="0" fontId="4" fillId="0" borderId="27" xfId="1" applyFont="1" applyBorder="1"/>
    <xf numFmtId="0" fontId="4" fillId="0" borderId="26" xfId="1" applyFont="1" applyBorder="1"/>
    <xf numFmtId="0" fontId="4" fillId="0" borderId="25" xfId="1" applyFont="1" applyBorder="1"/>
    <xf numFmtId="0" fontId="4" fillId="0" borderId="24" xfId="1" applyFont="1" applyBorder="1"/>
    <xf numFmtId="0" fontId="2" fillId="2" borderId="23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21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vertical="center" wrapText="1"/>
    </xf>
    <xf numFmtId="0" fontId="4" fillId="0" borderId="18" xfId="1" applyFont="1" applyBorder="1"/>
    <xf numFmtId="0" fontId="2" fillId="2" borderId="11" xfId="1" applyFont="1" applyFill="1" applyBorder="1" applyAlignment="1">
      <alignment horizontal="center" vertical="center" wrapText="1"/>
    </xf>
    <xf numFmtId="0" fontId="4" fillId="0" borderId="10" xfId="1" applyFont="1" applyBorder="1"/>
    <xf numFmtId="0" fontId="4" fillId="0" borderId="9" xfId="1" applyFont="1" applyBorder="1"/>
    <xf numFmtId="0" fontId="2" fillId="2" borderId="8" xfId="1" applyFont="1" applyFill="1" applyBorder="1" applyAlignment="1">
      <alignment horizontal="center" vertical="center" wrapText="1"/>
    </xf>
    <xf numFmtId="0" fontId="4" fillId="0" borderId="7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FCO%20ONU%20Completo%203112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) Para uso MPTF"/>
      <sheetName val="DESGLOCE AJUSTADO V1"/>
      <sheetName val="DESGLOCE (2)"/>
      <sheetName val="20 Octubre"/>
      <sheetName val="20 Octubre (2)"/>
      <sheetName val="expenses"/>
      <sheetName val="5) Para uso MPTF (2)"/>
      <sheetName val="Ejecución 31 Mayo 2023  VR2 (2"/>
      <sheetName val="Ejecución 31 Mayo 2023  VR2"/>
      <sheetName val="Ejecución 31 Dic 2022 "/>
      <sheetName val="PRESUPUESTO (3)"/>
      <sheetName val="30 Septiembre"/>
      <sheetName val="30 junio"/>
      <sheetName val="Mes a mes por tareas "/>
      <sheetName val="Mes a mes"/>
      <sheetName val="NOTAS Y DESEMGLOBE"/>
      <sheetName val="PRESUPUESTO (2)"/>
      <sheetName val="PRESUPUESTO"/>
      <sheetName val="VALOR A EJECUTAR FE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H5">
            <v>87594.915824361422</v>
          </cell>
          <cell r="I5">
            <v>9776.4646937474572</v>
          </cell>
        </row>
        <row r="47">
          <cell r="H47">
            <v>23540.722096899019</v>
          </cell>
          <cell r="I47">
            <v>4011.7657713179483</v>
          </cell>
        </row>
        <row r="169">
          <cell r="H169">
            <v>10754.91657708475</v>
          </cell>
          <cell r="I169">
            <v>2463.9019766044185</v>
          </cell>
        </row>
        <row r="185">
          <cell r="H185">
            <v>79765.891048002581</v>
          </cell>
          <cell r="I185">
            <v>10999.664567666299</v>
          </cell>
        </row>
        <row r="231">
          <cell r="H231">
            <v>161436.38217645249</v>
          </cell>
          <cell r="I231">
            <v>55893.224313904451</v>
          </cell>
        </row>
        <row r="281">
          <cell r="H281">
            <v>17657.717144214737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A5A5"/>
  </sheetPr>
  <dimension ref="A1:Z1000"/>
  <sheetViews>
    <sheetView showGridLines="0" tabSelected="1" view="pageBreakPreview" topLeftCell="A13" zoomScaleNormal="100" zoomScaleSheetLayoutView="100" workbookViewId="0">
      <selection activeCell="F15" sqref="F15"/>
    </sheetView>
  </sheetViews>
  <sheetFormatPr baseColWidth="10" defaultColWidth="14.42578125" defaultRowHeight="15" customHeight="1" x14ac:dyDescent="0.25"/>
  <cols>
    <col min="1" max="1" width="12.42578125" style="1" customWidth="1"/>
    <col min="2" max="2" width="22.5703125" style="1" customWidth="1"/>
    <col min="3" max="3" width="25.42578125" style="1" customWidth="1"/>
    <col min="4" max="4" width="22.28515625" style="1" customWidth="1"/>
    <col min="5" max="5" width="20.7109375" style="1" bestFit="1" customWidth="1"/>
    <col min="6" max="6" width="24.42578125" style="1" customWidth="1"/>
    <col min="7" max="7" width="14.85546875" style="1" customWidth="1"/>
    <col min="8" max="26" width="8.85546875" style="1" customWidth="1"/>
    <col min="27" max="16384" width="14.42578125" style="1"/>
  </cols>
  <sheetData>
    <row r="1" spans="1:26" ht="15" customHeight="1" thickBot="1" x14ac:dyDescent="0.3"/>
    <row r="2" spans="1:26" ht="15.75" x14ac:dyDescent="0.25">
      <c r="A2" s="14"/>
      <c r="B2" s="34" t="s">
        <v>25</v>
      </c>
      <c r="C2" s="35"/>
      <c r="D2" s="35"/>
      <c r="E2" s="35"/>
      <c r="F2" s="36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6.5" thickBot="1" x14ac:dyDescent="0.3">
      <c r="A3" s="14"/>
      <c r="B3" s="37"/>
      <c r="C3" s="38"/>
      <c r="D3" s="38"/>
      <c r="E3" s="38"/>
      <c r="F3" s="39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6.5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6.5" thickBot="1" x14ac:dyDescent="0.3">
      <c r="A5" s="14"/>
      <c r="B5" s="40" t="s">
        <v>22</v>
      </c>
      <c r="C5" s="41"/>
      <c r="D5" s="41"/>
      <c r="E5" s="41"/>
      <c r="F5" s="42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.75" x14ac:dyDescent="0.25">
      <c r="A6" s="14"/>
      <c r="B6" s="32"/>
      <c r="C6" s="43" t="s">
        <v>24</v>
      </c>
      <c r="D6" s="33" t="s">
        <v>23</v>
      </c>
      <c r="E6" s="33" t="s">
        <v>23</v>
      </c>
      <c r="F6" s="33" t="s">
        <v>22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31.5" x14ac:dyDescent="0.25">
      <c r="A7" s="14"/>
      <c r="B7" s="32"/>
      <c r="C7" s="44"/>
      <c r="D7" s="31" t="s">
        <v>21</v>
      </c>
      <c r="E7" s="31" t="s">
        <v>20</v>
      </c>
      <c r="F7" s="31" t="s">
        <v>19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31.5" x14ac:dyDescent="0.25">
      <c r="A8" s="14"/>
      <c r="B8" s="9" t="s">
        <v>18</v>
      </c>
      <c r="C8" s="29">
        <v>175942</v>
      </c>
      <c r="D8" s="28">
        <f>+'[1]Ejecución 31 Mayo 2023  VR2'!H5</f>
        <v>87594.915824361422</v>
      </c>
      <c r="E8" s="28">
        <f>+'[1]Ejecución 31 Mayo 2023  VR2'!I5</f>
        <v>9776.4646937474572</v>
      </c>
      <c r="F8" s="18">
        <f t="shared" ref="F8:F17" si="0">+D8+E8</f>
        <v>97371.380518108883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47.25" x14ac:dyDescent="0.25">
      <c r="A9" s="14"/>
      <c r="B9" s="9" t="s">
        <v>17</v>
      </c>
      <c r="C9" s="29">
        <v>269274</v>
      </c>
      <c r="D9" s="28">
        <f>+'[1]Ejecución 31 Mayo 2023  VR2'!H231</f>
        <v>161436.38217645249</v>
      </c>
      <c r="E9" s="28">
        <f>+'[1]Ejecución 31 Mayo 2023  VR2'!I231</f>
        <v>55893.224313904451</v>
      </c>
      <c r="F9" s="18">
        <f t="shared" si="0"/>
        <v>217329.60649035693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47.25" x14ac:dyDescent="0.25">
      <c r="A10" s="14"/>
      <c r="B10" s="9" t="s">
        <v>16</v>
      </c>
      <c r="C10" s="29">
        <v>0</v>
      </c>
      <c r="D10" s="28">
        <f>C10</f>
        <v>0</v>
      </c>
      <c r="E10" s="28">
        <f>D10</f>
        <v>0</v>
      </c>
      <c r="F10" s="18">
        <f t="shared" si="0"/>
        <v>0</v>
      </c>
      <c r="G10" s="30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31.5" x14ac:dyDescent="0.25">
      <c r="A11" s="14"/>
      <c r="B11" s="9" t="s">
        <v>15</v>
      </c>
      <c r="C11" s="29">
        <v>147301</v>
      </c>
      <c r="D11" s="28">
        <f>+'[1]Ejecución 31 Mayo 2023  VR2'!H185</f>
        <v>79765.891048002581</v>
      </c>
      <c r="E11" s="28">
        <f>+'[1]Ejecución 31 Mayo 2023  VR2'!I185</f>
        <v>10999.664567666299</v>
      </c>
      <c r="F11" s="18">
        <f t="shared" si="0"/>
        <v>90765.555615668884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 x14ac:dyDescent="0.25">
      <c r="A12" s="14"/>
      <c r="B12" s="9" t="s">
        <v>14</v>
      </c>
      <c r="C12" s="29">
        <v>89534</v>
      </c>
      <c r="D12" s="28">
        <f>+'[1]Ejecución 31 Mayo 2023  VR2'!H47</f>
        <v>23540.722096899019</v>
      </c>
      <c r="E12" s="28">
        <f>+'[1]Ejecución 31 Mayo 2023  VR2'!I47</f>
        <v>4011.7657713179483</v>
      </c>
      <c r="F12" s="18">
        <f t="shared" si="0"/>
        <v>27552.487868216966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47.25" x14ac:dyDescent="0.25">
      <c r="A13" s="14"/>
      <c r="B13" s="9" t="s">
        <v>13</v>
      </c>
      <c r="C13" s="29">
        <v>0</v>
      </c>
      <c r="D13" s="28">
        <f>+C13</f>
        <v>0</v>
      </c>
      <c r="E13" s="28">
        <f>+D13</f>
        <v>0</v>
      </c>
      <c r="F13" s="18">
        <f t="shared" si="0"/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48" thickBot="1" x14ac:dyDescent="0.3">
      <c r="A14" s="14"/>
      <c r="B14" s="5" t="s">
        <v>12</v>
      </c>
      <c r="C14" s="27">
        <v>18884</v>
      </c>
      <c r="D14" s="26">
        <f>+'[1]Ejecución 31 Mayo 2023  VR2'!H169</f>
        <v>10754.91657708475</v>
      </c>
      <c r="E14" s="26">
        <f>+'[1]Ejecución 31 Mayo 2023  VR2'!I169</f>
        <v>2463.9019766044185</v>
      </c>
      <c r="F14" s="18">
        <f t="shared" si="0"/>
        <v>13218.818553689169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30" customHeight="1" thickBot="1" x14ac:dyDescent="0.3">
      <c r="A15" s="14"/>
      <c r="B15" s="25" t="s">
        <v>11</v>
      </c>
      <c r="C15" s="24">
        <f>SUM(C8:C14)</f>
        <v>700935</v>
      </c>
      <c r="D15" s="23">
        <f>SUM(D8:D14)</f>
        <v>363092.82772280026</v>
      </c>
      <c r="E15" s="22">
        <f>SUM(E8:E14)</f>
        <v>83145.02132324058</v>
      </c>
      <c r="F15" s="15">
        <f t="shared" si="0"/>
        <v>446237.84904604085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30" customHeight="1" x14ac:dyDescent="0.25">
      <c r="A16" s="14"/>
      <c r="B16" s="21" t="s">
        <v>10</v>
      </c>
      <c r="C16" s="20">
        <v>49065.45</v>
      </c>
      <c r="D16" s="19">
        <f>+'[1]Ejecución 31 Mayo 2023  VR2'!H281</f>
        <v>17657.717144214737</v>
      </c>
      <c r="E16" s="19">
        <v>0</v>
      </c>
      <c r="F16" s="18">
        <f t="shared" si="0"/>
        <v>17657.717144214737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30" customHeight="1" thickBot="1" x14ac:dyDescent="0.3">
      <c r="A17" s="14"/>
      <c r="B17" s="17" t="s">
        <v>9</v>
      </c>
      <c r="C17" s="16">
        <f>SUM(C15:C16)</f>
        <v>750000.45</v>
      </c>
      <c r="D17" s="16">
        <f>SUM(D15:D16)</f>
        <v>380750.54486701498</v>
      </c>
      <c r="E17" s="16">
        <f>SUM(E15:E16)</f>
        <v>83145.02132324058</v>
      </c>
      <c r="F17" s="15">
        <f t="shared" si="0"/>
        <v>463895.56619025557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6.5" thickBot="1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 x14ac:dyDescent="0.25">
      <c r="A19" s="14"/>
      <c r="B19" s="45" t="s">
        <v>8</v>
      </c>
      <c r="C19" s="46"/>
      <c r="D19" s="46"/>
      <c r="E19" s="46"/>
      <c r="F19" s="47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75" x14ac:dyDescent="0.25">
      <c r="B20" s="13"/>
      <c r="C20" s="48" t="s">
        <v>7</v>
      </c>
      <c r="D20" s="12" t="s">
        <v>6</v>
      </c>
      <c r="E20" s="12" t="s">
        <v>5</v>
      </c>
      <c r="F20" s="11" t="s">
        <v>4</v>
      </c>
    </row>
    <row r="21" spans="1:26" ht="15.75" customHeight="1" x14ac:dyDescent="0.25">
      <c r="B21" s="13"/>
      <c r="C21" s="49"/>
      <c r="D21" s="12"/>
      <c r="E21" s="12"/>
      <c r="F21" s="11"/>
    </row>
    <row r="22" spans="1:26" ht="23.25" customHeight="1" x14ac:dyDescent="0.25">
      <c r="B22" s="9" t="s">
        <v>3</v>
      </c>
      <c r="C22" s="8">
        <v>262500</v>
      </c>
      <c r="D22" s="7">
        <v>262500</v>
      </c>
      <c r="E22" s="7">
        <v>0</v>
      </c>
      <c r="F22" s="6">
        <f>+D22/C22</f>
        <v>1</v>
      </c>
      <c r="I22" s="10"/>
    </row>
    <row r="23" spans="1:26" ht="24.75" customHeight="1" x14ac:dyDescent="0.25">
      <c r="B23" s="9" t="s">
        <v>2</v>
      </c>
      <c r="C23" s="8">
        <v>262500</v>
      </c>
      <c r="D23" s="7">
        <f>+F17-D22</f>
        <v>201395.56619025557</v>
      </c>
      <c r="E23" s="7">
        <v>0</v>
      </c>
      <c r="F23" s="6">
        <f>+D23/C23</f>
        <v>0.76722120453430698</v>
      </c>
    </row>
    <row r="24" spans="1:26" ht="24.75" customHeight="1" x14ac:dyDescent="0.25">
      <c r="B24" s="9" t="s">
        <v>1</v>
      </c>
      <c r="C24" s="8">
        <v>0</v>
      </c>
      <c r="D24" s="7"/>
      <c r="E24" s="7"/>
      <c r="F24" s="6">
        <v>0</v>
      </c>
    </row>
    <row r="25" spans="1:26" ht="15.75" customHeight="1" thickBot="1" x14ac:dyDescent="0.3">
      <c r="B25" s="5" t="s">
        <v>0</v>
      </c>
      <c r="C25" s="4">
        <f>SUM(C22:C24)</f>
        <v>525000</v>
      </c>
      <c r="D25" s="3"/>
      <c r="E25" s="3"/>
      <c r="F25" s="2"/>
    </row>
    <row r="26" spans="1:26" ht="15.75" customHeight="1" x14ac:dyDescent="0.25"/>
    <row r="27" spans="1:26" ht="15.75" customHeight="1" x14ac:dyDescent="0.25"/>
    <row r="28" spans="1:26" ht="15.75" customHeight="1" x14ac:dyDescent="0.25"/>
    <row r="29" spans="1:26" ht="15.75" customHeight="1" x14ac:dyDescent="0.25"/>
    <row r="30" spans="1:26" ht="15.75" customHeight="1" x14ac:dyDescent="0.25"/>
    <row r="31" spans="1:26" ht="15.75" customHeight="1" x14ac:dyDescent="0.25"/>
    <row r="32" spans="1:2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B2:F3"/>
    <mergeCell ref="B5:F5"/>
    <mergeCell ref="C6:C7"/>
    <mergeCell ref="B19:F19"/>
    <mergeCell ref="C20:C21"/>
  </mergeCells>
  <pageMargins left="0.7" right="0.7" top="0.75" bottom="0.75" header="0" footer="0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E1B0FB969FA4DB37D3562DA9CC146" ma:contentTypeVersion="31" ma:contentTypeDescription="Create a new document." ma:contentTypeScope="" ma:versionID="09d98f2c483851fb9a12ad4149d881f7">
  <xsd:schema xmlns:xsd="http://www.w3.org/2001/XMLSchema" xmlns:xs="http://www.w3.org/2001/XMLSchema" xmlns:p="http://schemas.microsoft.com/office/2006/metadata/properties" xmlns:ns2="f9695bc1-6109-4dcd-a27a-f8a0370b00e2" xmlns:ns3="b1528a4b-5ccb-40f7-a09e-43427183cd95" xmlns:ns4="cb759e4c-f0d7-4feb-bda3-ed2800574e06" targetNamespace="http://schemas.microsoft.com/office/2006/metadata/properties" ma:root="true" ma:fieldsID="1c559da0a93d315d0076e3d2e2295cd6" ns2:_="" ns3:_="" ns4:_="">
    <xsd:import namespace="f9695bc1-6109-4dcd-a27a-f8a0370b00e2"/>
    <xsd:import namespace="b1528a4b-5ccb-40f7-a09e-43427183cd95"/>
    <xsd:import namespace="cb759e4c-f0d7-4feb-bda3-ed2800574e06"/>
    <xsd:element name="properties">
      <xsd:complexType>
        <xsd:sequence>
          <xsd:element name="documentManagement">
            <xsd:complexType>
              <xsd:all>
                <xsd:element ref="ns2:FundId" minOccurs="0"/>
                <xsd:element ref="ns2:FundCode" minOccurs="0"/>
                <xsd:element ref="ns2:ProjectId" minOccurs="0"/>
                <xsd:element ref="ns2:ProjectType" minOccurs="0"/>
                <xsd:element ref="ns2:DocumentType" minOccurs="0"/>
                <xsd:element ref="ns2:Comments" minOccurs="0"/>
                <xsd:element ref="ns2:Active" minOccurs="0"/>
                <xsd:element ref="ns3:NarrativeCode" minOccurs="0"/>
                <xsd:element ref="ns3:DocumentOrigin" minOccurs="0"/>
                <xsd:element ref="ns3:UploadedB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DocumentDate" minOccurs="0"/>
                <xsd:element ref="ns3:DrupalDocId" minOccurs="0"/>
                <xsd:element ref="ns3:Classification" minOccurs="0"/>
                <xsd:element ref="ns3:Featured" minOccurs="0"/>
                <xsd:element ref="ns3:lcf76f155ced4ddcb4097134ff3c332f" minOccurs="0"/>
                <xsd:element ref="ns4:TaxCatchAll" minOccurs="0"/>
                <xsd:element ref="ns3:FormTypeCode" minOccurs="0"/>
                <xsd:element ref="ns3:FormCode" minOccurs="0"/>
                <xsd:element ref="ns3:DocModifi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95bc1-6109-4dcd-a27a-f8a0370b00e2" elementFormDefault="qualified">
    <xsd:import namespace="http://schemas.microsoft.com/office/2006/documentManagement/types"/>
    <xsd:import namespace="http://schemas.microsoft.com/office/infopath/2007/PartnerControls"/>
    <xsd:element name="FundId" ma:index="8" nillable="true" ma:displayName="FundId" ma:indexed="true" ma:internalName="FundId">
      <xsd:simpleType>
        <xsd:restriction base="dms:Number"/>
      </xsd:simpleType>
    </xsd:element>
    <xsd:element name="FundCode" ma:index="9" nillable="true" ma:displayName="FundCode" ma:description="Fund code" ma:indexed="true" ma:internalName="FundCode">
      <xsd:simpleType>
        <xsd:restriction base="dms:Text">
          <xsd:maxLength value="255"/>
        </xsd:restriction>
      </xsd:simpleType>
    </xsd:element>
    <xsd:element name="ProjectId" ma:index="10" nillable="true" ma:displayName="ProjectId" ma:description="Project number" ma:indexed="true" ma:internalName="ProjectId">
      <xsd:simpleType>
        <xsd:restriction base="dms:Text">
          <xsd:maxLength value="255"/>
        </xsd:restriction>
      </xsd:simpleType>
    </xsd:element>
    <xsd:element name="ProjectType" ma:index="11" nillable="true" ma:displayName="ProjectType" ma:description="Project type" ma:internalName="ProjectType">
      <xsd:simpleType>
        <xsd:restriction base="dms:Text">
          <xsd:maxLength value="255"/>
        </xsd:restriction>
      </xsd:simpleType>
    </xsd:element>
    <xsd:element name="DocumentType" ma:index="12" nillable="true" ma:displayName="DocumentType" ma:description="Document type" ma:indexed="true" ma:internalName="DocumentType">
      <xsd:simpleType>
        <xsd:restriction base="dms:Text">
          <xsd:maxLength value="255"/>
        </xsd:restriction>
      </xsd:simpleType>
    </xsd:element>
    <xsd:element name="Comments" ma:index="13" nillable="true" ma:displayName="Comments" ma:description="Comments" ma:internalName="Comments">
      <xsd:simpleType>
        <xsd:restriction base="dms:Note">
          <xsd:maxLength value="255"/>
        </xsd:restriction>
      </xsd:simpleType>
    </xsd:element>
    <xsd:element name="Active" ma:index="14" nillable="true" ma:displayName="Active" ma:default="Yes" ma:description="Active" ma:format="Dropdown" ma:indexed="true" ma:internalName="Activ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28a4b-5ccb-40f7-a09e-43427183cd95" elementFormDefault="qualified">
    <xsd:import namespace="http://schemas.microsoft.com/office/2006/documentManagement/types"/>
    <xsd:import namespace="http://schemas.microsoft.com/office/infopath/2007/PartnerControls"/>
    <xsd:element name="NarrativeCode" ma:index="15" nillable="true" ma:displayName="NarrativeCode" ma:description="Narrative Code" ma:indexed="true" ma:internalName="NarrativeCode">
      <xsd:simpleType>
        <xsd:restriction base="dms:Text">
          <xsd:maxLength value="255"/>
        </xsd:restriction>
      </xsd:simpleType>
    </xsd:element>
    <xsd:element name="DocumentOrigin" ma:index="16" nillable="true" ma:displayName="DocumentOrigin" ma:internalName="DocumentOrigin">
      <xsd:simpleType>
        <xsd:restriction base="dms:Text">
          <xsd:maxLength value="255"/>
        </xsd:restriction>
      </xsd:simpleType>
    </xsd:element>
    <xsd:element name="UploadedBy" ma:index="17" nillable="true" ma:displayName="UploadedBy" ma:internalName="UploadedBy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7" nillable="true" ma:displayName="Status" ma:default="Draft" ma:description="Document Status" ma:format="Dropdown" ma:internalName="Status">
      <xsd:simpleType>
        <xsd:restriction base="dms:Choice">
          <xsd:enumeration value="Draft"/>
          <xsd:enumeration value="Archived"/>
          <xsd:enumeration value="Deleted"/>
          <xsd:enumeration value="Finalized"/>
          <xsd:enumeration value="Finalized - Signature Redacted"/>
          <xsd:enumeration value="Published"/>
        </xsd:restriction>
      </xsd:simpleType>
    </xsd:element>
    <xsd:element name="DocumentDate" ma:index="28" nillable="true" ma:displayName="DocumentDate" ma:description="Document Date" ma:format="DateOnly" ma:internalName="DocumentDate">
      <xsd:simpleType>
        <xsd:restriction base="dms:DateTime"/>
      </xsd:simpleType>
    </xsd:element>
    <xsd:element name="DrupalDocId" ma:index="29" nillable="true" ma:displayName="DrupalDocId" ma:description="Drupal Document Id" ma:internalName="DrupalDocId">
      <xsd:simpleType>
        <xsd:restriction base="dms:Text">
          <xsd:maxLength value="255"/>
        </xsd:restriction>
      </xsd:simpleType>
    </xsd:element>
    <xsd:element name="Classification" ma:index="30" nillable="true" ma:displayName="Classification" ma:default="Internal" ma:description="Document Classification" ma:format="Dropdown" ma:internalName="Classification">
      <xsd:simpleType>
        <xsd:restriction base="dms:Choice">
          <xsd:enumeration value="External"/>
          <xsd:enumeration value="Internal"/>
          <xsd:enumeration value="Confidential"/>
          <xsd:enumeration value="Very Confidential"/>
        </xsd:restriction>
      </xsd:simpleType>
    </xsd:element>
    <xsd:element name="Featured" ma:index="31" nillable="true" ma:displayName="Featured" ma:default="0" ma:description="Document Featured" ma:format="Dropdown" ma:internalName="Featured">
      <xsd:simpleType>
        <xsd:restriction base="dms:Choice">
          <xsd:enumeration value="0"/>
          <xsd:enumeration value="1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ormTypeCode" ma:index="35" nillable="true" ma:displayName="FormTypeCode" ma:description="Project form type code" ma:format="Dropdown" ma:indexed="true" ma:internalName="FormTypeCode">
      <xsd:simpleType>
        <xsd:restriction base="dms:Text">
          <xsd:maxLength value="255"/>
        </xsd:restriction>
      </xsd:simpleType>
    </xsd:element>
    <xsd:element name="FormCode" ma:index="36" nillable="true" ma:displayName="FormCode" ma:description="Project form code" ma:format="Dropdown" ma:indexed="true" ma:internalName="FormCode">
      <xsd:simpleType>
        <xsd:restriction base="dms:Text">
          <xsd:maxLength value="255"/>
        </xsd:restriction>
      </xsd:simpleType>
    </xsd:element>
    <xsd:element name="DocModified" ma:index="37" nillable="true" ma:displayName="DocModified" ma:default="No" ma:description="Document Modified" ma:format="Dropdown" ma:internalName="DocModified">
      <xsd:simpleType>
        <xsd:restriction base="dms:Choice">
          <xsd:enumeration value="Yes"/>
          <xsd:enumeration value="No"/>
        </xsd:restriction>
      </xsd:simpleType>
    </xsd:element>
    <xsd:element name="MediaServiceObjectDetectorVersions" ma:index="3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59e4c-f0d7-4feb-bda3-ed2800574e06" elementFormDefault="qualified">
    <xsd:import namespace="http://schemas.microsoft.com/office/2006/documentManagement/types"/>
    <xsd:import namespace="http://schemas.microsoft.com/office/infopath/2007/PartnerControls"/>
    <xsd:element name="TaxCatchAll" ma:index="34" nillable="true" ma:displayName="Taxonomy Catch All Column" ma:hidden="true" ma:list="{51d52f8b-6d40-4d16-91df-4b14ea0a2b7b}" ma:internalName="TaxCatchAll" ma:showField="CatchAllData" ma:web="cb759e4c-f0d7-4feb-bda3-ed2800574e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759e4c-f0d7-4feb-bda3-ed2800574e06" xsi:nil="true"/>
    <lcf76f155ced4ddcb4097134ff3c332f xmlns="b1528a4b-5ccb-40f7-a09e-43427183cd95">
      <Terms xmlns="http://schemas.microsoft.com/office/infopath/2007/PartnerControls"/>
    </lcf76f155ced4ddcb4097134ff3c332f>
    <DocumentType xmlns="f9695bc1-6109-4dcd-a27a-f8a0370b00e2">Progress report</DocumentType>
    <UploadedBy xmlns="b1528a4b-5ccb-40f7-a09e-43427183cd95">aicha.bouslama@un.org</UploadedBy>
    <Classification xmlns="b1528a4b-5ccb-40f7-a09e-43427183cd95">External</Classification>
    <FormCode xmlns="b1528a4b-5ccb-40f7-a09e-43427183cd95" xsi:nil="true"/>
    <FundId xmlns="f9695bc1-6109-4dcd-a27a-f8a0370b00e2">6</FundId>
    <ProjectType xmlns="f9695bc1-6109-4dcd-a27a-f8a0370b00e2">PROJECT</ProjectType>
    <DocModified xmlns="b1528a4b-5ccb-40f7-a09e-43427183cd95">No</DocModified>
    <NarrativeCode xmlns="b1528a4b-5ccb-40f7-a09e-43427183cd95" xsi:nil="true"/>
    <DocumentOrigin xmlns="b1528a4b-5ccb-40f7-a09e-43427183cd95">Project</DocumentOrigin>
    <DrupalDocId xmlns="b1528a4b-5ccb-40f7-a09e-43427183cd95" xsi:nil="true"/>
    <Status xmlns="b1528a4b-5ccb-40f7-a09e-43427183cd95">Finalized - Signature Redacted</Status>
    <ProjectId xmlns="f9695bc1-6109-4dcd-a27a-f8a0370b00e2">MPTF_00006_00895</ProjectId>
    <FundCode xmlns="f9695bc1-6109-4dcd-a27a-f8a0370b00e2">MPTF_00006</FundCode>
    <Comments xmlns="f9695bc1-6109-4dcd-a27a-f8a0370b00e2">Budget accompanying mid year progress report (June 2023)</Comments>
    <Active xmlns="f9695bc1-6109-4dcd-a27a-f8a0370b00e2">Yes</Active>
    <DocumentDate xmlns="b1528a4b-5ccb-40f7-a09e-43427183cd95">2023-06-30T07:00:00+00:00</DocumentDate>
    <Featured xmlns="b1528a4b-5ccb-40f7-a09e-43427183cd95">1</Featured>
    <FormTypeCode xmlns="b1528a4b-5ccb-40f7-a09e-43427183cd95" xsi:nil="true"/>
  </documentManagement>
</p:properties>
</file>

<file path=customXml/itemProps1.xml><?xml version="1.0" encoding="utf-8"?>
<ds:datastoreItem xmlns:ds="http://schemas.openxmlformats.org/officeDocument/2006/customXml" ds:itemID="{556F5F50-79B4-4F3A-9DF4-F44E4B4A02F7}"/>
</file>

<file path=customXml/itemProps2.xml><?xml version="1.0" encoding="utf-8"?>
<ds:datastoreItem xmlns:ds="http://schemas.openxmlformats.org/officeDocument/2006/customXml" ds:itemID="{8C38D53E-C119-4C23-A3F2-FB0872288224}"/>
</file>

<file path=customXml/itemProps3.xml><?xml version="1.0" encoding="utf-8"?>
<ds:datastoreItem xmlns:ds="http://schemas.openxmlformats.org/officeDocument/2006/customXml" ds:itemID="{5748A08C-1ECC-418E-91C5-444921BA84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5) Para uso MPTF (2)</vt:lpstr>
      <vt:lpstr>'5) Para uso MPTF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accompanying mid year progress report (June 2023)_Construyendo Paz.xlsx</dc:title>
  <dc:creator>Contadora Proyecto</dc:creator>
  <cp:lastModifiedBy>Contadora Proyecto</cp:lastModifiedBy>
  <dcterms:created xsi:type="dcterms:W3CDTF">2023-06-06T14:59:12Z</dcterms:created>
  <dcterms:modified xsi:type="dcterms:W3CDTF">2023-06-13T14:49:37Z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0x010100A20E1B0FB969FA4DB37D3562DA9CC146</vt:lpwstr>
  </property>
  <property fmtid="{D5CDD505-2E9C-101B-9397-08002B2CF9AE}" pid="3" name="MediaServiceImageTags">
    <vt:lpwstr/>
  </property>
</Properties>
</file>