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Tony Kouemo\Desktop\Dossiers-Haiti5\Documents_PBF_Agences\Projet_Economie\"/>
    </mc:Choice>
  </mc:AlternateContent>
  <xr:revisionPtr revIDLastSave="0" documentId="8_{85D18AD3-1A3A-4A00-B3CA-9BAAA934D3C4}" xr6:coauthVersionLast="47" xr6:coauthVersionMax="47" xr10:uidLastSave="{00000000-0000-0000-0000-000000000000}"/>
  <bookViews>
    <workbookView xWindow="-108" yWindow="-108" windowWidth="23256" windowHeight="12456" tabRatio="465" xr2:uid="{00000000-000D-0000-FFFF-FFFF00000000}"/>
  </bookViews>
  <sheets>
    <sheet name="PBF_PTA"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4" i="3" l="1"/>
  <c r="N52" i="3"/>
  <c r="N51" i="3" l="1"/>
  <c r="N47" i="3"/>
  <c r="N40" i="3"/>
  <c r="N36" i="3"/>
  <c r="N31" i="3"/>
  <c r="N26" i="3"/>
  <c r="N53" i="3" s="1"/>
  <c r="N20" i="3"/>
  <c r="N16" i="3"/>
  <c r="N5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tc={58162933-0FEA-4F23-9F67-F7161E2430D0}</author>
  </authors>
  <commentList>
    <comment ref="A41" authorId="0" shapeId="0" xr:uid="{58162933-0FEA-4F23-9F67-F7161E2430D0}">
      <text>
        <t>[Threaded comment]
Your version of Excel allows you to read this threaded comment; however, any edits to it will get removed if the file is opened in a newer version of Excel. Learn more: https://go.microsoft.com/fwlink/?linkid=870924
Comment:
    Ce produit n'existe pas. Priere de le supprimer svp</t>
      </text>
    </comment>
  </commentList>
</comments>
</file>

<file path=xl/sharedStrings.xml><?xml version="1.0" encoding="utf-8"?>
<sst xmlns="http://schemas.openxmlformats.org/spreadsheetml/2006/main" count="224" uniqueCount="95">
  <si>
    <t>TOTAL</t>
  </si>
  <si>
    <t>PBF</t>
  </si>
  <si>
    <t>Indirect support costs (7% of the total programme cost above)</t>
  </si>
  <si>
    <t>Agence lead</t>
  </si>
  <si>
    <t>Sous-Total Produit…</t>
  </si>
  <si>
    <t>Activités planifiées</t>
  </si>
  <si>
    <t>Chronogramme</t>
  </si>
  <si>
    <t>T1</t>
  </si>
  <si>
    <t>T2</t>
  </si>
  <si>
    <t>T3</t>
  </si>
  <si>
    <t>T4</t>
  </si>
  <si>
    <t>Source de financement</t>
  </si>
  <si>
    <t>Description du budget</t>
  </si>
  <si>
    <t>Montant</t>
  </si>
  <si>
    <t>Parties Responsables</t>
  </si>
  <si>
    <t>PLAN DE TRAVAIL ANNUEL 2023</t>
  </si>
  <si>
    <t>Autres patrenaires</t>
  </si>
  <si>
    <t>Synergie existante entre les projets</t>
  </si>
  <si>
    <t>Budget Planifié</t>
  </si>
  <si>
    <t>Agences responsables</t>
  </si>
  <si>
    <t>Produits Attenduts</t>
  </si>
  <si>
    <t>Total Produits et gestion de projet</t>
  </si>
  <si>
    <t>Nom du projet:</t>
  </si>
  <si>
    <t>Date de début</t>
  </si>
  <si>
    <t>Date de fin</t>
  </si>
  <si>
    <t>Montant total du projet</t>
  </si>
  <si>
    <t>Annee de realisation du Plan</t>
  </si>
  <si>
    <t>FONDS DU SECRÉTAIRE GÉNÉRAL POUR LA CONSOLIDATION DE LA PAIX - HAITI</t>
  </si>
  <si>
    <t>Période de MEO:</t>
  </si>
  <si>
    <t>Projet dont la synergie a été identifiée</t>
  </si>
  <si>
    <t>Agences Recipiendaires</t>
  </si>
  <si>
    <t>Activité identifiée ou la synergie sera faite</t>
  </si>
  <si>
    <t>(Jan-Mar)</t>
  </si>
  <si>
    <t>(Avr-Juin)</t>
  </si>
  <si>
    <t>(Juil-Sept)</t>
  </si>
  <si>
    <t>PNUD</t>
  </si>
  <si>
    <t>OIT</t>
  </si>
  <si>
    <t>Acti 3.3.1 :  Inventaire des ressources documentaires et analyses pour les thématiques  économiques du dialogue participatif</t>
  </si>
  <si>
    <t>Acti 3.1.2 Rapports de synthèse des analyses en partanariat avec AEH, Université Quisqueya et Group Croissance, etc..</t>
  </si>
  <si>
    <t xml:space="preserve">Produit 3. 3 : Élaborer une synthèse de la littérature économique en partenariat avec l’Association des Économistes Haïtiens et Université Quisqueya, FDSE, Group Croissance, GRAHN, en amont du forum.     </t>
  </si>
  <si>
    <t>Dialogue National pour une économie inclusive et porteuse de paix</t>
  </si>
  <si>
    <t>PNUD &amp; OIT</t>
  </si>
  <si>
    <t>2,325,860.00 USD</t>
  </si>
  <si>
    <t>Résultat 1 :   Les différents secteurs de la société s'approprient la nécessité et la méthodologie du dialogue national sur l’impératif de réforme du modèle, de la gestion et de la gouvernance économique comme fondation d’un nouveau contrat social et de vecteur de paix.</t>
  </si>
  <si>
    <t xml:space="preserve"> Activité 1.1.1 :    Appuyer les autorités nationales pour diffuser l’information et les préparatifs du dialogue auprès de toutes les parties prenantes.</t>
  </si>
  <si>
    <t xml:space="preserve">Activité 1.1.2 : Sensibiliser les partenaires (société civile, organisations des femmes et des jeunes, secteur privé, Organisations d’employeurs et de travailleurs, Association des Économistes Haïtiens, universités, médias et autres institutions) sur l’initiative et identifier des besoins d’appuis potentiels. </t>
  </si>
  <si>
    <t>Activité 1.1.3 :     Appuyer la définition et la mise en place des mécanismes de gouvernance et de pilotage du dialogue et de son suivi.</t>
  </si>
  <si>
    <t>Produit 1.1  Les parties prenantes (Gouvernement, Société Civile, Organisations d’employeurs et de travailleurs, Secteur Privé, Média, etc.) sont sensibilisées et s’approprient le dialogue</t>
  </si>
  <si>
    <t>Produit 1.2  Un Forum représentatif est constitué et la méthodologie du dialogue est définie de manière inclusive et participative</t>
  </si>
  <si>
    <t xml:space="preserve">Activité 1.2.1 :    Soutenir l’élaboration et la mise en œuvre d’une stratégie de sélection des participants avec une attention particulière pour la participation des femmes et des jeunes.  </t>
  </si>
  <si>
    <t>Activité 1.2.2 : Appuyer l’élaboration participative d’une feuille de route et un calendrier pour le déroulement du dialogue.</t>
  </si>
  <si>
    <t>Activité 1.2.3 : Identifier les besoins d’analyse et de renforcement des participants sélectionnés pour le forum.</t>
  </si>
  <si>
    <t>Résultat 2 : Un dialogue effectif sur les chantiers prioritaires de réforme dans le cadre du Forum représentatif et démocratique se tient en s’appuyant sur des analyses économiques inclusives et multidisciplinaires solides</t>
  </si>
  <si>
    <t xml:space="preserve">Produit 2.1  Des analyses économiques et multidisciplinaires sont élaborées sur la base des besoins identifiés et à la demande des participants du Forum  </t>
  </si>
  <si>
    <t xml:space="preserve">Activité 2.1.1 : Mettre en œuvre des actions de renforcement des capacités identifiées à l’activité 1.3.3. (ou 1.1.3)
</t>
  </si>
  <si>
    <t xml:space="preserve">Activité 2.1.2 : Réaliser une analyse des facteurs de conflit liés au modèle économique et au manque d’accès à l’emploi et au déficit de travail décent sensible à la paix et au genre.
</t>
  </si>
  <si>
    <t xml:space="preserve">Activité 2.1.3 : Élaborer une synthèse de la littérature économique en partenariat avec l’Association des Économistes Haïtiens) en amont du forum.
</t>
  </si>
  <si>
    <t>Activité 2.1.4 : Réaliser des analyses d’approfondissement sur les enjeux choisis et les implications des recommandations, y compris des analyses coût-bénéfice.</t>
  </si>
  <si>
    <t>Produit 2.2 Les sessions du Forum produisent des recommandations sur les réformes prioritaires analysées en termes de coût/bénéfice, de contribution à la paix et d’acceptabilité</t>
  </si>
  <si>
    <t xml:space="preserve">Activité 2.2.1 :   Appuyer l’organisation de 8 à 10 sessions du Forum facilitée et appuyée par les analyses nécessaires. </t>
  </si>
  <si>
    <t xml:space="preserve">Activité 2.2.4: Soutenir la finalisation d’un rapport sur les réformes et actions proposées par le Forum, leur analyse coût/bénéfice et le degré de consensus par rapport à chaque réforme et action proposée par le Forum.
</t>
  </si>
  <si>
    <t>Activité 2.2.2 : Appuyer la préparation d’un rapport sur les conclusions et recommandations sur chaque thème.</t>
  </si>
  <si>
    <t xml:space="preserve">Activité 2.2.3 : Réaliser des actions de communications et des sondages d’opinion rapide, sur base d’un échantillon stratifié et représentatif de la population, sur les conclusions et recommandations du dialogue. </t>
  </si>
  <si>
    <t>Résultat 3 : Les parties prenantes, et y compris les élites économiques du pays, reconnaissent la nécessité de changer de paradigme économique et s’engagent à contribuer aux réformes.</t>
  </si>
  <si>
    <t>Produit 3.1   Une stratégie d’engagement des acteurs politiques et économiques est élaborée pour la mise-en-œuvre des recommandations du dialogue.</t>
  </si>
  <si>
    <t>Activité 3.1.1 Cartographier et analyser les parties prenantes, et en particulier les élites économiques, dont l’implication est nécessaire pour la mise en œuvre des recommandations du dialogue.</t>
  </si>
  <si>
    <t>Activité 3.1.2 :    Identifier des modalités d’engagement des différentes parties prenantes sur la base de leur profil, intérêts et bonnes pratiques venant d’autres contextes.</t>
  </si>
  <si>
    <t>Activité 3.1.3 :   Formuler une stratégie d’engagement des acteurs identifiés à l’activité 3.1.1.</t>
  </si>
  <si>
    <t xml:space="preserve">Produit 3.2   La stratégie d’engagement est mise en œuvre et le suivi des recommandations du dialogue est efficace et participatif.         </t>
  </si>
  <si>
    <t xml:space="preserve">Activité 3.2.1 :   Réaliser une évaluation participative pour l’institutionnalisation du dialogue et des besoins pour plaidoyer et un suivi effectif du plan d’action.
</t>
  </si>
  <si>
    <t>Activité 3.2.2 :   Appuyer la mise en œuvre de la stratégie d’engagement élaborée au produit 3.1 et produire des points d’étape régulier</t>
  </si>
  <si>
    <t xml:space="preserve">Activité 3.2.4 : Appuyer le(s) mécanisme(s) participatif(s) de suivi et d’institutionnalisation identifiés à l’activité 3.2.1.
</t>
  </si>
  <si>
    <t>Sous-total pour les coûts opérationnels</t>
  </si>
  <si>
    <t>Coût pour le suivi et évaluation du projet</t>
  </si>
  <si>
    <t>Sous-Total Coût de gestion de projet</t>
  </si>
  <si>
    <t>(Oct-Dec)</t>
  </si>
  <si>
    <t>Service contractuel et equipement</t>
  </si>
  <si>
    <t>NA</t>
  </si>
  <si>
    <t>- OIT
- PNUD</t>
  </si>
  <si>
    <t>Sous-Total Produit 1.1</t>
  </si>
  <si>
    <t>Sous-Total Produit 1.2</t>
  </si>
  <si>
    <t>Sous-Total Produit 2.1</t>
  </si>
  <si>
    <t>Sous-Total Produit 2.2</t>
  </si>
  <si>
    <t>Sous-Total Produit 3.1</t>
  </si>
  <si>
    <t>Sous-Total Produit 3.2</t>
  </si>
  <si>
    <t>Coût de personnel du Projet</t>
  </si>
  <si>
    <t>Staffing</t>
  </si>
  <si>
    <t>staffing</t>
  </si>
  <si>
    <t>Sous-total pour les coûts de suivi evaluation du projet</t>
  </si>
  <si>
    <t>Personnel du projet des deux agences</t>
  </si>
  <si>
    <t>Suivi des projets et evaluation</t>
  </si>
  <si>
    <t>Suivi</t>
  </si>
  <si>
    <t>Evaluaton finale independante</t>
  </si>
  <si>
    <t>Mission de suivi</t>
  </si>
  <si>
    <t>Evaluation finale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</si>
</sst>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 _€_-;\-* #,##0\ _€_-;_-* &quot;-&quot;??\ _€_-;_-@_-"/>
    <numFmt numFmtId="166" formatCode="[$$-409]#,##0_ ;\-[$$-409]#,##0\ "/>
  </numFmts>
  <fonts count="2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sz val="9"/>
      <color theme="1"/>
      <name val="Arial"/>
      <family val="2"/>
    </font>
    <font>
      <sz val="8"/>
      <color theme="1"/>
      <name val="Arial"/>
      <family val="2"/>
    </font>
    <font>
      <b/>
      <sz val="10"/>
      <color theme="1"/>
      <name val="Arial"/>
      <family val="2"/>
    </font>
    <font>
      <b/>
      <sz val="8"/>
      <color theme="1"/>
      <name val="Arial"/>
      <family val="2"/>
    </font>
    <font>
      <sz val="9"/>
      <color theme="1"/>
      <name val="Arial"/>
      <family val="2"/>
    </font>
    <font>
      <b/>
      <u/>
      <sz val="12"/>
      <color theme="1"/>
      <name val="Calibri"/>
      <family val="2"/>
      <scheme val="minor"/>
    </font>
    <font>
      <sz val="8"/>
      <color rgb="FFFF0000"/>
      <name val="Arial"/>
      <family val="2"/>
    </font>
    <font>
      <b/>
      <sz val="10"/>
      <color theme="0"/>
      <name val="Arial"/>
      <family val="2"/>
    </font>
    <font>
      <b/>
      <sz val="10"/>
      <color theme="4" tint="-0.249977111117893"/>
      <name val="Times New Roman"/>
      <family val="1"/>
    </font>
    <font>
      <b/>
      <sz val="8"/>
      <color theme="4" tint="-0.249977111117893"/>
      <name val="Times New Roman"/>
      <family val="1"/>
    </font>
    <font>
      <b/>
      <sz val="11"/>
      <color theme="4" tint="-0.249977111117893"/>
      <name val="Times New Roman"/>
      <family val="1"/>
    </font>
    <font>
      <b/>
      <u/>
      <sz val="14"/>
      <color theme="4" tint="-0.249977111117893"/>
      <name val="Calibri"/>
      <family val="2"/>
      <scheme val="minor"/>
    </font>
    <font>
      <sz val="8"/>
      <name val="Arial"/>
      <family val="2"/>
    </font>
    <font>
      <b/>
      <sz val="9"/>
      <color rgb="FFFF0000"/>
      <name val="Times New Roman"/>
      <family val="1"/>
    </font>
    <font>
      <b/>
      <sz val="10"/>
      <color rgb="FFFF0000"/>
      <name val="Times New Roman"/>
      <family val="1"/>
    </font>
    <font>
      <b/>
      <sz val="8"/>
      <color rgb="FFFF0000"/>
      <name val="Arial"/>
      <family val="2"/>
    </font>
  </fonts>
  <fills count="19">
    <fill>
      <patternFill patternType="none"/>
    </fill>
    <fill>
      <patternFill patternType="gray125"/>
    </fill>
    <fill>
      <patternFill patternType="solid">
        <fgColor rgb="FFF2F2F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lightTrellis">
        <bgColor theme="9" tint="0.59999389629810485"/>
      </patternFill>
    </fill>
    <fill>
      <patternFill patternType="lightDown"/>
    </fill>
    <fill>
      <patternFill patternType="solid">
        <fgColor indexed="65"/>
        <bgColor indexed="64"/>
      </patternFill>
    </fill>
    <fill>
      <patternFill patternType="lightDown">
        <bgColor rgb="FFF2F2F2"/>
      </patternFill>
    </fill>
    <fill>
      <patternFill patternType="lightDown">
        <bgColor theme="7" tint="0.59999389629810485"/>
      </patternFill>
    </fill>
    <fill>
      <patternFill patternType="lightDown">
        <bgColor rgb="FFE7E6E6"/>
      </patternFill>
    </fill>
    <fill>
      <patternFill patternType="lightDown">
        <bgColor theme="9" tint="0.59999389629810485"/>
      </patternFill>
    </fill>
    <fill>
      <patternFill patternType="solid">
        <fgColor theme="4" tint="0.79998168889431442"/>
        <bgColor indexed="64"/>
      </patternFill>
    </fill>
    <fill>
      <patternFill patternType="solid">
        <fgColor theme="8" tint="-0.249977111117893"/>
        <bgColor indexed="64"/>
      </patternFill>
    </fill>
    <fill>
      <patternFill patternType="solid">
        <fgColor theme="4" tint="0.79998168889431442"/>
        <bgColor rgb="FFB6DDE8"/>
      </patternFill>
    </fill>
    <fill>
      <patternFill patternType="solid">
        <fgColor rgb="FF92D050"/>
        <bgColor indexed="64"/>
      </patternFill>
    </fill>
    <fill>
      <patternFill patternType="solid">
        <fgColor rgb="FFFFFF00"/>
        <bgColor rgb="FFB6DDE8"/>
      </patternFill>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bottom style="thin">
        <color rgb="FF002060"/>
      </bottom>
      <diagonal/>
    </border>
    <border>
      <left style="thin">
        <color rgb="FF002060"/>
      </left>
      <right/>
      <top style="thin">
        <color indexed="64"/>
      </top>
      <bottom style="thin">
        <color rgb="FF002060"/>
      </bottom>
      <diagonal/>
    </border>
    <border>
      <left/>
      <right style="thin">
        <color rgb="FF002060"/>
      </right>
      <top style="thin">
        <color indexed="64"/>
      </top>
      <bottom style="thin">
        <color rgb="FF002060"/>
      </bottom>
      <diagonal/>
    </border>
    <border>
      <left style="thin">
        <color rgb="FF002060"/>
      </left>
      <right style="thin">
        <color rgb="FF002060"/>
      </right>
      <top/>
      <bottom/>
      <diagonal/>
    </border>
  </borders>
  <cellStyleXfs count="2">
    <xf numFmtId="0" fontId="0" fillId="0" borderId="0"/>
    <xf numFmtId="164" fontId="1" fillId="0" borderId="0" applyFont="0" applyFill="0" applyBorder="0" applyAlignment="0" applyProtection="0"/>
  </cellStyleXfs>
  <cellXfs count="113">
    <xf numFmtId="0" fontId="0" fillId="0" borderId="0" xfId="0"/>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165" fontId="7" fillId="4" borderId="1" xfId="0" applyNumberFormat="1" applyFont="1" applyFill="1" applyBorder="1" applyAlignment="1">
      <alignment horizontal="right"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165" fontId="3" fillId="5" borderId="1" xfId="0" applyNumberFormat="1" applyFont="1" applyFill="1" applyBorder="1" applyAlignment="1">
      <alignment horizontal="right" vertical="center" wrapText="1"/>
    </xf>
    <xf numFmtId="165" fontId="7" fillId="0" borderId="1" xfId="0" applyNumberFormat="1" applyFont="1" applyBorder="1" applyAlignment="1">
      <alignment horizontal="right" vertical="center" wrapText="1"/>
    </xf>
    <xf numFmtId="165" fontId="5" fillId="0" borderId="1" xfId="1" applyNumberFormat="1" applyFont="1" applyBorder="1" applyAlignment="1">
      <alignment horizontal="center" vertical="center" wrapText="1"/>
    </xf>
    <xf numFmtId="0" fontId="5"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2" xfId="0" applyFont="1" applyBorder="1" applyAlignment="1">
      <alignment horizontal="left" vertical="center" wrapText="1"/>
    </xf>
    <xf numFmtId="165" fontId="7" fillId="8" borderId="1" xfId="1" applyNumberFormat="1" applyFont="1" applyFill="1" applyBorder="1" applyAlignment="1">
      <alignment horizontal="center" vertical="center" wrapText="1"/>
    </xf>
    <xf numFmtId="165" fontId="7" fillId="9" borderId="1" xfId="1" applyNumberFormat="1" applyFont="1" applyFill="1" applyBorder="1" applyAlignment="1">
      <alignment horizontal="right" vertical="center" wrapText="1"/>
    </xf>
    <xf numFmtId="165" fontId="7" fillId="9" borderId="1" xfId="0" applyNumberFormat="1" applyFont="1" applyFill="1" applyBorder="1" applyAlignment="1">
      <alignment horizontal="right" vertical="center" wrapText="1"/>
    </xf>
    <xf numFmtId="165" fontId="7" fillId="11" borderId="1" xfId="0" applyNumberFormat="1" applyFont="1" applyFill="1" applyBorder="1" applyAlignment="1">
      <alignment horizontal="right" vertical="center" wrapText="1"/>
    </xf>
    <xf numFmtId="165" fontId="7" fillId="10" borderId="1" xfId="0" applyNumberFormat="1" applyFont="1" applyFill="1" applyBorder="1" applyAlignment="1">
      <alignment vertical="center" wrapText="1"/>
    </xf>
    <xf numFmtId="164" fontId="7" fillId="7" borderId="1" xfId="0" applyNumberFormat="1" applyFont="1" applyFill="1" applyBorder="1" applyAlignment="1">
      <alignment vertical="center" wrapText="1"/>
    </xf>
    <xf numFmtId="164" fontId="7" fillId="7" borderId="1" xfId="1" applyFont="1" applyFill="1" applyBorder="1" applyAlignment="1">
      <alignment vertical="center" wrapText="1"/>
    </xf>
    <xf numFmtId="164" fontId="7" fillId="12" borderId="1" xfId="0" applyNumberFormat="1" applyFont="1" applyFill="1" applyBorder="1" applyAlignment="1">
      <alignment vertical="center" wrapText="1"/>
    </xf>
    <xf numFmtId="0" fontId="9" fillId="0" borderId="0" xfId="0" applyFont="1" applyAlignment="1">
      <alignment horizontal="center"/>
    </xf>
    <xf numFmtId="0" fontId="5" fillId="0" borderId="2" xfId="0" applyFont="1" applyBorder="1" applyAlignment="1">
      <alignment horizontal="center" vertical="center" wrapText="1"/>
    </xf>
    <xf numFmtId="0" fontId="7" fillId="13" borderId="1" xfId="0" applyFont="1" applyFill="1" applyBorder="1" applyAlignment="1">
      <alignment horizontal="center" vertical="center" wrapText="1"/>
    </xf>
    <xf numFmtId="0" fontId="12" fillId="0" borderId="14" xfId="0" applyFont="1" applyBorder="1" applyAlignment="1">
      <alignment horizontal="left" vertical="center"/>
    </xf>
    <xf numFmtId="0" fontId="13" fillId="15" borderId="19" xfId="0" applyFont="1" applyFill="1" applyBorder="1" applyAlignment="1">
      <alignment horizontal="center" vertical="center"/>
    </xf>
    <xf numFmtId="0" fontId="12" fillId="0" borderId="12" xfId="0" applyFont="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5" fillId="16" borderId="1" xfId="0" applyFont="1" applyFill="1" applyBorder="1" applyAlignment="1">
      <alignment horizontal="left" vertical="center" wrapText="1"/>
    </xf>
    <xf numFmtId="165" fontId="7" fillId="0" borderId="1" xfId="1" applyNumberFormat="1" applyFont="1" applyFill="1" applyBorder="1" applyAlignment="1">
      <alignment horizontal="center" vertical="center" wrapText="1"/>
    </xf>
    <xf numFmtId="166" fontId="5" fillId="0" borderId="1" xfId="1" applyNumberFormat="1" applyFont="1" applyBorder="1" applyAlignment="1">
      <alignment horizontal="center" vertical="center" wrapText="1"/>
    </xf>
    <xf numFmtId="166" fontId="7" fillId="0" borderId="1" xfId="1" applyNumberFormat="1" applyFont="1" applyBorder="1" applyAlignment="1">
      <alignment horizontal="right" vertical="center" wrapText="1"/>
    </xf>
    <xf numFmtId="165" fontId="7" fillId="8" borderId="2" xfId="1" applyNumberFormat="1" applyFont="1" applyFill="1" applyBorder="1" applyAlignment="1">
      <alignment horizontal="center" vertical="center" wrapText="1"/>
    </xf>
    <xf numFmtId="0" fontId="4" fillId="13" borderId="1" xfId="0" applyFont="1" applyFill="1" applyBorder="1" applyAlignment="1">
      <alignment horizontal="center" vertical="center" wrapText="1"/>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16" fillId="0" borderId="1" xfId="0" applyFont="1" applyBorder="1" applyAlignment="1">
      <alignment horizontal="left" vertical="top" wrapText="1"/>
    </xf>
    <xf numFmtId="0" fontId="6" fillId="0" borderId="1" xfId="0" applyFont="1" applyBorder="1" applyAlignment="1">
      <alignment horizontal="left" vertical="center" wrapText="1"/>
    </xf>
    <xf numFmtId="0" fontId="16" fillId="0" borderId="2" xfId="0" applyFont="1" applyBorder="1" applyAlignment="1">
      <alignment horizontal="left" vertical="top" wrapText="1"/>
    </xf>
    <xf numFmtId="166" fontId="10" fillId="0" borderId="1" xfId="1" applyNumberFormat="1"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2" xfId="0" quotePrefix="1" applyFont="1" applyBorder="1" applyAlignment="1">
      <alignment horizontal="left" vertical="center" wrapText="1"/>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17" fontId="17" fillId="17" borderId="1" xfId="0" applyNumberFormat="1" applyFont="1" applyFill="1" applyBorder="1" applyAlignment="1">
      <alignment horizontal="center" vertical="center"/>
    </xf>
    <xf numFmtId="17" fontId="18" fillId="17" borderId="1" xfId="0" applyNumberFormat="1" applyFont="1" applyFill="1" applyBorder="1" applyAlignment="1">
      <alignment horizontal="center" vertical="center"/>
    </xf>
    <xf numFmtId="166" fontId="19" fillId="2" borderId="1" xfId="0" applyNumberFormat="1" applyFont="1" applyFill="1" applyBorder="1" applyAlignment="1">
      <alignment horizontal="center" vertical="center" wrapText="1"/>
    </xf>
    <xf numFmtId="166" fontId="10" fillId="0" borderId="2" xfId="1" applyNumberFormat="1" applyFont="1" applyBorder="1" applyAlignment="1">
      <alignment horizontal="center" vertical="center" wrapText="1"/>
    </xf>
    <xf numFmtId="166" fontId="19" fillId="18" borderId="1" xfId="1" applyNumberFormat="1" applyFont="1" applyFill="1" applyBorder="1" applyAlignment="1">
      <alignment horizontal="center"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165" fontId="5" fillId="0" borderId="2" xfId="1" applyNumberFormat="1" applyFont="1" applyBorder="1" applyAlignment="1">
      <alignment horizontal="center" vertical="center" wrapText="1"/>
    </xf>
    <xf numFmtId="165" fontId="5" fillId="0" borderId="4" xfId="1" applyNumberFormat="1" applyFont="1" applyBorder="1" applyAlignment="1">
      <alignment horizontal="center" vertical="center" wrapText="1"/>
    </xf>
    <xf numFmtId="0" fontId="10" fillId="0" borderId="2" xfId="0" quotePrefix="1" applyFont="1" applyBorder="1" applyAlignment="1">
      <alignment horizontal="left" vertical="center" wrapText="1"/>
    </xf>
    <xf numFmtId="0" fontId="10" fillId="0" borderId="4" xfId="0" quotePrefix="1" applyFont="1" applyBorder="1" applyAlignment="1">
      <alignment horizontal="left" vertical="center" wrapText="1"/>
    </xf>
    <xf numFmtId="0" fontId="15" fillId="0" borderId="0" xfId="0" applyFont="1" applyAlignment="1">
      <alignment horizontal="center" vertical="center"/>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2" fillId="15" borderId="12" xfId="0" applyFont="1" applyFill="1" applyBorder="1" applyAlignment="1">
      <alignment horizontal="center" vertical="center"/>
    </xf>
    <xf numFmtId="0" fontId="12" fillId="15" borderId="13" xfId="0" applyFont="1" applyFill="1" applyBorder="1" applyAlignment="1">
      <alignment horizontal="center" vertical="center"/>
    </xf>
    <xf numFmtId="0" fontId="6" fillId="2" borderId="7"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5" fillId="0" borderId="0" xfId="0" applyFont="1" applyAlignment="1">
      <alignment horizontal="center"/>
    </xf>
    <xf numFmtId="0" fontId="6" fillId="13" borderId="5"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13" borderId="2" xfId="0" applyFont="1" applyFill="1" applyBorder="1" applyAlignment="1">
      <alignment horizontal="center" vertical="center" wrapText="1"/>
    </xf>
    <xf numFmtId="0" fontId="4" fillId="13" borderId="4" xfId="0" applyFont="1" applyFill="1" applyBorder="1" applyAlignment="1">
      <alignment horizontal="center" vertical="center" wrapText="1"/>
    </xf>
    <xf numFmtId="165" fontId="7" fillId="8" borderId="2" xfId="1" applyNumberFormat="1" applyFont="1" applyFill="1" applyBorder="1" applyAlignment="1">
      <alignment horizontal="center" vertical="center" wrapText="1"/>
    </xf>
    <xf numFmtId="165" fontId="7" fillId="8" borderId="3" xfId="1" applyNumberFormat="1" applyFont="1" applyFill="1" applyBorder="1" applyAlignment="1">
      <alignment horizontal="center" vertical="center" wrapText="1"/>
    </xf>
    <xf numFmtId="0" fontId="11" fillId="14" borderId="5" xfId="0" applyFont="1" applyFill="1" applyBorder="1" applyAlignment="1">
      <alignment horizontal="left" vertical="center" wrapText="1"/>
    </xf>
    <xf numFmtId="0" fontId="11" fillId="14" borderId="6" xfId="0" applyFont="1" applyFill="1" applyBorder="1" applyAlignment="1">
      <alignment horizontal="left" vertical="center" wrapText="1"/>
    </xf>
    <xf numFmtId="0" fontId="11" fillId="14" borderId="7" xfId="0" applyFont="1" applyFill="1" applyBorder="1" applyAlignment="1">
      <alignment horizontal="left" vertical="center" wrapText="1"/>
    </xf>
    <xf numFmtId="165" fontId="7" fillId="8" borderId="4" xfId="1" applyNumberFormat="1" applyFont="1" applyFill="1" applyBorder="1" applyAlignment="1">
      <alignment horizontal="center" vertical="center" wrapText="1"/>
    </xf>
    <xf numFmtId="165" fontId="5" fillId="0" borderId="3" xfId="1" applyNumberFormat="1" applyFont="1" applyBorder="1" applyAlignment="1">
      <alignment horizontal="center" vertical="center" wrapText="1"/>
    </xf>
    <xf numFmtId="0" fontId="6" fillId="2" borderId="1" xfId="0" applyFont="1" applyFill="1" applyBorder="1" applyAlignment="1">
      <alignment horizontal="left" vertical="center" wrapText="1"/>
    </xf>
    <xf numFmtId="0" fontId="12" fillId="15" borderId="1" xfId="0" applyFont="1" applyFill="1" applyBorder="1" applyAlignment="1">
      <alignment horizontal="center" vertical="center" wrapText="1"/>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15" borderId="17" xfId="0" applyFont="1" applyFill="1" applyBorder="1" applyAlignment="1">
      <alignment horizontal="center" vertical="center"/>
    </xf>
    <xf numFmtId="0" fontId="12" fillId="15" borderId="18" xfId="0" applyFont="1" applyFill="1" applyBorder="1" applyAlignment="1">
      <alignment horizontal="center" vertical="center"/>
    </xf>
    <xf numFmtId="0" fontId="14" fillId="0" borderId="0" xfId="0" applyFont="1" applyAlignment="1">
      <alignment horizontal="center" vertical="center" wrapText="1"/>
    </xf>
    <xf numFmtId="0" fontId="12" fillId="15" borderId="12" xfId="0" applyFont="1" applyFill="1" applyBorder="1" applyAlignment="1">
      <alignment horizontal="center" vertical="center" wrapText="1"/>
    </xf>
    <xf numFmtId="0" fontId="12" fillId="15" borderId="13"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6" fillId="13" borderId="8" xfId="0" applyFont="1" applyFill="1" applyBorder="1" applyAlignment="1">
      <alignment horizontal="center" vertical="center" wrapText="1"/>
    </xf>
    <xf numFmtId="0" fontId="6" fillId="13" borderId="9"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4" fillId="13" borderId="7"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464608</xdr:colOff>
      <xdr:row>0</xdr:row>
      <xdr:rowOff>133350</xdr:rowOff>
    </xdr:from>
    <xdr:to>
      <xdr:col>13</xdr:col>
      <xdr:colOff>740083</xdr:colOff>
      <xdr:row>6</xdr:row>
      <xdr:rowOff>71312</xdr:rowOff>
    </xdr:to>
    <xdr:pic>
      <xdr:nvPicPr>
        <xdr:cNvPr id="2" name="Picture 1">
          <a:extLst>
            <a:ext uri="{FF2B5EF4-FFF2-40B4-BE49-F238E27FC236}">
              <a16:creationId xmlns:a16="http://schemas.microsoft.com/office/drawing/2014/main" id="{3DC510AF-CED0-428F-91F4-93F78AA2C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487275" y="133350"/>
          <a:ext cx="1354975" cy="1292629"/>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Tony Kouemo" id="{D1E0668A-BE5C-4E74-BB22-D8C100B5D656}" userId="S::tony.kouemo@one.un.org::bce21df7-2763-455c-8ade-2eb7bbc8f7f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1" dT="2023-04-18T19:20:26.29" personId="{D1E0668A-BE5C-4E74-BB22-D8C100B5D656}" id="{58162933-0FEA-4F23-9F67-F7161E2430D0}">
    <text>Ce produit n'existe pas. Priere de le supprimer svp</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5"/>
  <sheetViews>
    <sheetView showGridLines="0" tabSelected="1" zoomScale="110" zoomScaleNormal="110" workbookViewId="0">
      <pane ySplit="11" topLeftCell="A46" activePane="bottomLeft" state="frozen"/>
      <selection pane="bottomLeft" activeCell="G14" sqref="G14"/>
    </sheetView>
  </sheetViews>
  <sheetFormatPr defaultColWidth="9.109375" defaultRowHeight="14.4" x14ac:dyDescent="0.3"/>
  <cols>
    <col min="1" max="1" width="25.5546875" customWidth="1"/>
    <col min="2" max="2" width="31.6640625" customWidth="1"/>
    <col min="3" max="3" width="14.109375" customWidth="1"/>
    <col min="4" max="4" width="15.88671875" customWidth="1"/>
    <col min="5" max="5" width="13.109375" customWidth="1"/>
    <col min="6" max="6" width="12.5546875" customWidth="1"/>
    <col min="7" max="7" width="11.6640625" customWidth="1"/>
    <col min="8" max="8" width="10.44140625" customWidth="1"/>
    <col min="9" max="9" width="11.44140625" customWidth="1"/>
    <col min="10" max="10" width="8.88671875" customWidth="1"/>
    <col min="11" max="12" width="12.44140625" customWidth="1"/>
    <col min="13" max="13" width="16.109375" customWidth="1"/>
    <col min="14" max="14" width="12.5546875" customWidth="1"/>
  </cols>
  <sheetData>
    <row r="1" spans="1:14" ht="15.6" x14ac:dyDescent="0.3">
      <c r="J1" s="24"/>
    </row>
    <row r="2" spans="1:14" ht="32.25" customHeight="1" x14ac:dyDescent="0.3">
      <c r="A2" s="29" t="s">
        <v>22</v>
      </c>
      <c r="B2" s="96" t="s">
        <v>40</v>
      </c>
      <c r="C2" s="96"/>
      <c r="F2" s="101" t="s">
        <v>27</v>
      </c>
      <c r="G2" s="101"/>
      <c r="H2" s="101"/>
      <c r="I2" s="101"/>
      <c r="J2" s="101"/>
      <c r="K2" s="101"/>
    </row>
    <row r="3" spans="1:14" ht="12.75" customHeight="1" x14ac:dyDescent="0.3">
      <c r="A3" s="97" t="s">
        <v>28</v>
      </c>
      <c r="B3" s="28" t="s">
        <v>23</v>
      </c>
      <c r="C3" s="28" t="s">
        <v>24</v>
      </c>
      <c r="F3" s="101"/>
      <c r="G3" s="101"/>
      <c r="H3" s="101"/>
      <c r="I3" s="101"/>
      <c r="J3" s="101"/>
      <c r="K3" s="101"/>
    </row>
    <row r="4" spans="1:14" x14ac:dyDescent="0.3">
      <c r="A4" s="98"/>
      <c r="B4" s="49">
        <v>44819</v>
      </c>
      <c r="C4" s="50">
        <v>45550</v>
      </c>
    </row>
    <row r="5" spans="1:14" x14ac:dyDescent="0.3">
      <c r="A5" s="27" t="s">
        <v>26</v>
      </c>
      <c r="B5" s="99">
        <v>2023</v>
      </c>
      <c r="C5" s="100"/>
    </row>
    <row r="6" spans="1:14" ht="15.6" x14ac:dyDescent="0.3">
      <c r="A6" s="27" t="s">
        <v>30</v>
      </c>
      <c r="B6" s="102" t="s">
        <v>41</v>
      </c>
      <c r="C6" s="103"/>
      <c r="H6" s="24"/>
      <c r="I6" s="24"/>
      <c r="J6" s="24"/>
    </row>
    <row r="7" spans="1:14" ht="18" x14ac:dyDescent="0.35">
      <c r="A7" s="27" t="s">
        <v>25</v>
      </c>
      <c r="B7" s="76" t="s">
        <v>42</v>
      </c>
      <c r="C7" s="77"/>
      <c r="E7" s="61" t="s">
        <v>15</v>
      </c>
      <c r="F7" s="61"/>
      <c r="G7" s="61"/>
      <c r="H7" s="61"/>
      <c r="I7" s="61"/>
      <c r="J7" s="82"/>
      <c r="K7" s="82"/>
    </row>
    <row r="9" spans="1:14" ht="15" customHeight="1" x14ac:dyDescent="0.3">
      <c r="A9" s="85" t="s">
        <v>20</v>
      </c>
      <c r="B9" s="85" t="s">
        <v>5</v>
      </c>
      <c r="C9" s="110" t="s">
        <v>17</v>
      </c>
      <c r="D9" s="111"/>
      <c r="E9" s="112"/>
      <c r="F9" s="83" t="s">
        <v>6</v>
      </c>
      <c r="G9" s="84"/>
      <c r="H9" s="84"/>
      <c r="I9" s="84"/>
      <c r="J9" s="106" t="s">
        <v>14</v>
      </c>
      <c r="K9" s="107"/>
      <c r="L9" s="104" t="s">
        <v>18</v>
      </c>
      <c r="M9" s="104"/>
      <c r="N9" s="104"/>
    </row>
    <row r="10" spans="1:14" x14ac:dyDescent="0.3">
      <c r="A10" s="85"/>
      <c r="B10" s="85"/>
      <c r="C10" s="86" t="s">
        <v>29</v>
      </c>
      <c r="D10" s="86" t="s">
        <v>31</v>
      </c>
      <c r="E10" s="86" t="s">
        <v>19</v>
      </c>
      <c r="F10" s="37" t="s">
        <v>7</v>
      </c>
      <c r="G10" s="26" t="s">
        <v>8</v>
      </c>
      <c r="H10" s="26" t="s">
        <v>9</v>
      </c>
      <c r="I10" s="26" t="s">
        <v>10</v>
      </c>
      <c r="J10" s="108"/>
      <c r="K10" s="109"/>
      <c r="L10" s="105" t="s">
        <v>11</v>
      </c>
      <c r="M10" s="105" t="s">
        <v>12</v>
      </c>
      <c r="N10" s="105" t="s">
        <v>13</v>
      </c>
    </row>
    <row r="11" spans="1:14" ht="20.399999999999999" x14ac:dyDescent="0.3">
      <c r="A11" s="85"/>
      <c r="B11" s="85"/>
      <c r="C11" s="87"/>
      <c r="D11" s="87"/>
      <c r="E11" s="87"/>
      <c r="F11" s="26" t="s">
        <v>32</v>
      </c>
      <c r="G11" s="26" t="s">
        <v>33</v>
      </c>
      <c r="H11" s="26" t="s">
        <v>34</v>
      </c>
      <c r="I11" s="26" t="s">
        <v>75</v>
      </c>
      <c r="J11" s="26" t="s">
        <v>3</v>
      </c>
      <c r="K11" s="26" t="s">
        <v>16</v>
      </c>
      <c r="L11" s="105"/>
      <c r="M11" s="105"/>
      <c r="N11" s="105"/>
    </row>
    <row r="12" spans="1:14" ht="27" customHeight="1" x14ac:dyDescent="0.3">
      <c r="A12" s="90" t="s">
        <v>43</v>
      </c>
      <c r="B12" s="91"/>
      <c r="C12" s="91"/>
      <c r="D12" s="91"/>
      <c r="E12" s="91"/>
      <c r="F12" s="91"/>
      <c r="G12" s="91"/>
      <c r="H12" s="91"/>
      <c r="I12" s="91"/>
      <c r="J12" s="91"/>
      <c r="K12" s="91"/>
      <c r="L12" s="91"/>
      <c r="M12" s="91"/>
      <c r="N12" s="92"/>
    </row>
    <row r="13" spans="1:14" ht="49.5" customHeight="1" x14ac:dyDescent="0.3">
      <c r="A13" s="79" t="s">
        <v>47</v>
      </c>
      <c r="B13" s="38" t="s">
        <v>44</v>
      </c>
      <c r="C13" s="13"/>
      <c r="D13" s="45" t="s">
        <v>77</v>
      </c>
      <c r="E13" s="45" t="s">
        <v>77</v>
      </c>
      <c r="F13" s="32"/>
      <c r="G13" s="32"/>
      <c r="H13" s="16"/>
      <c r="I13" s="16"/>
      <c r="J13" s="88" t="s">
        <v>35</v>
      </c>
      <c r="K13" s="47" t="s">
        <v>35</v>
      </c>
      <c r="L13" s="25" t="s">
        <v>1</v>
      </c>
      <c r="M13" s="44" t="s">
        <v>76</v>
      </c>
      <c r="N13" s="43">
        <v>40000</v>
      </c>
    </row>
    <row r="14" spans="1:14" ht="90.75" customHeight="1" x14ac:dyDescent="0.3">
      <c r="A14" s="80"/>
      <c r="B14" s="38" t="s">
        <v>45</v>
      </c>
      <c r="C14" s="13"/>
      <c r="D14" s="45" t="s">
        <v>77</v>
      </c>
      <c r="E14" s="45" t="s">
        <v>77</v>
      </c>
      <c r="F14" s="32"/>
      <c r="G14" s="32"/>
      <c r="H14" s="16"/>
      <c r="I14" s="16"/>
      <c r="J14" s="89"/>
      <c r="K14" s="46" t="s">
        <v>78</v>
      </c>
      <c r="L14" s="25" t="s">
        <v>1</v>
      </c>
      <c r="M14" s="44" t="s">
        <v>76</v>
      </c>
      <c r="N14" s="43">
        <v>90000</v>
      </c>
    </row>
    <row r="15" spans="1:14" ht="48.75" customHeight="1" x14ac:dyDescent="0.3">
      <c r="A15" s="80"/>
      <c r="B15" s="38" t="s">
        <v>46</v>
      </c>
      <c r="C15" s="13"/>
      <c r="D15" s="45" t="s">
        <v>77</v>
      </c>
      <c r="E15" s="45" t="s">
        <v>77</v>
      </c>
      <c r="F15" s="32"/>
      <c r="G15" s="32"/>
      <c r="H15" s="16"/>
      <c r="I15" s="16"/>
      <c r="J15" s="93"/>
      <c r="K15" s="46" t="s">
        <v>78</v>
      </c>
      <c r="L15" s="25" t="s">
        <v>1</v>
      </c>
      <c r="M15" s="44" t="s">
        <v>76</v>
      </c>
      <c r="N15" s="43">
        <v>90000</v>
      </c>
    </row>
    <row r="16" spans="1:14" ht="15" customHeight="1" x14ac:dyDescent="0.3">
      <c r="A16" s="81"/>
      <c r="B16" s="74" t="s">
        <v>79</v>
      </c>
      <c r="C16" s="75"/>
      <c r="D16" s="75"/>
      <c r="E16" s="75"/>
      <c r="F16" s="75"/>
      <c r="G16" s="75"/>
      <c r="H16" s="75"/>
      <c r="I16" s="75"/>
      <c r="J16" s="75"/>
      <c r="K16" s="78"/>
      <c r="L16" s="5" t="s">
        <v>1</v>
      </c>
      <c r="M16" s="18"/>
      <c r="N16" s="51">
        <f>SUM(N13:N15)</f>
        <v>220000</v>
      </c>
    </row>
    <row r="17" spans="1:14" ht="40.799999999999997" x14ac:dyDescent="0.3">
      <c r="A17" s="79" t="s">
        <v>48</v>
      </c>
      <c r="B17" s="15" t="s">
        <v>49</v>
      </c>
      <c r="C17" s="13"/>
      <c r="D17" s="45" t="s">
        <v>77</v>
      </c>
      <c r="E17" s="45" t="s">
        <v>77</v>
      </c>
      <c r="F17" s="13"/>
      <c r="G17" s="32"/>
      <c r="H17" s="32"/>
      <c r="I17" s="16"/>
      <c r="J17" s="88" t="s">
        <v>35</v>
      </c>
      <c r="K17" s="47" t="s">
        <v>35</v>
      </c>
      <c r="L17" s="25" t="s">
        <v>1</v>
      </c>
      <c r="M17" s="44" t="s">
        <v>76</v>
      </c>
      <c r="N17" s="43">
        <v>23000</v>
      </c>
    </row>
    <row r="18" spans="1:14" ht="39" customHeight="1" x14ac:dyDescent="0.3">
      <c r="A18" s="80"/>
      <c r="B18" s="15" t="s">
        <v>50</v>
      </c>
      <c r="C18" s="13"/>
      <c r="D18" s="45" t="s">
        <v>77</v>
      </c>
      <c r="E18" s="45" t="s">
        <v>77</v>
      </c>
      <c r="F18" s="32"/>
      <c r="G18" s="32"/>
      <c r="H18" s="16"/>
      <c r="I18" s="16"/>
      <c r="J18" s="89"/>
      <c r="K18" s="48" t="s">
        <v>35</v>
      </c>
      <c r="L18" s="25" t="s">
        <v>1</v>
      </c>
      <c r="M18" s="44" t="s">
        <v>76</v>
      </c>
      <c r="N18" s="43">
        <v>25000</v>
      </c>
    </row>
    <row r="19" spans="1:14" ht="37.5" customHeight="1" x14ac:dyDescent="0.3">
      <c r="A19" s="80"/>
      <c r="B19" s="15" t="s">
        <v>51</v>
      </c>
      <c r="C19" s="13"/>
      <c r="D19" s="45" t="s">
        <v>77</v>
      </c>
      <c r="E19" s="45" t="s">
        <v>77</v>
      </c>
      <c r="F19" s="13"/>
      <c r="G19" s="32"/>
      <c r="H19" s="16"/>
      <c r="I19" s="16"/>
      <c r="J19" s="89"/>
      <c r="K19" s="47" t="s">
        <v>35</v>
      </c>
      <c r="L19" s="25" t="s">
        <v>1</v>
      </c>
      <c r="M19" s="44" t="s">
        <v>76</v>
      </c>
      <c r="N19" s="43">
        <v>15000</v>
      </c>
    </row>
    <row r="20" spans="1:14" ht="13.5" customHeight="1" x14ac:dyDescent="0.3">
      <c r="A20" s="81"/>
      <c r="B20" s="74" t="s">
        <v>80</v>
      </c>
      <c r="C20" s="75"/>
      <c r="D20" s="75"/>
      <c r="E20" s="75"/>
      <c r="F20" s="75"/>
      <c r="G20" s="75"/>
      <c r="H20" s="75"/>
      <c r="I20" s="75"/>
      <c r="J20" s="75"/>
      <c r="K20" s="78"/>
      <c r="L20" s="4" t="s">
        <v>1</v>
      </c>
      <c r="M20" s="17"/>
      <c r="N20" s="53">
        <f>SUM(N17:N19)</f>
        <v>63000</v>
      </c>
    </row>
    <row r="21" spans="1:14" ht="27" customHeight="1" x14ac:dyDescent="0.3">
      <c r="A21" s="90" t="s">
        <v>52</v>
      </c>
      <c r="B21" s="91"/>
      <c r="C21" s="91"/>
      <c r="D21" s="91"/>
      <c r="E21" s="91"/>
      <c r="F21" s="91"/>
      <c r="G21" s="91"/>
      <c r="H21" s="91"/>
      <c r="I21" s="91"/>
      <c r="J21" s="91"/>
      <c r="K21" s="91"/>
      <c r="L21" s="91"/>
      <c r="M21" s="91"/>
      <c r="N21" s="92"/>
    </row>
    <row r="22" spans="1:14" ht="34.5" customHeight="1" x14ac:dyDescent="0.3">
      <c r="A22" s="79" t="s">
        <v>53</v>
      </c>
      <c r="B22" s="39" t="s">
        <v>54</v>
      </c>
      <c r="C22" s="13"/>
      <c r="D22" s="45" t="s">
        <v>77</v>
      </c>
      <c r="E22" s="45" t="s">
        <v>77</v>
      </c>
      <c r="F22" s="13"/>
      <c r="G22" s="32"/>
      <c r="H22" s="32"/>
      <c r="I22" s="16"/>
      <c r="J22" s="88" t="s">
        <v>35</v>
      </c>
      <c r="K22" s="46" t="s">
        <v>78</v>
      </c>
      <c r="L22" s="25" t="s">
        <v>1</v>
      </c>
      <c r="M22" s="44" t="s">
        <v>76</v>
      </c>
      <c r="N22" s="43">
        <v>50000</v>
      </c>
    </row>
    <row r="23" spans="1:14" ht="61.5" customHeight="1" x14ac:dyDescent="0.3">
      <c r="A23" s="80"/>
      <c r="B23" s="38" t="s">
        <v>55</v>
      </c>
      <c r="C23" s="13"/>
      <c r="D23" s="45" t="s">
        <v>77</v>
      </c>
      <c r="E23" s="45" t="s">
        <v>77</v>
      </c>
      <c r="F23" s="13"/>
      <c r="G23" s="32"/>
      <c r="H23" s="32"/>
      <c r="I23" s="16"/>
      <c r="J23" s="89"/>
      <c r="K23" s="48" t="s">
        <v>36</v>
      </c>
      <c r="L23" s="25" t="s">
        <v>1</v>
      </c>
      <c r="M23" s="44" t="s">
        <v>76</v>
      </c>
      <c r="N23" s="43">
        <v>80000</v>
      </c>
    </row>
    <row r="24" spans="1:14" ht="48.75" customHeight="1" x14ac:dyDescent="0.3">
      <c r="A24" s="80"/>
      <c r="B24" s="38" t="s">
        <v>56</v>
      </c>
      <c r="C24" s="13"/>
      <c r="D24" s="45" t="s">
        <v>77</v>
      </c>
      <c r="E24" s="45" t="s">
        <v>77</v>
      </c>
      <c r="F24" s="13"/>
      <c r="G24" s="32"/>
      <c r="H24" s="32"/>
      <c r="I24" s="16"/>
      <c r="J24" s="89"/>
      <c r="K24" s="48" t="s">
        <v>35</v>
      </c>
      <c r="L24" s="25" t="s">
        <v>1</v>
      </c>
      <c r="M24" s="44" t="s">
        <v>76</v>
      </c>
      <c r="N24" s="43">
        <v>67500</v>
      </c>
    </row>
    <row r="25" spans="1:14" ht="46.5" customHeight="1" x14ac:dyDescent="0.3">
      <c r="A25" s="80"/>
      <c r="B25" s="38" t="s">
        <v>57</v>
      </c>
      <c r="C25" s="13"/>
      <c r="D25" s="45" t="s">
        <v>77</v>
      </c>
      <c r="E25" s="45" t="s">
        <v>77</v>
      </c>
      <c r="F25" s="13"/>
      <c r="G25" s="32"/>
      <c r="H25" s="32"/>
      <c r="I25" s="16"/>
      <c r="J25" s="93"/>
      <c r="K25" s="46" t="s">
        <v>78</v>
      </c>
      <c r="L25" s="25" t="s">
        <v>1</v>
      </c>
      <c r="M25" s="44" t="s">
        <v>76</v>
      </c>
      <c r="N25" s="43">
        <v>140000</v>
      </c>
    </row>
    <row r="26" spans="1:14" x14ac:dyDescent="0.3">
      <c r="A26" s="81"/>
      <c r="B26" s="74" t="s">
        <v>81</v>
      </c>
      <c r="C26" s="75"/>
      <c r="D26" s="75"/>
      <c r="E26" s="75"/>
      <c r="F26" s="75"/>
      <c r="G26" s="75"/>
      <c r="H26" s="75"/>
      <c r="I26" s="75"/>
      <c r="J26" s="75"/>
      <c r="K26" s="78"/>
      <c r="L26" s="5" t="s">
        <v>1</v>
      </c>
      <c r="M26" s="18"/>
      <c r="N26" s="53">
        <f>SUM(N22:N25)</f>
        <v>337500</v>
      </c>
    </row>
    <row r="27" spans="1:14" ht="36.75" customHeight="1" x14ac:dyDescent="0.3">
      <c r="A27" s="79" t="s">
        <v>58</v>
      </c>
      <c r="B27" s="38" t="s">
        <v>59</v>
      </c>
      <c r="C27" s="41"/>
      <c r="D27" s="45" t="s">
        <v>77</v>
      </c>
      <c r="E27" s="45" t="s">
        <v>77</v>
      </c>
      <c r="F27" s="33"/>
      <c r="G27" s="33"/>
      <c r="H27" s="32"/>
      <c r="I27" s="32"/>
      <c r="J27" s="88" t="s">
        <v>35</v>
      </c>
      <c r="K27" s="46" t="s">
        <v>78</v>
      </c>
      <c r="L27" s="25" t="s">
        <v>1</v>
      </c>
      <c r="M27" s="44" t="s">
        <v>76</v>
      </c>
      <c r="N27" s="43">
        <v>660000</v>
      </c>
    </row>
    <row r="28" spans="1:14" ht="36.75" customHeight="1" x14ac:dyDescent="0.3">
      <c r="A28" s="80"/>
      <c r="B28" s="38" t="s">
        <v>61</v>
      </c>
      <c r="C28" s="41"/>
      <c r="D28" s="45" t="s">
        <v>77</v>
      </c>
      <c r="E28" s="45" t="s">
        <v>77</v>
      </c>
      <c r="F28" s="33"/>
      <c r="G28" s="33"/>
      <c r="H28" s="32"/>
      <c r="I28" s="32"/>
      <c r="J28" s="89"/>
      <c r="K28" s="46" t="s">
        <v>35</v>
      </c>
      <c r="L28" s="25" t="s">
        <v>1</v>
      </c>
      <c r="M28" s="44" t="s">
        <v>76</v>
      </c>
      <c r="N28" s="43">
        <v>80000</v>
      </c>
    </row>
    <row r="29" spans="1:14" ht="72" customHeight="1" x14ac:dyDescent="0.3">
      <c r="A29" s="80"/>
      <c r="B29" s="38" t="s">
        <v>62</v>
      </c>
      <c r="C29" s="13"/>
      <c r="D29" s="45" t="s">
        <v>77</v>
      </c>
      <c r="E29" s="45" t="s">
        <v>77</v>
      </c>
      <c r="F29" s="33"/>
      <c r="G29" s="33"/>
      <c r="H29" s="33"/>
      <c r="I29" s="32"/>
      <c r="J29" s="89"/>
      <c r="K29" s="46" t="s">
        <v>78</v>
      </c>
      <c r="L29" s="25" t="s">
        <v>1</v>
      </c>
      <c r="M29" s="44" t="s">
        <v>76</v>
      </c>
      <c r="N29" s="43">
        <v>120000</v>
      </c>
    </row>
    <row r="30" spans="1:14" ht="72.75" customHeight="1" x14ac:dyDescent="0.3">
      <c r="A30" s="81"/>
      <c r="B30" s="38" t="s">
        <v>60</v>
      </c>
      <c r="C30" s="13"/>
      <c r="D30" s="45" t="s">
        <v>77</v>
      </c>
      <c r="E30" s="45" t="s">
        <v>77</v>
      </c>
      <c r="F30" s="13"/>
      <c r="G30" s="33"/>
      <c r="H30" s="16"/>
      <c r="I30" s="33"/>
      <c r="J30" s="93"/>
      <c r="K30" s="46" t="s">
        <v>35</v>
      </c>
      <c r="L30" s="25" t="s">
        <v>1</v>
      </c>
      <c r="M30" s="44" t="s">
        <v>76</v>
      </c>
      <c r="N30" s="43">
        <v>120000</v>
      </c>
    </row>
    <row r="31" spans="1:14" x14ac:dyDescent="0.3">
      <c r="A31" s="13"/>
      <c r="B31" s="74" t="s">
        <v>82</v>
      </c>
      <c r="C31" s="75"/>
      <c r="D31" s="75"/>
      <c r="E31" s="75"/>
      <c r="F31" s="75"/>
      <c r="G31" s="75"/>
      <c r="H31" s="75"/>
      <c r="I31" s="75"/>
      <c r="J31" s="75"/>
      <c r="K31" s="78"/>
      <c r="L31" s="5" t="s">
        <v>1</v>
      </c>
      <c r="M31" s="18"/>
      <c r="N31" s="53">
        <f>SUM(N27:N30)</f>
        <v>980000</v>
      </c>
    </row>
    <row r="32" spans="1:14" ht="25.5" customHeight="1" x14ac:dyDescent="0.3">
      <c r="A32" s="90" t="s">
        <v>63</v>
      </c>
      <c r="B32" s="91"/>
      <c r="C32" s="91"/>
      <c r="D32" s="91"/>
      <c r="E32" s="91"/>
      <c r="F32" s="91"/>
      <c r="G32" s="91"/>
      <c r="H32" s="91"/>
      <c r="I32" s="91"/>
      <c r="J32" s="91"/>
      <c r="K32" s="91"/>
      <c r="L32" s="91"/>
      <c r="M32" s="91"/>
      <c r="N32" s="92"/>
    </row>
    <row r="33" spans="1:14" ht="66.75" customHeight="1" x14ac:dyDescent="0.3">
      <c r="A33" s="79" t="s">
        <v>64</v>
      </c>
      <c r="B33" s="13" t="s">
        <v>65</v>
      </c>
      <c r="C33" s="13"/>
      <c r="D33" s="45" t="s">
        <v>77</v>
      </c>
      <c r="E33" s="45" t="s">
        <v>77</v>
      </c>
      <c r="F33" s="13"/>
      <c r="G33" s="32"/>
      <c r="H33" s="32"/>
      <c r="I33" s="16"/>
      <c r="J33" s="88" t="s">
        <v>35</v>
      </c>
      <c r="K33" s="46" t="s">
        <v>78</v>
      </c>
      <c r="L33" s="25" t="s">
        <v>1</v>
      </c>
      <c r="M33" s="44" t="s">
        <v>76</v>
      </c>
      <c r="N33" s="43">
        <v>25000</v>
      </c>
    </row>
    <row r="34" spans="1:14" ht="58.5" customHeight="1" x14ac:dyDescent="0.3">
      <c r="A34" s="80"/>
      <c r="B34" s="39" t="s">
        <v>66</v>
      </c>
      <c r="C34" s="13"/>
      <c r="D34" s="45" t="s">
        <v>77</v>
      </c>
      <c r="E34" s="45" t="s">
        <v>77</v>
      </c>
      <c r="F34" s="13"/>
      <c r="G34" s="32"/>
      <c r="H34" s="32"/>
      <c r="I34" s="16"/>
      <c r="J34" s="89"/>
      <c r="K34" s="46" t="s">
        <v>78</v>
      </c>
      <c r="L34" s="25" t="s">
        <v>1</v>
      </c>
      <c r="M34" s="44" t="s">
        <v>76</v>
      </c>
      <c r="N34" s="43">
        <v>32000</v>
      </c>
    </row>
    <row r="35" spans="1:14" ht="36.75" customHeight="1" x14ac:dyDescent="0.3">
      <c r="A35" s="80"/>
      <c r="B35" s="40" t="s">
        <v>67</v>
      </c>
      <c r="C35" s="13"/>
      <c r="D35" s="45" t="s">
        <v>77</v>
      </c>
      <c r="E35" s="45" t="s">
        <v>77</v>
      </c>
      <c r="F35" s="13"/>
      <c r="G35" s="16"/>
      <c r="H35" s="32"/>
      <c r="I35" s="16"/>
      <c r="J35" s="93"/>
      <c r="K35" s="46" t="s">
        <v>35</v>
      </c>
      <c r="L35" s="25" t="s">
        <v>1</v>
      </c>
      <c r="M35" s="44" t="s">
        <v>76</v>
      </c>
      <c r="N35" s="43">
        <v>10000</v>
      </c>
    </row>
    <row r="36" spans="1:14" x14ac:dyDescent="0.3">
      <c r="A36" s="81"/>
      <c r="B36" s="74" t="s">
        <v>83</v>
      </c>
      <c r="C36" s="75"/>
      <c r="D36" s="75"/>
      <c r="E36" s="75"/>
      <c r="F36" s="75"/>
      <c r="G36" s="75"/>
      <c r="H36" s="75"/>
      <c r="I36" s="75"/>
      <c r="J36" s="75"/>
      <c r="K36" s="78"/>
      <c r="L36" s="5" t="s">
        <v>1</v>
      </c>
      <c r="M36" s="18"/>
      <c r="N36" s="53">
        <f>SUM(N33:N35)</f>
        <v>67000</v>
      </c>
    </row>
    <row r="37" spans="1:14" ht="47.25" customHeight="1" x14ac:dyDescent="0.3">
      <c r="A37" s="79" t="s">
        <v>68</v>
      </c>
      <c r="B37" s="39" t="s">
        <v>69</v>
      </c>
      <c r="C37" s="13"/>
      <c r="D37" s="45" t="s">
        <v>77</v>
      </c>
      <c r="E37" s="45" t="s">
        <v>77</v>
      </c>
      <c r="F37" s="13"/>
      <c r="G37" s="32"/>
      <c r="H37" s="33"/>
      <c r="I37" s="16"/>
      <c r="J37" s="88" t="s">
        <v>35</v>
      </c>
      <c r="K37" s="46" t="s">
        <v>35</v>
      </c>
      <c r="L37" s="25" t="s">
        <v>1</v>
      </c>
      <c r="M37" s="44" t="s">
        <v>76</v>
      </c>
      <c r="N37" s="43">
        <v>20000</v>
      </c>
    </row>
    <row r="38" spans="1:14" ht="49.5" customHeight="1" x14ac:dyDescent="0.3">
      <c r="A38" s="80"/>
      <c r="B38" s="42" t="s">
        <v>70</v>
      </c>
      <c r="C38" s="15"/>
      <c r="D38" s="45" t="s">
        <v>77</v>
      </c>
      <c r="E38" s="45" t="s">
        <v>77</v>
      </c>
      <c r="F38" s="15"/>
      <c r="G38" s="32"/>
      <c r="H38" s="32"/>
      <c r="I38" s="36"/>
      <c r="J38" s="89"/>
      <c r="K38" s="46" t="s">
        <v>35</v>
      </c>
      <c r="L38" s="25" t="s">
        <v>1</v>
      </c>
      <c r="M38" s="44" t="s">
        <v>76</v>
      </c>
      <c r="N38" s="52">
        <v>30000</v>
      </c>
    </row>
    <row r="39" spans="1:14" ht="48" customHeight="1" x14ac:dyDescent="0.3">
      <c r="A39" s="80"/>
      <c r="B39" s="40" t="s">
        <v>71</v>
      </c>
      <c r="C39" s="13"/>
      <c r="D39" s="45" t="s">
        <v>77</v>
      </c>
      <c r="E39" s="45" t="s">
        <v>77</v>
      </c>
      <c r="F39" s="13"/>
      <c r="G39" s="32"/>
      <c r="H39" s="32"/>
      <c r="I39" s="16"/>
      <c r="J39" s="93"/>
      <c r="K39" s="46" t="s">
        <v>35</v>
      </c>
      <c r="L39" s="25" t="s">
        <v>1</v>
      </c>
      <c r="M39" s="44" t="s">
        <v>76</v>
      </c>
      <c r="N39" s="43">
        <v>45000</v>
      </c>
    </row>
    <row r="40" spans="1:14" x14ac:dyDescent="0.3">
      <c r="A40" s="81"/>
      <c r="B40" s="95" t="s">
        <v>84</v>
      </c>
      <c r="C40" s="95"/>
      <c r="D40" s="95"/>
      <c r="E40" s="95"/>
      <c r="F40" s="95"/>
      <c r="G40" s="95"/>
      <c r="H40" s="95"/>
      <c r="I40" s="95"/>
      <c r="J40" s="95"/>
      <c r="K40" s="95"/>
      <c r="L40" s="4" t="s">
        <v>1</v>
      </c>
      <c r="M40" s="18"/>
      <c r="N40" s="53">
        <f>SUM(N37:N39)</f>
        <v>95000</v>
      </c>
    </row>
    <row r="41" spans="1:14" ht="48" customHeight="1" x14ac:dyDescent="0.3">
      <c r="A41" s="80" t="s">
        <v>39</v>
      </c>
      <c r="B41" s="39" t="s">
        <v>37</v>
      </c>
      <c r="C41" s="13"/>
      <c r="D41" s="45" t="s">
        <v>77</v>
      </c>
      <c r="E41" s="45" t="s">
        <v>77</v>
      </c>
      <c r="F41" s="13"/>
      <c r="G41" s="32"/>
      <c r="H41" s="33"/>
      <c r="I41" s="16"/>
      <c r="J41" s="88" t="s">
        <v>35</v>
      </c>
      <c r="K41" s="2"/>
      <c r="L41" s="25" t="s">
        <v>1</v>
      </c>
      <c r="M41" s="2"/>
      <c r="N41" s="34"/>
    </row>
    <row r="42" spans="1:14" ht="38.25" customHeight="1" x14ac:dyDescent="0.3">
      <c r="A42" s="80"/>
      <c r="B42" s="40" t="s">
        <v>38</v>
      </c>
      <c r="C42" s="13"/>
      <c r="D42" s="45" t="s">
        <v>77</v>
      </c>
      <c r="E42" s="45" t="s">
        <v>77</v>
      </c>
      <c r="F42" s="13"/>
      <c r="G42" s="32"/>
      <c r="H42" s="32"/>
      <c r="I42" s="16"/>
      <c r="J42" s="89"/>
      <c r="K42" s="2"/>
      <c r="L42" s="25" t="s">
        <v>1</v>
      </c>
      <c r="M42" s="2"/>
      <c r="N42" s="34"/>
    </row>
    <row r="43" spans="1:14" x14ac:dyDescent="0.3">
      <c r="A43" s="81"/>
      <c r="B43" s="74" t="s">
        <v>4</v>
      </c>
      <c r="C43" s="75"/>
      <c r="D43" s="75"/>
      <c r="E43" s="75"/>
      <c r="F43" s="75"/>
      <c r="G43" s="75"/>
      <c r="H43" s="75"/>
      <c r="I43" s="75"/>
      <c r="J43" s="75"/>
      <c r="K43" s="78"/>
      <c r="L43" s="5" t="s">
        <v>1</v>
      </c>
      <c r="M43" s="18"/>
      <c r="N43" s="35"/>
    </row>
    <row r="44" spans="1:14" x14ac:dyDescent="0.3">
      <c r="A44" s="30" t="s">
        <v>85</v>
      </c>
      <c r="B44" s="31"/>
      <c r="C44" s="31"/>
      <c r="D44" s="31"/>
      <c r="E44" s="31"/>
      <c r="F44" s="31"/>
      <c r="G44" s="31"/>
      <c r="H44" s="31"/>
      <c r="I44" s="31"/>
      <c r="J44" s="31"/>
      <c r="K44" s="31"/>
      <c r="L44" s="31"/>
      <c r="M44" s="31"/>
      <c r="N44" s="31"/>
    </row>
    <row r="45" spans="1:14" ht="15" customHeight="1" x14ac:dyDescent="0.3">
      <c r="A45" s="71" t="s">
        <v>89</v>
      </c>
      <c r="B45" s="2"/>
      <c r="C45" s="13"/>
      <c r="D45" s="13"/>
      <c r="E45" s="13"/>
      <c r="F45" s="32"/>
      <c r="G45" s="32"/>
      <c r="H45" s="32"/>
      <c r="I45" s="32"/>
      <c r="J45" s="57" t="s">
        <v>35</v>
      </c>
      <c r="K45" s="46" t="s">
        <v>36</v>
      </c>
      <c r="L45" s="3" t="s">
        <v>1</v>
      </c>
      <c r="M45" s="1" t="s">
        <v>86</v>
      </c>
      <c r="N45" s="43">
        <v>158000</v>
      </c>
    </row>
    <row r="46" spans="1:14" x14ac:dyDescent="0.3">
      <c r="A46" s="72"/>
      <c r="B46" s="2"/>
      <c r="C46" s="13"/>
      <c r="D46" s="13"/>
      <c r="E46" s="13"/>
      <c r="F46" s="32"/>
      <c r="G46" s="32"/>
      <c r="H46" s="32"/>
      <c r="I46" s="32"/>
      <c r="J46" s="94"/>
      <c r="K46" s="46" t="s">
        <v>35</v>
      </c>
      <c r="L46" s="3" t="s">
        <v>1</v>
      </c>
      <c r="M46" s="1" t="s">
        <v>87</v>
      </c>
      <c r="N46" s="43">
        <v>72000</v>
      </c>
    </row>
    <row r="47" spans="1:14" x14ac:dyDescent="0.3">
      <c r="A47" s="73"/>
      <c r="B47" s="74" t="s">
        <v>72</v>
      </c>
      <c r="C47" s="75"/>
      <c r="D47" s="75"/>
      <c r="E47" s="75"/>
      <c r="F47" s="75"/>
      <c r="G47" s="75"/>
      <c r="H47" s="75"/>
      <c r="I47" s="75"/>
      <c r="J47" s="75"/>
      <c r="K47" s="78"/>
      <c r="L47" s="4" t="s">
        <v>1</v>
      </c>
      <c r="M47" s="18"/>
      <c r="N47" s="53">
        <f>SUM(N44:N46)</f>
        <v>230000</v>
      </c>
    </row>
    <row r="48" spans="1:14" x14ac:dyDescent="0.3">
      <c r="A48" s="54" t="s">
        <v>73</v>
      </c>
      <c r="B48" s="55"/>
      <c r="C48" s="55"/>
      <c r="D48" s="55"/>
      <c r="E48" s="55"/>
      <c r="F48" s="55"/>
      <c r="G48" s="55"/>
      <c r="H48" s="55"/>
      <c r="I48" s="55"/>
      <c r="J48" s="55"/>
      <c r="K48" s="55"/>
      <c r="L48" s="55"/>
      <c r="M48" s="55"/>
      <c r="N48" s="56"/>
    </row>
    <row r="49" spans="1:14" ht="22.5" customHeight="1" x14ac:dyDescent="0.3">
      <c r="A49" s="71" t="s">
        <v>90</v>
      </c>
      <c r="B49" s="13" t="s">
        <v>91</v>
      </c>
      <c r="C49" s="13"/>
      <c r="D49" s="13"/>
      <c r="E49" s="13"/>
      <c r="F49" s="32"/>
      <c r="G49" s="32"/>
      <c r="H49" s="32"/>
      <c r="I49" s="32"/>
      <c r="J49" s="57" t="s">
        <v>35</v>
      </c>
      <c r="K49" s="59" t="s">
        <v>78</v>
      </c>
      <c r="L49" s="3" t="s">
        <v>1</v>
      </c>
      <c r="M49" s="1" t="s">
        <v>93</v>
      </c>
      <c r="N49" s="43">
        <v>151200</v>
      </c>
    </row>
    <row r="50" spans="1:14" ht="15" customHeight="1" x14ac:dyDescent="0.3">
      <c r="A50" s="72"/>
      <c r="B50" s="2" t="s">
        <v>92</v>
      </c>
      <c r="C50" s="2"/>
      <c r="D50" s="2"/>
      <c r="E50" s="2"/>
      <c r="F50" s="2"/>
      <c r="G50" s="12"/>
      <c r="H50" s="12"/>
      <c r="I50" s="12"/>
      <c r="J50" s="58"/>
      <c r="K50" s="60"/>
      <c r="L50" s="3" t="s">
        <v>1</v>
      </c>
      <c r="M50" s="1" t="s">
        <v>94</v>
      </c>
      <c r="N50" s="43">
        <v>30000</v>
      </c>
    </row>
    <row r="51" spans="1:14" ht="15" customHeight="1" x14ac:dyDescent="0.3">
      <c r="A51" s="73"/>
      <c r="B51" s="74" t="s">
        <v>88</v>
      </c>
      <c r="C51" s="75"/>
      <c r="D51" s="75"/>
      <c r="E51" s="75"/>
      <c r="F51" s="75"/>
      <c r="G51" s="75"/>
      <c r="H51" s="75"/>
      <c r="I51" s="75"/>
      <c r="J51" s="75"/>
      <c r="K51" s="75"/>
      <c r="L51" s="5" t="s">
        <v>1</v>
      </c>
      <c r="M51" s="19"/>
      <c r="N51" s="53">
        <f>SUM(N49:N50)</f>
        <v>181200</v>
      </c>
    </row>
    <row r="52" spans="1:14" x14ac:dyDescent="0.3">
      <c r="A52" s="65" t="s">
        <v>74</v>
      </c>
      <c r="B52" s="66"/>
      <c r="C52" s="66"/>
      <c r="D52" s="66"/>
      <c r="E52" s="66"/>
      <c r="F52" s="66"/>
      <c r="G52" s="66"/>
      <c r="H52" s="66"/>
      <c r="I52" s="66"/>
      <c r="J52" s="66"/>
      <c r="K52" s="67"/>
      <c r="L52" s="6" t="s">
        <v>1</v>
      </c>
      <c r="M52" s="20"/>
      <c r="N52" s="7">
        <f>N47+N51</f>
        <v>411200</v>
      </c>
    </row>
    <row r="53" spans="1:14" x14ac:dyDescent="0.3">
      <c r="A53" s="68" t="s">
        <v>21</v>
      </c>
      <c r="B53" s="69"/>
      <c r="C53" s="69"/>
      <c r="D53" s="69"/>
      <c r="E53" s="69"/>
      <c r="F53" s="69"/>
      <c r="G53" s="69"/>
      <c r="H53" s="69"/>
      <c r="I53" s="69"/>
      <c r="J53" s="69"/>
      <c r="K53" s="70"/>
      <c r="L53" s="14" t="s">
        <v>1</v>
      </c>
      <c r="M53" s="21"/>
      <c r="N53" s="11">
        <f>N16+N20+N26+N31+N36+N40+N52</f>
        <v>2173700</v>
      </c>
    </row>
    <row r="54" spans="1:14" x14ac:dyDescent="0.3">
      <c r="A54" s="68" t="s">
        <v>2</v>
      </c>
      <c r="B54" s="69"/>
      <c r="C54" s="69"/>
      <c r="D54" s="69"/>
      <c r="E54" s="69"/>
      <c r="F54" s="69"/>
      <c r="G54" s="69"/>
      <c r="H54" s="69"/>
      <c r="I54" s="69"/>
      <c r="J54" s="69"/>
      <c r="K54" s="70"/>
      <c r="L54" s="14" t="s">
        <v>1</v>
      </c>
      <c r="M54" s="22"/>
      <c r="N54" s="11">
        <f>(N53)*0.07</f>
        <v>152159</v>
      </c>
    </row>
    <row r="55" spans="1:14" x14ac:dyDescent="0.3">
      <c r="A55" s="9" t="s">
        <v>0</v>
      </c>
      <c r="B55" s="62"/>
      <c r="C55" s="63"/>
      <c r="D55" s="63"/>
      <c r="E55" s="63"/>
      <c r="F55" s="63"/>
      <c r="G55" s="63"/>
      <c r="H55" s="63"/>
      <c r="I55" s="63"/>
      <c r="J55" s="63"/>
      <c r="K55" s="64"/>
      <c r="L55" s="8" t="s">
        <v>1</v>
      </c>
      <c r="M55" s="23"/>
      <c r="N55" s="10">
        <f>N53+N54</f>
        <v>2325859</v>
      </c>
    </row>
  </sheetData>
  <mergeCells count="56">
    <mergeCell ref="J22:J25"/>
    <mergeCell ref="A27:A30"/>
    <mergeCell ref="J27:J30"/>
    <mergeCell ref="B2:C2"/>
    <mergeCell ref="A3:A4"/>
    <mergeCell ref="B5:C5"/>
    <mergeCell ref="F2:K3"/>
    <mergeCell ref="B6:C6"/>
    <mergeCell ref="A21:N21"/>
    <mergeCell ref="L9:N9"/>
    <mergeCell ref="L10:L11"/>
    <mergeCell ref="M10:M11"/>
    <mergeCell ref="N10:N11"/>
    <mergeCell ref="J9:K10"/>
    <mergeCell ref="C9:E9"/>
    <mergeCell ref="C10:C11"/>
    <mergeCell ref="B31:K31"/>
    <mergeCell ref="A45:A47"/>
    <mergeCell ref="J45:J46"/>
    <mergeCell ref="B47:K47"/>
    <mergeCell ref="B26:K26"/>
    <mergeCell ref="A32:N32"/>
    <mergeCell ref="B36:K36"/>
    <mergeCell ref="A33:A36"/>
    <mergeCell ref="J33:J35"/>
    <mergeCell ref="B40:K40"/>
    <mergeCell ref="A41:A43"/>
    <mergeCell ref="J41:J42"/>
    <mergeCell ref="B43:K43"/>
    <mergeCell ref="J37:J39"/>
    <mergeCell ref="A22:A26"/>
    <mergeCell ref="A37:A40"/>
    <mergeCell ref="A9:A11"/>
    <mergeCell ref="B9:B11"/>
    <mergeCell ref="D10:D11"/>
    <mergeCell ref="E10:E11"/>
    <mergeCell ref="J17:J19"/>
    <mergeCell ref="A12:N12"/>
    <mergeCell ref="J13:J15"/>
    <mergeCell ref="A13:A16"/>
    <mergeCell ref="A48:N48"/>
    <mergeCell ref="J49:J50"/>
    <mergeCell ref="K49:K50"/>
    <mergeCell ref="E7:I7"/>
    <mergeCell ref="B55:K55"/>
    <mergeCell ref="A52:K52"/>
    <mergeCell ref="A53:K53"/>
    <mergeCell ref="A54:K54"/>
    <mergeCell ref="A49:A51"/>
    <mergeCell ref="B51:K51"/>
    <mergeCell ref="B7:C7"/>
    <mergeCell ref="B16:K16"/>
    <mergeCell ref="A17:A20"/>
    <mergeCell ref="B20:K20"/>
    <mergeCell ref="J7:K7"/>
    <mergeCell ref="F9:I9"/>
  </mergeCells>
  <dataValidations count="1">
    <dataValidation type="list" allowBlank="1" showInputMessage="1" showErrorMessage="1" sqref="C17:C19 C22:C25 C13:C15 C29:C30 C33:C35 C37:C39 C41:C42" xr:uid="{00000000-0002-0000-0000-000000000000}">
      <formula1>"Infrastructure de paix,GPI 2.0,RVC2,Jèn Yo La,PAPEH,Semans Lape,Sante Mentale,Fanm Djanm,Binational,Corruption,Economie Inclusive, Spotligh Initiative, Tous les projets"</formula1>
    </dataValidation>
  </dataValidations>
  <printOptions horizontalCentered="1"/>
  <pageMargins left="0.19685039370078741" right="0.19685039370078741" top="0.19685039370078741" bottom="0.19685039370078741" header="0.31496062992125984" footer="0.31496062992125984"/>
  <pageSetup paperSize="9" scale="69"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gabriel.velastegui@undp.org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MPTF_00006_00931</ProjectId>
    <FundCode xmlns="f9695bc1-6109-4dcd-a27a-f8a0370b00e2">MPTF_00006</FundCode>
    <Comments xmlns="f9695bc1-6109-4dcd-a27a-f8a0370b00e2">Finanacial Annual report</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FC3699CD-F57D-4BBB-AD2D-CFDF834D723E}"/>
</file>

<file path=customXml/itemProps2.xml><?xml version="1.0" encoding="utf-8"?>
<ds:datastoreItem xmlns:ds="http://schemas.openxmlformats.org/officeDocument/2006/customXml" ds:itemID="{93248967-F507-4403-8CC4-9F207A55DDB8}"/>
</file>

<file path=customXml/itemProps3.xml><?xml version="1.0" encoding="utf-8"?>
<ds:datastoreItem xmlns:ds="http://schemas.openxmlformats.org/officeDocument/2006/customXml" ds:itemID="{3AE65FD5-4186-4E91-BE0B-F7756C8182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PBF_PTA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 Projet_Economie_inclusive- VF.xlsx</dc:title>
  <dc:creator>Hiroko Konno</dc:creator>
  <cp:lastModifiedBy>Tony Kouemo</cp:lastModifiedBy>
  <cp:lastPrinted>2017-12-07T11:14:43Z</cp:lastPrinted>
  <dcterms:created xsi:type="dcterms:W3CDTF">2017-05-23T08:59:51Z</dcterms:created>
  <dcterms:modified xsi:type="dcterms:W3CDTF">2023-11-18T14:49:48Z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