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howInkAnnotation="0"/>
  <mc:AlternateContent xmlns:mc="http://schemas.openxmlformats.org/markup-compatibility/2006">
    <mc:Choice Requires="x15">
      <x15ac:absPath xmlns:x15ac="http://schemas.microsoft.com/office/spreadsheetml/2010/11/ac" url="https://undp.sharepoint.com/sites/OCR-CO/Docs_OCR/MPTF Fondo Post conflicto/18. Fondos NNUU/1. PBF/2. GYPI/2023/GPI 2.0/Reportes/Junio 2024/"/>
    </mc:Choice>
  </mc:AlternateContent>
  <xr:revisionPtr revIDLastSave="8" documentId="8_{1040446B-77FD-468D-95F2-A3D63A31FCF4}" xr6:coauthVersionLast="47" xr6:coauthVersionMax="47" xr10:uidLastSave="{8713A5D2-D97C-4C1A-AC14-B3C2C4C7E03F}"/>
  <bookViews>
    <workbookView xWindow="20370" yWindow="-120" windowWidth="29040" windowHeight="15840" xr2:uid="{00000000-000D-0000-FFFF-FFFF00000000}"/>
  </bookViews>
  <sheets>
    <sheet name="5) For MPTF use (2)" sheetId="10" r:id="rId1"/>
  </sheets>
  <externalReferences>
    <externalReference r:id="rId2"/>
    <externalReference r:id="rId3"/>
  </externalReferences>
  <definedNames>
    <definedName name="adminrate" localSheetId="0">#REF!</definedName>
    <definedName name="adminrate">#REF!</definedName>
    <definedName name="_xlnm.Print_Area" localSheetId="0">'[1]5) Para uso MPTF'!$A$1:$E$25</definedName>
    <definedName name="exrate" localSheetId="0">#REF!</definedName>
    <definedName name="exrate">#REF!</definedName>
    <definedName name="XDO_?XDOFIELD1?">#REF!</definedName>
    <definedName name="XDO_?XDOFIELD10?">#REF!</definedName>
    <definedName name="XDO_?XDOFIELD11?">#REF!</definedName>
    <definedName name="XDO_?XDOFIELD12?">#REF!</definedName>
    <definedName name="XDO_?XDOFIELD13?">#REF!</definedName>
    <definedName name="XDO_?XDOFIELD14?">#REF!</definedName>
    <definedName name="XDO_?XDOFIELD15?">#REF!</definedName>
    <definedName name="XDO_?XDOFIELD16?">#REF!</definedName>
    <definedName name="XDO_?XDOFIELD17?">#REF!</definedName>
    <definedName name="XDO_?XDOFIELD18?">#REF!</definedName>
    <definedName name="XDO_?XDOFIELD2?">#REF!</definedName>
    <definedName name="XDO_?XDOFIELD3?">#REF!</definedName>
    <definedName name="XDO_?XDOFIELD4?">#REF!</definedName>
    <definedName name="XDO_?XDOFIELD5?">#REF!</definedName>
    <definedName name="XDO_?XDOFIELD6?">#REF!</definedName>
    <definedName name="XDO_?XDOFIELD7?">#REF!</definedName>
    <definedName name="XDO_?XDOFIELD8?">#REF!</definedName>
    <definedName name="XDO_?XDOFIELD9?">#REF!</definedName>
    <definedName name="XDO_GROUP_?XDOG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5" i="10" l="1"/>
  <c r="E16" i="10"/>
  <c r="B15" i="10"/>
  <c r="B16" i="10" s="1"/>
  <c r="E14" i="10"/>
  <c r="E13" i="10"/>
  <c r="B13" i="10"/>
  <c r="E10" i="10"/>
  <c r="E9" i="10"/>
  <c r="C11" i="10"/>
  <c r="C8" i="10"/>
  <c r="C12" i="10"/>
  <c r="D15" i="10" l="1"/>
  <c r="D17" i="10" s="1"/>
  <c r="E11" i="10"/>
  <c r="E12" i="10"/>
  <c r="C15" i="10"/>
  <c r="E8" i="10"/>
  <c r="B17" i="10"/>
  <c r="B23" i="10" s="1"/>
  <c r="E15" i="10" l="1"/>
  <c r="C17" i="10"/>
  <c r="E17" i="10" s="1"/>
  <c r="C22" i="10" s="1"/>
  <c r="E22"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tc={24BA756C-BECB-43DE-B23D-CA7E64DA6365}</author>
    <author>tc={B6435A13-6668-492A-A0BF-446D1FC89016}</author>
    <author>tc={477B641D-44B5-4F1A-859A-5CFFE952946F}</author>
    <author>tc={87EBDC69-BAB2-4FCF-80AE-25B3EFCD1A16}</author>
  </authors>
  <commentList>
    <comment ref="C7" authorId="0" shapeId="0" xr:uid="{24BA756C-BECB-43DE-B23D-CA7E64DA6365}">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Agregar una columna que muestre la proyeccion a asignar en cada categorua según el desembolso recibido </t>
      </text>
    </comment>
    <comment ref="C11" authorId="1" shapeId="0" xr:uid="{B6435A13-6668-492A-A0BF-446D1FC89016}">
      <text>
        <t>[Comentario encadenado]
Su versión de Excel le permite leer este comentario encadenado; sin embargo, las ediciones que se apliquen se quitarán si el archivo se abre en una versión más reciente de Excel. Más información: https://go.microsoft.com/fwlink/?linkid=870924
Comentario:
    96 USD o esta mal la cifra?</t>
      </text>
    </comment>
    <comment ref="C20" authorId="2" shapeId="0" xr:uid="{477B641D-44B5-4F1A-859A-5CFFE952946F}">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Ajustar </t>
      </text>
    </comment>
    <comment ref="B23" authorId="3" shapeId="0" xr:uid="{87EBDC69-BAB2-4FCF-80AE-25B3EFCD1A16}">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favor incluir solamente el primer tranche, ya que el segundo no lo hemos tramitado</t>
      </text>
    </comment>
  </commentList>
</comments>
</file>

<file path=xl/sharedStrings.xml><?xml version="1.0" encoding="utf-8"?>
<sst xmlns="http://schemas.openxmlformats.org/spreadsheetml/2006/main" count="28" uniqueCount="25">
  <si>
    <t>For MPTFO use</t>
  </si>
  <si>
    <t>Totals</t>
  </si>
  <si>
    <t xml:space="preserve">APPROVED </t>
  </si>
  <si>
    <t>Execution</t>
  </si>
  <si>
    <t>paid</t>
  </si>
  <si>
    <t>Engaged Imminent</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</si>
  <si>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</si>
  <si>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</si>
  <si>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</si>
  <si>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</si>
  <si>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</si>
  <si>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</si>
  <si>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</si>
  <si>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Subtotal</t>
  </si>
  <si>
    <t>7% indirect costs</t>
  </si>
  <si>
    <t>Total</t>
  </si>
  <si>
    <t>Performance-Based Tranche Breakdown</t>
  </si>
  <si>
    <t>DISBURSEMENT</t>
  </si>
  <si>
    <t>FESU</t>
  </si>
  <si>
    <t>Receiving Agency 3</t>
  </si>
  <si>
    <t>Section%</t>
  </si>
  <si>
    <t>First tranche:</t>
  </si>
  <si>
    <t>Second tranche:</t>
  </si>
  <si>
    <t>Third tranche: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</si>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</sst>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0.00_);_(&quot;$&quot;* \(#,##0.00\);_(&quot;$&quot;* &quot;-&quot;??_);_(@_)"/>
    <numFmt numFmtId="165" formatCode="_(&quot;$&quot;* #,##0_);_(&quot;$&quot;* \(#,##0\);_(&quot;$&quot;* &quot;-&quot;??_);_(@_)"/>
  </numFmts>
  <fonts count="8" x14ac:knownFonts="1">
    <font>
      <sz val="11"/>
      <color theme="1"/>
      <name val="Calibri"/>
      <family val="2"/>
      <scheme val="minor"/>
    </font>
    <font>
      <sz val="11"/>
      <color theme="1"/>
      <name val="Calibri"/>
      <family val="2"/>
    </font>
    <font>
      <sz val="12"/>
      <color theme="1"/>
      <name val="Calibri"/>
      <family val="2"/>
    </font>
    <font>
      <b/>
      <sz val="12"/>
      <color theme="1"/>
      <name val="Calibri"/>
      <family val="2"/>
    </font>
    <font>
      <sz val="11"/>
      <name val="Calibri"/>
      <family val="2"/>
    </font>
    <font>
      <b/>
      <sz val="12"/>
      <color rgb="FF000000"/>
      <name val="Calibri"/>
      <family val="2"/>
    </font>
    <font>
      <sz val="11"/>
      <color theme="1"/>
      <name val="Calibri"/>
      <family val="2"/>
      <scheme val="minor"/>
    </font>
    <font>
      <sz val="9"/>
      <color indexed="81"/>
      <name val="Tahoma"/>
    </font>
  </fonts>
  <fills count="5">
    <fill>
      <patternFill patternType="none"/>
    </fill>
    <fill>
      <patternFill patternType="gray125"/>
    </fill>
    <fill>
      <patternFill patternType="solid">
        <fgColor rgb="FFDEEAF6"/>
        <bgColor rgb="FFDEEAF6"/>
      </patternFill>
    </fill>
    <fill>
      <patternFill patternType="solid">
        <fgColor rgb="FFD8D8D8"/>
        <bgColor rgb="FFD8D8D8"/>
      </patternFill>
    </fill>
    <fill>
      <patternFill patternType="solid">
        <fgColor rgb="FFD9D9D9"/>
        <bgColor rgb="FF000000"/>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rgb="FF000000"/>
      </right>
      <top/>
      <bottom style="medium">
        <color rgb="FF000000"/>
      </bottom>
      <diagonal/>
    </border>
    <border>
      <left style="medium">
        <color rgb="FF000000"/>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 fillId="0" borderId="0"/>
    <xf numFmtId="9" fontId="6" fillId="0" borderId="0" applyFont="0" applyFill="0" applyBorder="0" applyAlignment="0" applyProtection="0"/>
    <xf numFmtId="164" fontId="6" fillId="0" borderId="0" applyFont="0" applyFill="0" applyBorder="0" applyAlignment="0" applyProtection="0"/>
  </cellStyleXfs>
  <cellXfs count="59">
    <xf numFmtId="0" fontId="0" fillId="0" borderId="0" xfId="0"/>
    <xf numFmtId="0" fontId="2" fillId="0" borderId="0" xfId="1" applyFont="1"/>
    <xf numFmtId="0" fontId="3" fillId="3" borderId="14" xfId="1" applyFont="1" applyFill="1" applyBorder="1" applyAlignment="1">
      <alignment horizontal="center" wrapText="1"/>
    </xf>
    <xf numFmtId="0" fontId="3" fillId="3" borderId="3" xfId="1" applyFont="1" applyFill="1" applyBorder="1" applyAlignment="1">
      <alignment horizontal="center" wrapText="1"/>
    </xf>
    <xf numFmtId="164" fontId="3" fillId="3" borderId="2" xfId="1" applyNumberFormat="1" applyFont="1" applyFill="1" applyBorder="1" applyAlignment="1">
      <alignment horizontal="center" wrapText="1"/>
    </xf>
    <xf numFmtId="0" fontId="3" fillId="3" borderId="17" xfId="1" applyFont="1" applyFill="1" applyBorder="1" applyAlignment="1">
      <alignment vertical="center" wrapText="1"/>
    </xf>
    <xf numFmtId="164" fontId="2" fillId="3" borderId="3" xfId="1" applyNumberFormat="1" applyFont="1" applyFill="1" applyBorder="1" applyAlignment="1">
      <alignment wrapText="1"/>
    </xf>
    <xf numFmtId="164" fontId="2" fillId="3" borderId="4" xfId="1" applyNumberFormat="1" applyFont="1" applyFill="1" applyBorder="1" applyAlignment="1">
      <alignment wrapText="1"/>
    </xf>
    <xf numFmtId="44" fontId="2" fillId="0" borderId="0" xfId="1" applyNumberFormat="1" applyFont="1"/>
    <xf numFmtId="0" fontId="3" fillId="3" borderId="18" xfId="1" applyFont="1" applyFill="1" applyBorder="1" applyAlignment="1">
      <alignment vertical="center" wrapText="1"/>
    </xf>
    <xf numFmtId="164" fontId="2" fillId="3" borderId="21" xfId="1" applyNumberFormat="1" applyFont="1" applyFill="1" applyBorder="1" applyAlignment="1">
      <alignment wrapText="1"/>
    </xf>
    <xf numFmtId="164" fontId="2" fillId="3" borderId="17" xfId="1" applyNumberFormat="1" applyFont="1" applyFill="1" applyBorder="1" applyAlignment="1">
      <alignment wrapText="1"/>
    </xf>
    <xf numFmtId="164" fontId="3" fillId="3" borderId="18" xfId="1" applyNumberFormat="1" applyFont="1" applyFill="1" applyBorder="1" applyAlignment="1">
      <alignment wrapText="1"/>
    </xf>
    <xf numFmtId="0" fontId="3" fillId="3" borderId="17" xfId="1" applyFont="1" applyFill="1" applyBorder="1" applyAlignment="1">
      <alignment horizontal="center" vertical="center" wrapText="1"/>
    </xf>
    <xf numFmtId="0" fontId="3" fillId="3" borderId="1" xfId="1" applyFont="1" applyFill="1" applyBorder="1" applyAlignment="1">
      <alignment horizontal="center" vertical="center" wrapText="1"/>
    </xf>
    <xf numFmtId="0" fontId="3" fillId="3" borderId="22" xfId="1" applyFont="1" applyFill="1" applyBorder="1" applyAlignment="1">
      <alignment horizontal="center" vertical="center" wrapText="1"/>
    </xf>
    <xf numFmtId="164" fontId="2" fillId="3" borderId="1" xfId="1" applyNumberFormat="1" applyFont="1" applyFill="1" applyBorder="1" applyAlignment="1">
      <alignment vertical="center" wrapText="1"/>
    </xf>
    <xf numFmtId="164" fontId="3" fillId="3" borderId="1" xfId="1" applyNumberFormat="1" applyFont="1" applyFill="1" applyBorder="1" applyAlignment="1">
      <alignment vertical="center" wrapText="1"/>
    </xf>
    <xf numFmtId="9" fontId="3" fillId="3" borderId="22" xfId="1" applyNumberFormat="1" applyFont="1" applyFill="1" applyBorder="1" applyAlignment="1">
      <alignment vertical="center" wrapText="1"/>
    </xf>
    <xf numFmtId="164" fontId="2" fillId="3" borderId="27" xfId="1" applyNumberFormat="1" applyFont="1" applyFill="1" applyBorder="1" applyAlignment="1">
      <alignment wrapText="1"/>
    </xf>
    <xf numFmtId="164" fontId="3" fillId="3" borderId="28" xfId="1" applyNumberFormat="1" applyFont="1" applyFill="1" applyBorder="1" applyAlignment="1">
      <alignment wrapText="1"/>
    </xf>
    <xf numFmtId="164" fontId="3" fillId="3" borderId="29" xfId="1" applyNumberFormat="1" applyFont="1" applyFill="1" applyBorder="1" applyAlignment="1">
      <alignment wrapText="1"/>
    </xf>
    <xf numFmtId="164" fontId="3" fillId="3" borderId="30" xfId="1" applyNumberFormat="1" applyFont="1" applyFill="1" applyBorder="1" applyAlignment="1">
      <alignment wrapText="1"/>
    </xf>
    <xf numFmtId="164" fontId="2" fillId="3" borderId="29" xfId="1" applyNumberFormat="1" applyFont="1" applyFill="1" applyBorder="1" applyAlignment="1">
      <alignment wrapText="1"/>
    </xf>
    <xf numFmtId="164" fontId="2" fillId="3" borderId="16" xfId="1" applyNumberFormat="1" applyFont="1" applyFill="1" applyBorder="1" applyAlignment="1">
      <alignment horizontal="center" wrapText="1"/>
    </xf>
    <xf numFmtId="164" fontId="2" fillId="3" borderId="19" xfId="1" applyNumberFormat="1" applyFont="1" applyFill="1" applyBorder="1" applyAlignment="1">
      <alignment horizontal="center" wrapText="1"/>
    </xf>
    <xf numFmtId="164" fontId="2" fillId="3" borderId="15" xfId="1" applyNumberFormat="1" applyFont="1" applyFill="1" applyBorder="1" applyAlignment="1">
      <alignment horizontal="center" wrapText="1"/>
    </xf>
    <xf numFmtId="164" fontId="2" fillId="3" borderId="22" xfId="1" applyNumberFormat="1" applyFont="1" applyFill="1" applyBorder="1" applyAlignment="1">
      <alignment horizontal="center" wrapText="1"/>
    </xf>
    <xf numFmtId="0" fontId="2" fillId="0" borderId="0" xfId="1" applyFont="1" applyAlignment="1">
      <alignment horizontal="center"/>
    </xf>
    <xf numFmtId="0" fontId="5" fillId="4" borderId="32" xfId="0" applyFont="1" applyFill="1" applyBorder="1" applyAlignment="1">
      <alignment vertical="center" wrapText="1"/>
    </xf>
    <xf numFmtId="0" fontId="5" fillId="4" borderId="32" xfId="0" applyFont="1" applyFill="1" applyBorder="1" applyAlignment="1" applyProtection="1">
      <alignment vertical="center" wrapText="1"/>
      <protection locked="0"/>
    </xf>
    <xf numFmtId="0" fontId="5" fillId="4" borderId="33" xfId="0" applyFont="1" applyFill="1" applyBorder="1" applyAlignment="1">
      <alignment vertical="center" wrapText="1"/>
    </xf>
    <xf numFmtId="9" fontId="2" fillId="0" borderId="0" xfId="2" applyFont="1"/>
    <xf numFmtId="0" fontId="1" fillId="0" borderId="0" xfId="1"/>
    <xf numFmtId="164" fontId="2" fillId="3" borderId="31" xfId="1" applyNumberFormat="1" applyFont="1" applyFill="1" applyBorder="1" applyAlignment="1">
      <alignment wrapText="1"/>
    </xf>
    <xf numFmtId="164" fontId="2" fillId="3" borderId="12" xfId="1" applyNumberFormat="1" applyFont="1" applyFill="1" applyBorder="1" applyAlignment="1">
      <alignment wrapText="1"/>
    </xf>
    <xf numFmtId="165" fontId="3" fillId="3" borderId="19" xfId="1" applyNumberFormat="1" applyFont="1" applyFill="1" applyBorder="1" applyAlignment="1">
      <alignment horizontal="center" wrapText="1"/>
    </xf>
    <xf numFmtId="164" fontId="3" fillId="3" borderId="4" xfId="1" applyNumberFormat="1" applyFont="1" applyFill="1" applyBorder="1" applyAlignment="1">
      <alignment wrapText="1"/>
    </xf>
    <xf numFmtId="165" fontId="1" fillId="3" borderId="20" xfId="1" applyNumberFormat="1" applyFill="1" applyBorder="1"/>
    <xf numFmtId="0" fontId="1" fillId="3" borderId="20" xfId="1" applyFill="1" applyBorder="1"/>
    <xf numFmtId="0" fontId="1" fillId="3" borderId="19" xfId="1" applyFill="1" applyBorder="1"/>
    <xf numFmtId="165" fontId="2" fillId="3" borderId="1" xfId="3" applyNumberFormat="1" applyFont="1" applyFill="1" applyBorder="1" applyAlignment="1">
      <alignment vertical="center" wrapText="1"/>
    </xf>
    <xf numFmtId="44" fontId="1" fillId="0" borderId="0" xfId="1" applyNumberFormat="1"/>
    <xf numFmtId="0" fontId="3" fillId="2" borderId="5" xfId="1" applyFont="1" applyFill="1" applyBorder="1" applyAlignment="1">
      <alignment horizontal="center" vertical="center"/>
    </xf>
    <xf numFmtId="0" fontId="4" fillId="0" borderId="6" xfId="1" applyFont="1" applyBorder="1"/>
    <xf numFmtId="0" fontId="4" fillId="0" borderId="7" xfId="1" applyFont="1" applyBorder="1"/>
    <xf numFmtId="0" fontId="4" fillId="0" borderId="8" xfId="1" applyFont="1" applyBorder="1"/>
    <xf numFmtId="0" fontId="4" fillId="0" borderId="9" xfId="1" applyFont="1" applyBorder="1"/>
    <xf numFmtId="0" fontId="4" fillId="0" borderId="10" xfId="1" applyFont="1" applyBorder="1"/>
    <xf numFmtId="0" fontId="3" fillId="3" borderId="11" xfId="1" applyFont="1" applyFill="1" applyBorder="1" applyAlignment="1">
      <alignment horizontal="center" wrapText="1"/>
    </xf>
    <xf numFmtId="0" fontId="3" fillId="3" borderId="12" xfId="1" applyFont="1" applyFill="1" applyBorder="1" applyAlignment="1">
      <alignment horizontal="center" wrapText="1"/>
    </xf>
    <xf numFmtId="0" fontId="3" fillId="3" borderId="13" xfId="1" applyFont="1" applyFill="1" applyBorder="1" applyAlignment="1">
      <alignment horizontal="center" wrapText="1"/>
    </xf>
    <xf numFmtId="0" fontId="3" fillId="3" borderId="15" xfId="1" applyFont="1" applyFill="1" applyBorder="1" applyAlignment="1">
      <alignment horizontal="center" vertical="center" wrapText="1"/>
    </xf>
    <xf numFmtId="0" fontId="4" fillId="0" borderId="16" xfId="1" applyFont="1" applyBorder="1"/>
    <xf numFmtId="0" fontId="3" fillId="3" borderId="23" xfId="1" applyFont="1" applyFill="1" applyBorder="1" applyAlignment="1">
      <alignment horizontal="center" vertical="center" wrapText="1"/>
    </xf>
    <xf numFmtId="0" fontId="4" fillId="0" borderId="24" xfId="1" applyFont="1" applyBorder="1"/>
    <xf numFmtId="0" fontId="4" fillId="0" borderId="25" xfId="1" applyFont="1" applyBorder="1"/>
    <xf numFmtId="0" fontId="3" fillId="3" borderId="26" xfId="1" applyFont="1" applyFill="1" applyBorder="1" applyAlignment="1">
      <alignment horizontal="center" vertical="center" wrapText="1"/>
    </xf>
    <xf numFmtId="0" fontId="4" fillId="0" borderId="4" xfId="1" applyFont="1" applyBorder="1"/>
  </cellXfs>
  <cellStyles count="4">
    <cellStyle name="Moneda" xfId="3" builtinId="4"/>
    <cellStyle name="Normal" xfId="0" builtinId="0"/>
    <cellStyle name="Normal 2" xfId="1"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5)%20Para%20uso%20MPTF"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nwomen-my.sharepoint.com/personal/rocio_guerrero_unwomen_org/Documents/SEGU.%20PROYECTOS/SEGUIMIENTO%20FINANCIERO/GPI-%20TEJIENDO%20DIGNIDAD/SEGUIMIENTO%20INFORME%20FINANCIERO%20GIPI-%20TEJIENDO%20DIGNIDAD.xlsx" TargetMode="External"/><Relationship Id="rId1" Type="http://schemas.openxmlformats.org/officeDocument/2006/relationships/externalLinkPath" Target="SEGUIMIENTO%20INFORME%20FINANCIERO%20GIPI-%20TEJIENDO%20DIGNID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 Para uso MPT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2000579 - Budget Table"/>
      <sheetName val="Quantum"/>
      <sheetName val="Proyeccion triemestral "/>
      <sheetName val="Presupuesto 2024"/>
      <sheetName val="gastos"/>
      <sheetName val="5) For MPTF use"/>
      <sheetName val="COA"/>
      <sheetName val="Proyección 2 Semestre"/>
      <sheetName val="Hoja1"/>
    </sheetNames>
    <sheetDataSet>
      <sheetData sheetId="0" refreshError="1"/>
      <sheetData sheetId="1" refreshError="1"/>
      <sheetData sheetId="2" refreshError="1"/>
      <sheetData sheetId="3" refreshError="1"/>
      <sheetData sheetId="4" refreshError="1">
        <row r="3">
          <cell r="C3" t="str">
            <v>Suma de Net Amount($)</v>
          </cell>
        </row>
      </sheetData>
      <sheetData sheetId="5" refreshError="1"/>
      <sheetData sheetId="6" refreshError="1"/>
      <sheetData sheetId="7" refreshError="1"/>
      <sheetData sheetId="8" refreshError="1"/>
    </sheetDataSet>
  </externalBook>
</externalLink>
</file>

<file path=xl/persons/person.xml><?xml version="1.0" encoding="utf-8"?>
<personList xmlns="http://schemas.microsoft.com/office/spreadsheetml/2018/threadedcomments" xmlns:x="http://schemas.openxmlformats.org/spreadsheetml/2006/main">
  <person displayName="Anonimo" id="{7E2DF2A7-2E55-48BC-BD70-769058A5D58F}" userId="Anonimo" providerId="None"/>
  <person displayName="Anónimo" id="{9F0DD577-3D51-4EA3-8F3D-1D0514170355}" userId="Anónimo"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7" dT="2024-06-06T13:18:28.09" personId="{9F0DD577-3D51-4EA3-8F3D-1D0514170355}" id="{24BA756C-BECB-43DE-B23D-CA7E64DA6365}">
    <text xml:space="preserve">Agregar una columna que muestre la proyeccion a asignar en cada categorua según el desembolso recibido </text>
  </threadedComment>
  <threadedComment ref="C11" dT="2024-06-06T13:19:42.97" personId="{9F0DD577-3D51-4EA3-8F3D-1D0514170355}" id="{B6435A13-6668-492A-A0BF-446D1FC89016}">
    <text>96 USD o esta mal la cifra?</text>
  </threadedComment>
  <threadedComment ref="C20" dT="2024-06-06T13:17:57.11" personId="{9F0DD577-3D51-4EA3-8F3D-1D0514170355}" id="{477B641D-44B5-4F1A-859A-5CFFE952946F}">
    <text xml:space="preserve">Ajustar </text>
  </threadedComment>
  <threadedComment ref="B23" dT="2024-06-06T14:27:59.54" personId="{7E2DF2A7-2E55-48BC-BD70-769058A5D58F}" id="{87EBDC69-BAB2-4FCF-80AE-25B3EFCD1A16}">
    <text>Por favor incluir solamente el primer tranche, ya que el segundo no lo hemos tramitado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6A82A-0FC9-4532-ADA8-931C76FC9045}">
  <sheetPr>
    <tabColor rgb="FFA5A5A5"/>
  </sheetPr>
  <dimension ref="A1:Y1000"/>
  <sheetViews>
    <sheetView showGridLines="0" tabSelected="1" zoomScale="85" zoomScaleNormal="85" zoomScaleSheetLayoutView="100" workbookViewId="0">
      <selection activeCell="C20" sqref="C20"/>
    </sheetView>
  </sheetViews>
  <sheetFormatPr baseColWidth="10" defaultColWidth="14.42578125" defaultRowHeight="15" customHeight="1" x14ac:dyDescent="0.25"/>
  <cols>
    <col min="1" max="1" width="53.85546875" style="33" customWidth="1"/>
    <col min="2" max="2" width="25.42578125" style="33" customWidth="1"/>
    <col min="3" max="3" width="22.28515625" style="33" customWidth="1"/>
    <col min="4" max="4" width="20.7109375" style="33" bestFit="1" customWidth="1"/>
    <col min="5" max="5" width="24.42578125" style="33" customWidth="1"/>
    <col min="6" max="6" width="14.85546875" style="33" customWidth="1"/>
    <col min="7" max="7" width="26.85546875" style="33" customWidth="1"/>
    <col min="8" max="25" width="8.85546875" style="33" customWidth="1"/>
    <col min="26" max="16384" width="14.42578125" style="33"/>
  </cols>
  <sheetData>
    <row r="1" spans="1:25" ht="15" customHeight="1" thickBot="1" x14ac:dyDescent="0.3"/>
    <row r="2" spans="1:25" ht="15.75" x14ac:dyDescent="0.25">
      <c r="A2" s="43" t="s">
        <v>0</v>
      </c>
      <c r="B2" s="44"/>
      <c r="C2" s="44"/>
      <c r="D2" s="44"/>
      <c r="E2" s="45"/>
      <c r="F2" s="1"/>
      <c r="G2" s="1"/>
      <c r="H2" s="1"/>
      <c r="I2" s="1"/>
      <c r="J2" s="1"/>
      <c r="K2" s="1"/>
      <c r="L2" s="1"/>
      <c r="M2" s="1"/>
      <c r="N2" s="1"/>
      <c r="O2" s="1"/>
      <c r="P2" s="1"/>
      <c r="Q2" s="1"/>
      <c r="R2" s="1"/>
      <c r="S2" s="1"/>
      <c r="T2" s="1"/>
      <c r="U2" s="1"/>
      <c r="V2" s="1"/>
      <c r="W2" s="1"/>
      <c r="X2" s="1"/>
      <c r="Y2" s="1"/>
    </row>
    <row r="3" spans="1:25" ht="16.5" thickBot="1" x14ac:dyDescent="0.3">
      <c r="A3" s="46"/>
      <c r="B3" s="47"/>
      <c r="C3" s="47"/>
      <c r="D3" s="47"/>
      <c r="E3" s="48"/>
      <c r="F3" s="1"/>
      <c r="G3" s="1"/>
      <c r="H3" s="1"/>
      <c r="I3" s="1"/>
      <c r="J3" s="1"/>
      <c r="K3" s="1"/>
      <c r="L3" s="1"/>
      <c r="M3" s="1"/>
      <c r="N3" s="1"/>
      <c r="O3" s="1"/>
      <c r="P3" s="1"/>
      <c r="Q3" s="1"/>
      <c r="R3" s="1"/>
      <c r="S3" s="1"/>
      <c r="T3" s="1"/>
      <c r="U3" s="1"/>
      <c r="V3" s="1"/>
      <c r="W3" s="1"/>
      <c r="X3" s="1"/>
      <c r="Y3" s="1"/>
    </row>
    <row r="4" spans="1:25" ht="16.5" thickBot="1" x14ac:dyDescent="0.3">
      <c r="A4" s="1"/>
      <c r="B4" s="1"/>
      <c r="C4" s="1"/>
      <c r="D4" s="1"/>
      <c r="E4" s="1"/>
      <c r="F4" s="1"/>
      <c r="G4" s="1"/>
      <c r="H4" s="1"/>
      <c r="I4" s="1"/>
      <c r="J4" s="1"/>
      <c r="K4" s="1"/>
      <c r="L4" s="1"/>
      <c r="M4" s="1"/>
      <c r="N4" s="1"/>
      <c r="O4" s="1"/>
      <c r="P4" s="1"/>
      <c r="Q4" s="1"/>
      <c r="R4" s="1"/>
      <c r="S4" s="1"/>
      <c r="T4" s="1"/>
      <c r="U4" s="1"/>
      <c r="V4" s="1"/>
      <c r="W4" s="1"/>
      <c r="X4" s="1"/>
      <c r="Y4" s="1"/>
    </row>
    <row r="5" spans="1:25" ht="16.5" thickBot="1" x14ac:dyDescent="0.3">
      <c r="A5" s="49" t="s">
        <v>1</v>
      </c>
      <c r="B5" s="50"/>
      <c r="C5" s="50"/>
      <c r="D5" s="50"/>
      <c r="E5" s="51"/>
      <c r="F5" s="1"/>
      <c r="G5" s="1"/>
      <c r="H5" s="1"/>
      <c r="I5" s="1"/>
      <c r="J5" s="1"/>
      <c r="K5" s="1"/>
      <c r="L5" s="1"/>
      <c r="M5" s="1"/>
      <c r="N5" s="1"/>
      <c r="O5" s="1"/>
      <c r="P5" s="1"/>
      <c r="Q5" s="1"/>
      <c r="R5" s="1"/>
      <c r="S5" s="1"/>
      <c r="T5" s="1"/>
      <c r="U5" s="1"/>
      <c r="V5" s="1"/>
      <c r="W5" s="1"/>
      <c r="X5" s="1"/>
      <c r="Y5" s="1"/>
    </row>
    <row r="6" spans="1:25" ht="15.75" x14ac:dyDescent="0.25">
      <c r="A6" s="2"/>
      <c r="B6" s="52" t="s">
        <v>2</v>
      </c>
      <c r="C6" s="3" t="s">
        <v>3</v>
      </c>
      <c r="D6" s="3" t="s">
        <v>3</v>
      </c>
      <c r="E6" s="3" t="s">
        <v>1</v>
      </c>
      <c r="F6" s="1"/>
      <c r="G6" s="1"/>
      <c r="H6" s="1"/>
      <c r="I6" s="1"/>
      <c r="J6" s="1"/>
      <c r="K6" s="1"/>
      <c r="L6" s="1"/>
      <c r="M6" s="1"/>
      <c r="N6" s="1"/>
      <c r="O6" s="1"/>
      <c r="P6" s="1"/>
      <c r="Q6" s="1"/>
      <c r="R6" s="1"/>
      <c r="S6" s="1"/>
      <c r="T6" s="1"/>
      <c r="U6" s="1"/>
      <c r="V6" s="1"/>
      <c r="W6" s="1"/>
      <c r="X6" s="1"/>
      <c r="Y6" s="1"/>
    </row>
    <row r="7" spans="1:25" ht="15.75" x14ac:dyDescent="0.25">
      <c r="A7" s="2"/>
      <c r="B7" s="53"/>
      <c r="C7" s="4" t="s">
        <v>4</v>
      </c>
      <c r="D7" s="4" t="s">
        <v>5</v>
      </c>
      <c r="E7" s="4" t="s">
        <v>3</v>
      </c>
      <c r="F7" s="1"/>
      <c r="G7" s="1"/>
      <c r="H7" s="1"/>
      <c r="I7" s="1"/>
      <c r="J7" s="1"/>
      <c r="K7" s="1"/>
      <c r="L7" s="1"/>
      <c r="M7" s="1"/>
      <c r="N7" s="1"/>
      <c r="O7" s="1"/>
      <c r="P7" s="1"/>
      <c r="Q7" s="1"/>
      <c r="R7" s="1"/>
      <c r="S7" s="1"/>
      <c r="T7" s="1"/>
      <c r="U7" s="1"/>
      <c r="V7" s="1"/>
      <c r="W7" s="1"/>
      <c r="X7" s="1"/>
      <c r="Y7" s="1"/>
    </row>
    <row r="8" spans="1:25" ht="22.5" customHeight="1" x14ac:dyDescent="0.25">
      <c r="A8" s="29" t="s">
        <v>6</v>
      </c>
      <c r="B8" s="24">
        <v>280569</v>
      </c>
      <c r="C8" s="6">
        <f>1895.71+GETPIVOTDATA("Net Amount($)",[2]gastos!$C$3,"SUPPLIER_NAME","LUISA FERNANDA PINEDA ARIZA")</f>
        <v>2990.3500000000004</v>
      </c>
      <c r="D8" s="24">
        <v>27315.01568</v>
      </c>
      <c r="E8" s="7">
        <f>+C8+D8</f>
        <v>30305.365680000003</v>
      </c>
      <c r="F8" s="1"/>
      <c r="G8" s="1"/>
      <c r="H8" s="1"/>
      <c r="I8" s="1"/>
      <c r="J8" s="1"/>
      <c r="K8" s="1"/>
      <c r="L8" s="1"/>
      <c r="M8" s="1"/>
      <c r="N8" s="1"/>
      <c r="O8" s="1"/>
      <c r="P8" s="1"/>
      <c r="Q8" s="1"/>
      <c r="R8" s="1"/>
      <c r="S8" s="1"/>
      <c r="T8" s="1"/>
      <c r="U8" s="1"/>
      <c r="V8" s="1"/>
      <c r="W8" s="1"/>
      <c r="X8" s="1"/>
      <c r="Y8" s="1"/>
    </row>
    <row r="9" spans="1:25" ht="22.5" customHeight="1" x14ac:dyDescent="0.25">
      <c r="A9" s="29" t="s">
        <v>7</v>
      </c>
      <c r="B9" s="24">
        <v>0</v>
      </c>
      <c r="C9" s="24">
        <v>0</v>
      </c>
      <c r="D9" s="24">
        <v>0</v>
      </c>
      <c r="E9" s="7">
        <f t="shared" ref="E9:E17" si="0">+C9+D9</f>
        <v>0</v>
      </c>
      <c r="F9" s="1"/>
      <c r="G9" s="1"/>
      <c r="H9" s="1"/>
      <c r="I9" s="1"/>
      <c r="J9" s="1"/>
      <c r="K9" s="1"/>
      <c r="L9" s="1"/>
      <c r="M9" s="1"/>
      <c r="N9" s="1"/>
      <c r="O9" s="1"/>
      <c r="P9" s="1"/>
      <c r="Q9" s="1"/>
      <c r="R9" s="1"/>
      <c r="S9" s="1"/>
      <c r="T9" s="1"/>
      <c r="U9" s="1"/>
      <c r="V9" s="1"/>
      <c r="W9" s="1"/>
      <c r="X9" s="1"/>
      <c r="Y9" s="1"/>
    </row>
    <row r="10" spans="1:25" ht="28.5" customHeight="1" x14ac:dyDescent="0.25">
      <c r="A10" s="29" t="s">
        <v>8</v>
      </c>
      <c r="B10" s="24">
        <v>0</v>
      </c>
      <c r="C10" s="24">
        <v>0</v>
      </c>
      <c r="D10" s="24">
        <v>0</v>
      </c>
      <c r="E10" s="7">
        <f t="shared" si="0"/>
        <v>0</v>
      </c>
      <c r="F10" s="8"/>
      <c r="G10" s="1"/>
      <c r="H10" s="1"/>
      <c r="I10" s="1"/>
      <c r="J10" s="1"/>
      <c r="K10" s="1"/>
      <c r="L10" s="1"/>
      <c r="M10" s="1"/>
      <c r="N10" s="1"/>
      <c r="O10" s="1"/>
      <c r="P10" s="1"/>
      <c r="Q10" s="1"/>
      <c r="R10" s="1"/>
      <c r="S10" s="1"/>
      <c r="T10" s="1"/>
      <c r="U10" s="1"/>
      <c r="V10" s="1"/>
      <c r="W10" s="1"/>
      <c r="X10" s="1"/>
      <c r="Y10" s="1"/>
    </row>
    <row r="11" spans="1:25" ht="22.5" customHeight="1" x14ac:dyDescent="0.25">
      <c r="A11" s="30" t="s">
        <v>9</v>
      </c>
      <c r="B11" s="24">
        <v>265434</v>
      </c>
      <c r="C11" s="6">
        <f>+GETPIVOTDATA("Net Amount($)",[2]gastos!$C$3,"SUPPLIER_NAME","GPL MARKETING EVENTOS S.A.S")</f>
        <v>96.410000000000011</v>
      </c>
      <c r="D11" s="6"/>
      <c r="E11" s="7">
        <f t="shared" si="0"/>
        <v>96.410000000000011</v>
      </c>
      <c r="F11" s="1"/>
      <c r="G11" s="1"/>
      <c r="H11" s="1"/>
      <c r="I11" s="1"/>
      <c r="J11" s="1"/>
      <c r="K11" s="1"/>
      <c r="L11" s="1"/>
      <c r="M11" s="1"/>
      <c r="N11" s="1"/>
      <c r="O11" s="1"/>
      <c r="P11" s="1"/>
      <c r="Q11" s="1"/>
      <c r="R11" s="1"/>
      <c r="S11" s="1"/>
      <c r="T11" s="1"/>
      <c r="U11" s="1"/>
      <c r="V11" s="1"/>
      <c r="W11" s="1"/>
      <c r="X11" s="1"/>
      <c r="Y11" s="1"/>
    </row>
    <row r="12" spans="1:25" ht="22.5" customHeight="1" x14ac:dyDescent="0.25">
      <c r="A12" s="29" t="s">
        <v>10</v>
      </c>
      <c r="B12" s="24">
        <v>54617</v>
      </c>
      <c r="C12" s="6">
        <f>+GETPIVOTDATA("Net Amount($)",[2]gastos!$C$3,"SUPPLIER_NAME","AVIATUR S.A.")+GETPIVOTDATA("Net Amount($)",[2]gastos!$C$3,"SUPPLIER_NAME","Viviana ANNUNZIATA[[10191647]]")</f>
        <v>2278.3999999999996</v>
      </c>
      <c r="D12" s="6">
        <v>3913</v>
      </c>
      <c r="E12" s="7">
        <f t="shared" si="0"/>
        <v>6191.4</v>
      </c>
      <c r="F12" s="1"/>
      <c r="G12" s="1"/>
      <c r="H12" s="1"/>
      <c r="I12" s="1"/>
      <c r="J12" s="1"/>
      <c r="K12" s="1"/>
      <c r="L12" s="1"/>
      <c r="M12" s="1"/>
      <c r="N12" s="1"/>
      <c r="O12" s="1"/>
      <c r="P12" s="1"/>
      <c r="Q12" s="1"/>
      <c r="R12" s="1"/>
      <c r="S12" s="1"/>
      <c r="T12" s="1"/>
      <c r="U12" s="1"/>
      <c r="V12" s="1"/>
      <c r="W12" s="1"/>
      <c r="X12" s="1"/>
      <c r="Y12" s="1"/>
    </row>
    <row r="13" spans="1:25" ht="22.5" customHeight="1" x14ac:dyDescent="0.25">
      <c r="A13" s="29" t="s">
        <v>11</v>
      </c>
      <c r="B13" s="24">
        <f>2125118</f>
        <v>2125118</v>
      </c>
      <c r="C13" s="24">
        <v>0</v>
      </c>
      <c r="D13" s="24">
        <v>0</v>
      </c>
      <c r="E13" s="7">
        <f t="shared" si="0"/>
        <v>0</v>
      </c>
      <c r="F13" s="1"/>
      <c r="G13" s="1"/>
      <c r="H13" s="1"/>
      <c r="I13" s="1"/>
      <c r="J13" s="1"/>
      <c r="K13" s="1"/>
      <c r="L13" s="1"/>
      <c r="M13" s="1"/>
      <c r="N13" s="1"/>
      <c r="O13" s="1"/>
      <c r="P13" s="1"/>
      <c r="Q13" s="1"/>
      <c r="R13" s="1"/>
      <c r="S13" s="1"/>
      <c r="T13" s="1"/>
      <c r="U13" s="1"/>
      <c r="V13" s="1"/>
      <c r="W13" s="1"/>
      <c r="X13" s="1"/>
      <c r="Y13" s="1"/>
    </row>
    <row r="14" spans="1:25" ht="22.5" customHeight="1" thickBot="1" x14ac:dyDescent="0.3">
      <c r="A14" s="31" t="s">
        <v>12</v>
      </c>
      <c r="B14" s="25">
        <v>78000</v>
      </c>
      <c r="C14" s="24">
        <v>0</v>
      </c>
      <c r="D14" s="24">
        <v>0</v>
      </c>
      <c r="E14" s="19">
        <f t="shared" si="0"/>
        <v>0</v>
      </c>
      <c r="F14" s="1"/>
      <c r="G14" s="1"/>
      <c r="H14" s="1"/>
      <c r="I14" s="1"/>
      <c r="J14" s="1"/>
      <c r="K14" s="1"/>
      <c r="L14" s="1"/>
      <c r="M14" s="1"/>
      <c r="N14" s="1"/>
      <c r="O14" s="1"/>
      <c r="P14" s="1"/>
      <c r="Q14" s="1"/>
      <c r="R14" s="1"/>
      <c r="S14" s="1"/>
      <c r="T14" s="1"/>
      <c r="U14" s="1"/>
      <c r="V14" s="1"/>
      <c r="W14" s="1"/>
      <c r="X14" s="1"/>
      <c r="Y14" s="1"/>
    </row>
    <row r="15" spans="1:25" ht="19.5" customHeight="1" thickBot="1" x14ac:dyDescent="0.3">
      <c r="A15" s="10" t="s">
        <v>13</v>
      </c>
      <c r="B15" s="26">
        <f t="shared" ref="B15:D15" si="1">SUM(B8:B14)</f>
        <v>2803738</v>
      </c>
      <c r="C15" s="20">
        <f t="shared" si="1"/>
        <v>5365.16</v>
      </c>
      <c r="D15" s="21">
        <f t="shared" si="1"/>
        <v>31228.01568</v>
      </c>
      <c r="E15" s="21">
        <f t="shared" si="0"/>
        <v>36593.17568</v>
      </c>
      <c r="F15" s="1"/>
      <c r="G15" s="1"/>
      <c r="H15" s="1"/>
      <c r="I15" s="1"/>
      <c r="J15" s="1"/>
      <c r="K15" s="1"/>
      <c r="L15" s="1"/>
      <c r="M15" s="1"/>
      <c r="N15" s="1"/>
      <c r="O15" s="1"/>
      <c r="P15" s="1"/>
      <c r="Q15" s="1"/>
      <c r="R15" s="1"/>
      <c r="S15" s="1"/>
      <c r="T15" s="1"/>
      <c r="U15" s="1"/>
      <c r="V15" s="1"/>
      <c r="W15" s="1"/>
      <c r="X15" s="1"/>
      <c r="Y15" s="1"/>
    </row>
    <row r="16" spans="1:25" ht="19.5" customHeight="1" thickBot="1" x14ac:dyDescent="0.3">
      <c r="A16" s="11" t="s">
        <v>14</v>
      </c>
      <c r="B16" s="27">
        <f>B15*0.07</f>
        <v>196261.66000000003</v>
      </c>
      <c r="C16" s="34"/>
      <c r="D16" s="35"/>
      <c r="E16" s="23">
        <f t="shared" si="0"/>
        <v>0</v>
      </c>
      <c r="F16" s="1"/>
      <c r="I16" s="1"/>
      <c r="J16" s="1"/>
      <c r="K16" s="1"/>
      <c r="L16" s="1"/>
      <c r="M16" s="1"/>
      <c r="N16" s="1"/>
      <c r="O16" s="1"/>
      <c r="P16" s="1"/>
      <c r="Q16" s="1"/>
      <c r="R16" s="1"/>
      <c r="S16" s="1"/>
      <c r="T16" s="1"/>
      <c r="U16" s="1"/>
      <c r="V16" s="1"/>
      <c r="W16" s="1"/>
      <c r="X16" s="1"/>
      <c r="Y16" s="1"/>
    </row>
    <row r="17" spans="1:25" ht="19.5" customHeight="1" thickBot="1" x14ac:dyDescent="0.3">
      <c r="A17" s="12" t="s">
        <v>15</v>
      </c>
      <c r="B17" s="36">
        <f>SUM(B15:B16)</f>
        <v>2999999.66</v>
      </c>
      <c r="C17" s="22">
        <f>SUM(C15:C16)</f>
        <v>5365.16</v>
      </c>
      <c r="D17" s="22">
        <f>SUM(D15:D16)</f>
        <v>31228.01568</v>
      </c>
      <c r="E17" s="37">
        <f t="shared" si="0"/>
        <v>36593.17568</v>
      </c>
      <c r="F17" s="32"/>
      <c r="I17" s="1"/>
      <c r="J17" s="1"/>
      <c r="K17" s="1"/>
      <c r="L17" s="1"/>
      <c r="M17" s="1"/>
      <c r="N17" s="1"/>
      <c r="O17" s="1"/>
      <c r="P17" s="1"/>
      <c r="Q17" s="1"/>
      <c r="R17" s="1"/>
      <c r="S17" s="1"/>
      <c r="T17" s="1"/>
      <c r="U17" s="1"/>
      <c r="V17" s="1"/>
      <c r="W17" s="1"/>
      <c r="X17" s="1"/>
      <c r="Y17" s="1"/>
    </row>
    <row r="18" spans="1:25" ht="16.5" thickBot="1" x14ac:dyDescent="0.3">
      <c r="A18" s="1"/>
      <c r="B18" s="28"/>
      <c r="C18" s="1"/>
      <c r="D18" s="1"/>
      <c r="E18" s="1"/>
      <c r="F18" s="1"/>
      <c r="I18" s="1"/>
      <c r="J18" s="1"/>
      <c r="K18" s="1"/>
      <c r="L18" s="1"/>
      <c r="M18" s="1"/>
      <c r="N18" s="1"/>
      <c r="O18" s="1"/>
      <c r="P18" s="1"/>
      <c r="Q18" s="1"/>
      <c r="R18" s="1"/>
      <c r="S18" s="1"/>
      <c r="T18" s="1"/>
      <c r="U18" s="1"/>
      <c r="V18" s="1"/>
      <c r="W18" s="1"/>
      <c r="X18" s="1"/>
      <c r="Y18" s="1"/>
    </row>
    <row r="19" spans="1:25" ht="15.75" x14ac:dyDescent="0.25">
      <c r="A19" s="54" t="s">
        <v>16</v>
      </c>
      <c r="B19" s="55"/>
      <c r="C19" s="55"/>
      <c r="D19" s="55"/>
      <c r="E19" s="56"/>
      <c r="F19" s="1"/>
      <c r="G19" s="42"/>
      <c r="I19" s="1"/>
      <c r="J19" s="1"/>
      <c r="K19" s="1"/>
      <c r="L19" s="1"/>
      <c r="M19" s="1"/>
      <c r="N19" s="1"/>
      <c r="O19" s="1"/>
      <c r="P19" s="1"/>
      <c r="Q19" s="1"/>
      <c r="R19" s="1"/>
      <c r="S19" s="1"/>
      <c r="T19" s="1"/>
      <c r="U19" s="1"/>
      <c r="V19" s="1"/>
      <c r="W19" s="1"/>
      <c r="X19" s="1"/>
      <c r="Y19" s="1"/>
    </row>
    <row r="20" spans="1:25" ht="15.75" x14ac:dyDescent="0.25">
      <c r="A20" s="13"/>
      <c r="B20" s="57" t="s">
        <v>17</v>
      </c>
      <c r="C20" s="14" t="s">
        <v>18</v>
      </c>
      <c r="D20" s="14" t="s">
        <v>19</v>
      </c>
      <c r="E20" s="15" t="s">
        <v>20</v>
      </c>
    </row>
    <row r="21" spans="1:25" ht="15.75" customHeight="1" x14ac:dyDescent="0.25">
      <c r="A21" s="13"/>
      <c r="B21" s="58"/>
      <c r="C21" s="14"/>
      <c r="D21" s="14"/>
      <c r="E21" s="15"/>
    </row>
    <row r="22" spans="1:25" ht="23.25" customHeight="1" x14ac:dyDescent="0.25">
      <c r="A22" s="5" t="s">
        <v>21</v>
      </c>
      <c r="B22" s="16">
        <v>2100000</v>
      </c>
      <c r="C22" s="17">
        <f>+E17</f>
        <v>36593.17568</v>
      </c>
      <c r="D22" s="17">
        <v>0</v>
      </c>
      <c r="E22" s="18">
        <f>+C22/B22</f>
        <v>1.7425321752380953E-2</v>
      </c>
    </row>
    <row r="23" spans="1:25" ht="24.75" customHeight="1" x14ac:dyDescent="0.25">
      <c r="A23" s="5" t="s">
        <v>22</v>
      </c>
      <c r="B23" s="41">
        <f>+B17-B22</f>
        <v>899999.66000000015</v>
      </c>
      <c r="C23" s="17">
        <v>0</v>
      </c>
      <c r="D23" s="17">
        <v>0</v>
      </c>
      <c r="E23" s="18">
        <v>0</v>
      </c>
    </row>
    <row r="24" spans="1:25" ht="24.75" customHeight="1" x14ac:dyDescent="0.25">
      <c r="A24" s="5" t="s">
        <v>23</v>
      </c>
      <c r="B24" s="16"/>
      <c r="C24" s="17"/>
      <c r="D24" s="17"/>
      <c r="E24" s="18">
        <v>0</v>
      </c>
    </row>
    <row r="25" spans="1:25" ht="15.75" customHeight="1" thickBot="1" x14ac:dyDescent="0.3">
      <c r="A25" s="9" t="s">
        <v>24</v>
      </c>
      <c r="B25" s="38">
        <f>SUM(B22:B24)</f>
        <v>2999999.66</v>
      </c>
      <c r="C25" s="39"/>
      <c r="D25" s="39"/>
      <c r="E25" s="40"/>
    </row>
    <row r="26" spans="1:25" ht="15.75" customHeight="1" x14ac:dyDescent="0.25"/>
    <row r="27" spans="1:25" ht="15.75" customHeight="1" x14ac:dyDescent="0.25"/>
    <row r="28" spans="1:25" ht="15.75" customHeight="1" x14ac:dyDescent="0.25"/>
    <row r="29" spans="1:25" ht="15.75" customHeight="1" x14ac:dyDescent="0.25"/>
    <row r="30" spans="1:25" ht="15.75" customHeight="1" x14ac:dyDescent="0.25"/>
    <row r="31" spans="1:25" ht="15.75" customHeight="1" x14ac:dyDescent="0.25"/>
    <row r="32" spans="1:2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5">
    <mergeCell ref="A2:E3"/>
    <mergeCell ref="A5:E5"/>
    <mergeCell ref="B6:B7"/>
    <mergeCell ref="A19:E19"/>
    <mergeCell ref="B20:B21"/>
  </mergeCells>
  <dataValidations count="7">
    <dataValidation allowBlank="1" showInputMessage="1" showErrorMessage="1" prompt=" Includes all general operating costs for running an office. Examples include telecommunication, rents, finance charges and other costs which cannot be mapped to other expense categories." sqref="A14" xr:uid="{4ABCDEE7-00EF-46B8-AAB5-0A4D31A50476}"/>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A13" xr:uid="{8C660EB4-E817-4660-8F4B-1EED51E92442}"/>
    <dataValidation allowBlank="1" showInputMessage="1" showErrorMessage="1" prompt="Services contracted by an organization which follow the normal procurement processes." sqref="A11" xr:uid="{128965B0-2AC7-4377-AC45-49C61357812B}"/>
    <dataValidation allowBlank="1" showInputMessage="1" showErrorMessage="1" prompt="Includes staff and non-staff travel paid for by the organization directly related to a project." sqref="A12" xr:uid="{226D0A35-E497-4727-B1F7-6FB932BC0ADC}"/>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A10" xr:uid="{DFF3C48A-0895-4B64-B97E-2EE4C232388E}"/>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A9" xr:uid="{05C4AD31-79E0-427D-B58B-35E93A08553B}"/>
    <dataValidation allowBlank="1" showInputMessage="1" showErrorMessage="1" prompt="Includes all related staff and temporary staff costs including base salary, post adjustment and all staff entitlements." sqref="A8" xr:uid="{55B8EE01-46D9-4E4A-944D-22392F1FEB23}"/>
  </dataValidations>
  <pageMargins left="0.7" right="0.7" top="0.75" bottom="0.75" header="0" footer="0"/>
  <pageSetup scale="61"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Other Docs</DocumentType>
    <UploadedBy xmlns="b1528a4b-5ccb-40f7-a09e-43427183cd95">melissa.nader@undp.org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MPTF_00006_01054</ProjectId>
    <FundCode xmlns="f9695bc1-6109-4dcd-a27a-f8a0370b00e2">MPTF_00006</FundCode>
    <Comments xmlns="f9695bc1-6109-4dcd-a27a-f8a0370b00e2">Financial Report </Comments>
    <Active xmlns="f9695bc1-6109-4dcd-a27a-f8a0370b00e2">Yes</Active>
    <DocumentDate xmlns="b1528a4b-5ccb-40f7-a09e-43427183cd95">2024-06-14T07:00:00+00:00</DocumentDate>
    <Featured xmlns="b1528a4b-5ccb-40f7-a09e-43427183cd95">0</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263C6B-19CA-457A-ABED-1138A03E9AC1}">
  <ds:schemaRefs>
    <ds:schemaRef ds:uri="http://purl.org/dc/elements/1.1/"/>
    <ds:schemaRef ds:uri="http://www.w3.org/XML/1998/namespace"/>
    <ds:schemaRef ds:uri="8315e492-ce1f-45aa-ab83-d0a1d077d827"/>
    <ds:schemaRef ds:uri="http://schemas.openxmlformats.org/package/2006/metadata/core-properties"/>
    <ds:schemaRef ds:uri="http://schemas.microsoft.com/office/2006/metadata/properties"/>
    <ds:schemaRef ds:uri="http://schemas.microsoft.com/office/2006/documentManagement/types"/>
    <ds:schemaRef ds:uri="5bbe472c-b467-463e-b963-66c0881b33a2"/>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184DD9AD-413E-4E55-9E9B-D41290D85923}">
  <ds:schemaRefs>
    <ds:schemaRef ds:uri="http://schemas.microsoft.com/sharepoint/v3/contenttype/forms"/>
  </ds:schemaRefs>
</ds:datastoreItem>
</file>

<file path=customXml/itemProps3.xml><?xml version="1.0" encoding="utf-8"?>
<ds:datastoreItem xmlns:ds="http://schemas.openxmlformats.org/officeDocument/2006/customXml" ds:itemID="{E7FD2FAE-4D24-4348-87FE-0B79F22B80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 For MPTF use (2)</vt:lpstr>
    </vt:vector>
  </TitlesOfParts>
  <Manager/>
  <Company>MFA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Copia de BUDGET EXECUTION FIRST REPORT 1 SEMESTRE.xlsx</dc:title>
  <dc:subject/>
  <dc:creator>Sandstad, Silje Marøy</dc:creator>
  <cp:keywords/>
  <dc:description/>
  <cp:lastModifiedBy>Anonimo</cp:lastModifiedBy>
  <cp:revision/>
  <dcterms:created xsi:type="dcterms:W3CDTF">2018-02-28T10:58:56Z</dcterms:created>
  <dcterms:modified xsi:type="dcterms:W3CDTF">2024-06-06T14:28:25Z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