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acted.sharepoint.com/sites/SOM-Projects/Documents partages/Projects/27 FKR S7C UN PBF_Peacebuilding/05. Reports to Donors/05. Annual Project Progress Report_November 2024/04. Finance_to be submitted with the report/"/>
    </mc:Choice>
  </mc:AlternateContent>
  <xr:revisionPtr revIDLastSave="77" documentId="8_{7294CE49-4D70-445F-AEA8-B740127A95D3}" xr6:coauthVersionLast="47" xr6:coauthVersionMax="47" xr10:uidLastSave="{D02ABF00-7360-46AC-8B76-5565585373C6}"/>
  <bookViews>
    <workbookView xWindow="-108" yWindow="-108" windowWidth="23256" windowHeight="12456" xr2:uid="{17CCD957-6A0F-4960-BDC3-4D36376612E8}"/>
  </bookViews>
  <sheets>
    <sheet name="Budget_table" sheetId="1" r:id="rId1"/>
    <sheet name="By_Category" sheetId="2" r:id="rId2"/>
    <sheet name="3)_Explanatory_Notes" sheetId="3" r:id="rId3"/>
    <sheet name="_4)PBP_&amp;_SDGs_codes" sheetId="4" r:id="rId4"/>
    <sheet name="SG_Dashboard_Codes" sheetId="5" r:id="rId5"/>
    <sheet name="5)_-For_MPTF_Use-" sheetId="6" r:id="rId6"/>
    <sheet name="Ledger"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6" l="1"/>
  <c r="F15" i="6"/>
  <c r="E15" i="6"/>
  <c r="D15" i="6"/>
  <c r="C15" i="6"/>
  <c r="C17" i="6" s="1"/>
  <c r="F14" i="6"/>
  <c r="F13" i="6"/>
  <c r="F12" i="6"/>
  <c r="F11" i="6"/>
  <c r="F10" i="6"/>
  <c r="F9" i="6"/>
  <c r="F8" i="6"/>
  <c r="D31" i="5"/>
  <c r="H39" i="4"/>
  <c r="D39" i="4"/>
  <c r="H38" i="4"/>
  <c r="D38" i="4"/>
  <c r="H37" i="4"/>
  <c r="G35" i="4" s="1"/>
  <c r="D37" i="4"/>
  <c r="C35" i="4" s="1"/>
  <c r="H30" i="4"/>
  <c r="D30" i="4"/>
  <c r="H29" i="4"/>
  <c r="D29" i="4"/>
  <c r="H28" i="4"/>
  <c r="G26" i="4" s="1"/>
  <c r="D28" i="4"/>
  <c r="C26" i="4" s="1"/>
  <c r="H21" i="4"/>
  <c r="D21" i="4"/>
  <c r="H20" i="4"/>
  <c r="D20" i="4"/>
  <c r="H19" i="4"/>
  <c r="G17" i="4" s="1"/>
  <c r="D19" i="4"/>
  <c r="C17" i="4" s="1"/>
  <c r="H12" i="4"/>
  <c r="D12" i="4"/>
  <c r="H11" i="4"/>
  <c r="D11" i="4"/>
  <c r="H10" i="4"/>
  <c r="G8" i="4" s="1"/>
  <c r="D10" i="4"/>
  <c r="C8" i="4" s="1"/>
  <c r="F205" i="2"/>
  <c r="E205" i="2"/>
  <c r="D205" i="2"/>
  <c r="G205" i="2" s="1"/>
  <c r="G204" i="2"/>
  <c r="F204" i="2"/>
  <c r="E204" i="2"/>
  <c r="D204" i="2"/>
  <c r="G203" i="2"/>
  <c r="F203" i="2"/>
  <c r="E203" i="2"/>
  <c r="D203" i="2"/>
  <c r="G202" i="2"/>
  <c r="F202" i="2"/>
  <c r="E202" i="2"/>
  <c r="D202" i="2"/>
  <c r="G201" i="2"/>
  <c r="F201" i="2"/>
  <c r="E201" i="2"/>
  <c r="D201" i="2"/>
  <c r="G200" i="2"/>
  <c r="F200" i="2"/>
  <c r="E200" i="2"/>
  <c r="D200" i="2"/>
  <c r="D206" i="2" s="1"/>
  <c r="G199" i="2"/>
  <c r="F199" i="2"/>
  <c r="F206" i="2" s="1"/>
  <c r="E199" i="2"/>
  <c r="E206" i="2" s="1"/>
  <c r="D199" i="2"/>
  <c r="G194" i="2"/>
  <c r="F194" i="2"/>
  <c r="E194" i="2"/>
  <c r="D194" i="2"/>
  <c r="G193" i="2"/>
  <c r="G192" i="2"/>
  <c r="G191" i="2"/>
  <c r="G190" i="2"/>
  <c r="G189" i="2"/>
  <c r="G188" i="2"/>
  <c r="G187" i="2"/>
  <c r="G186" i="2"/>
  <c r="G183" i="2"/>
  <c r="F183" i="2"/>
  <c r="E183" i="2"/>
  <c r="D183" i="2"/>
  <c r="G182" i="2"/>
  <c r="G181" i="2"/>
  <c r="G180" i="2"/>
  <c r="G179" i="2"/>
  <c r="G178" i="2"/>
  <c r="G177" i="2"/>
  <c r="G176" i="2"/>
  <c r="G175" i="2"/>
  <c r="G172" i="2"/>
  <c r="F172" i="2"/>
  <c r="E172" i="2"/>
  <c r="D172" i="2"/>
  <c r="G171" i="2"/>
  <c r="G170" i="2"/>
  <c r="G169" i="2"/>
  <c r="G168" i="2"/>
  <c r="G167" i="2"/>
  <c r="G166" i="2"/>
  <c r="G165" i="2"/>
  <c r="G164" i="2"/>
  <c r="G161" i="2"/>
  <c r="F161" i="2"/>
  <c r="E161" i="2"/>
  <c r="D161" i="2"/>
  <c r="G160" i="2"/>
  <c r="G159" i="2"/>
  <c r="G158" i="2"/>
  <c r="G157" i="2"/>
  <c r="G156" i="2"/>
  <c r="G155" i="2"/>
  <c r="G154" i="2"/>
  <c r="G153" i="2"/>
  <c r="G150" i="2"/>
  <c r="F150" i="2"/>
  <c r="E150" i="2"/>
  <c r="D150" i="2"/>
  <c r="G149" i="2"/>
  <c r="G148" i="2"/>
  <c r="G147" i="2"/>
  <c r="G146" i="2"/>
  <c r="G145" i="2"/>
  <c r="G144" i="2"/>
  <c r="G143" i="2"/>
  <c r="G142" i="2"/>
  <c r="G138" i="2"/>
  <c r="F138" i="2"/>
  <c r="E138" i="2"/>
  <c r="D138" i="2"/>
  <c r="G137" i="2"/>
  <c r="G136" i="2"/>
  <c r="G135" i="2"/>
  <c r="G134" i="2"/>
  <c r="G133" i="2"/>
  <c r="G132" i="2"/>
  <c r="G131" i="2"/>
  <c r="G130" i="2"/>
  <c r="G127" i="2"/>
  <c r="F127" i="2"/>
  <c r="E127" i="2"/>
  <c r="D127" i="2"/>
  <c r="G126" i="2"/>
  <c r="G125" i="2"/>
  <c r="G124" i="2"/>
  <c r="G123" i="2"/>
  <c r="G122" i="2"/>
  <c r="G121" i="2"/>
  <c r="G120" i="2"/>
  <c r="G119" i="2"/>
  <c r="G116" i="2"/>
  <c r="F116" i="2"/>
  <c r="E116" i="2"/>
  <c r="D116" i="2"/>
  <c r="G115" i="2"/>
  <c r="G114" i="2"/>
  <c r="G113" i="2"/>
  <c r="G112" i="2"/>
  <c r="G111" i="2"/>
  <c r="G110" i="2"/>
  <c r="G109" i="2"/>
  <c r="G108" i="2"/>
  <c r="G105" i="2"/>
  <c r="F105" i="2"/>
  <c r="E105" i="2"/>
  <c r="D105" i="2"/>
  <c r="G104" i="2"/>
  <c r="G103" i="2"/>
  <c r="G102" i="2"/>
  <c r="G101" i="2"/>
  <c r="G100" i="2"/>
  <c r="G99" i="2"/>
  <c r="G98" i="2"/>
  <c r="G97" i="2"/>
  <c r="G93" i="2"/>
  <c r="F93" i="2"/>
  <c r="E93" i="2"/>
  <c r="D93" i="2"/>
  <c r="G92" i="2"/>
  <c r="G91" i="2"/>
  <c r="G90" i="2"/>
  <c r="G89" i="2"/>
  <c r="G88" i="2"/>
  <c r="G87" i="2"/>
  <c r="G86" i="2"/>
  <c r="G85" i="2"/>
  <c r="G82" i="2"/>
  <c r="F82" i="2"/>
  <c r="E82" i="2"/>
  <c r="D82" i="2"/>
  <c r="G81" i="2"/>
  <c r="G80" i="2"/>
  <c r="G79" i="2"/>
  <c r="G78" i="2"/>
  <c r="G77" i="2"/>
  <c r="G76" i="2"/>
  <c r="G75" i="2"/>
  <c r="G74" i="2"/>
  <c r="G71" i="2"/>
  <c r="F71" i="2"/>
  <c r="E71" i="2"/>
  <c r="D71" i="2"/>
  <c r="G70" i="2"/>
  <c r="G69" i="2"/>
  <c r="G68" i="2"/>
  <c r="G67" i="2"/>
  <c r="G66" i="2"/>
  <c r="G65" i="2"/>
  <c r="G64" i="2"/>
  <c r="G63" i="2"/>
  <c r="G60" i="2"/>
  <c r="F60" i="2"/>
  <c r="E60" i="2"/>
  <c r="D60" i="2"/>
  <c r="G59" i="2"/>
  <c r="G58" i="2"/>
  <c r="G57" i="2"/>
  <c r="G56" i="2"/>
  <c r="G55" i="2"/>
  <c r="G54" i="2"/>
  <c r="G53" i="2"/>
  <c r="G52" i="2"/>
  <c r="G48" i="2"/>
  <c r="F48" i="2"/>
  <c r="E48" i="2"/>
  <c r="D48" i="2"/>
  <c r="G47" i="2"/>
  <c r="G46" i="2"/>
  <c r="G45" i="2"/>
  <c r="G44" i="2"/>
  <c r="G43" i="2"/>
  <c r="G42" i="2"/>
  <c r="G41" i="2"/>
  <c r="G40" i="2"/>
  <c r="G37" i="2"/>
  <c r="F37" i="2"/>
  <c r="E37" i="2"/>
  <c r="D37" i="2"/>
  <c r="G36" i="2"/>
  <c r="G35" i="2"/>
  <c r="G34" i="2"/>
  <c r="G33" i="2"/>
  <c r="G32" i="2"/>
  <c r="G31" i="2"/>
  <c r="G30" i="2"/>
  <c r="G29" i="2"/>
  <c r="G26" i="2"/>
  <c r="F26" i="2"/>
  <c r="E26" i="2"/>
  <c r="D26" i="2"/>
  <c r="G25" i="2"/>
  <c r="G24" i="2"/>
  <c r="G23" i="2"/>
  <c r="G22" i="2"/>
  <c r="G21" i="2"/>
  <c r="G20" i="2"/>
  <c r="G19" i="2"/>
  <c r="G18" i="2"/>
  <c r="G15" i="2"/>
  <c r="F15" i="2"/>
  <c r="E15" i="2"/>
  <c r="D15" i="2"/>
  <c r="G14" i="2"/>
  <c r="G13" i="2"/>
  <c r="G12" i="2"/>
  <c r="G11" i="2"/>
  <c r="G10" i="2"/>
  <c r="G9" i="2"/>
  <c r="G8" i="2"/>
  <c r="G7" i="2"/>
  <c r="D205" i="1"/>
  <c r="H200" i="1"/>
  <c r="F195" i="1"/>
  <c r="E195" i="1"/>
  <c r="D195" i="1"/>
  <c r="F187" i="1"/>
  <c r="E187" i="1"/>
  <c r="D187" i="1"/>
  <c r="I178" i="1"/>
  <c r="I202" i="1" s="1"/>
  <c r="F178" i="1"/>
  <c r="E178" i="1"/>
  <c r="D178" i="1"/>
  <c r="G177" i="1"/>
  <c r="G176" i="1"/>
  <c r="G175" i="1"/>
  <c r="G178" i="1" s="1"/>
  <c r="G174" i="1"/>
  <c r="H178" i="1" s="1"/>
  <c r="I171" i="1"/>
  <c r="F171" i="1"/>
  <c r="E171" i="1"/>
  <c r="D171" i="1"/>
  <c r="G170" i="1"/>
  <c r="G169" i="1"/>
  <c r="G168" i="1"/>
  <c r="G167" i="1"/>
  <c r="G166" i="1"/>
  <c r="G165" i="1"/>
  <c r="G164" i="1"/>
  <c r="G163" i="1"/>
  <c r="H171" i="1" s="1"/>
  <c r="I161" i="1"/>
  <c r="F161" i="1"/>
  <c r="E161" i="1"/>
  <c r="D161" i="1"/>
  <c r="G160" i="1"/>
  <c r="G159" i="1"/>
  <c r="G158" i="1"/>
  <c r="G157" i="1"/>
  <c r="G156" i="1"/>
  <c r="G155" i="1"/>
  <c r="G161" i="1" s="1"/>
  <c r="G154" i="1"/>
  <c r="G153" i="1"/>
  <c r="H161" i="1" s="1"/>
  <c r="I151" i="1"/>
  <c r="F151" i="1"/>
  <c r="E151" i="1"/>
  <c r="D151" i="1"/>
  <c r="G150" i="1"/>
  <c r="G149" i="1"/>
  <c r="G148" i="1"/>
  <c r="G147" i="1"/>
  <c r="H151" i="1" s="1"/>
  <c r="G146" i="1"/>
  <c r="G151" i="1" s="1"/>
  <c r="G145" i="1"/>
  <c r="G144" i="1"/>
  <c r="G143" i="1"/>
  <c r="I141" i="1"/>
  <c r="F141" i="1"/>
  <c r="E141" i="1"/>
  <c r="D141" i="1"/>
  <c r="G140" i="1"/>
  <c r="G139" i="1"/>
  <c r="G138" i="1"/>
  <c r="G137" i="1"/>
  <c r="G136" i="1"/>
  <c r="G135" i="1"/>
  <c r="G134" i="1"/>
  <c r="G141" i="1" s="1"/>
  <c r="G133" i="1"/>
  <c r="H141" i="1" s="1"/>
  <c r="I129" i="1"/>
  <c r="F129" i="1"/>
  <c r="E129" i="1"/>
  <c r="D129" i="1"/>
  <c r="G128" i="1"/>
  <c r="G127" i="1"/>
  <c r="G126" i="1"/>
  <c r="G125" i="1"/>
  <c r="G124" i="1"/>
  <c r="G123" i="1"/>
  <c r="G122" i="1"/>
  <c r="G121" i="1"/>
  <c r="H129" i="1" s="1"/>
  <c r="I119" i="1"/>
  <c r="F119" i="1"/>
  <c r="E119" i="1"/>
  <c r="D119" i="1"/>
  <c r="G118" i="1"/>
  <c r="G117" i="1"/>
  <c r="G116" i="1"/>
  <c r="G115" i="1"/>
  <c r="G114" i="1"/>
  <c r="G113" i="1"/>
  <c r="G119" i="1" s="1"/>
  <c r="G112" i="1"/>
  <c r="G111" i="1"/>
  <c r="H119" i="1" s="1"/>
  <c r="I109" i="1"/>
  <c r="F109" i="1"/>
  <c r="E109" i="1"/>
  <c r="D109" i="1"/>
  <c r="G108" i="1"/>
  <c r="G107" i="1"/>
  <c r="G106" i="1"/>
  <c r="G105" i="1"/>
  <c r="G104" i="1"/>
  <c r="G109" i="1" s="1"/>
  <c r="G103" i="1"/>
  <c r="G102" i="1"/>
  <c r="G101" i="1"/>
  <c r="I99" i="1"/>
  <c r="F99" i="1"/>
  <c r="E99" i="1"/>
  <c r="D99" i="1"/>
  <c r="G98" i="1"/>
  <c r="G97" i="1"/>
  <c r="G96" i="1"/>
  <c r="G95" i="1"/>
  <c r="G94" i="1"/>
  <c r="G93" i="1"/>
  <c r="G92" i="1"/>
  <c r="H99" i="1" s="1"/>
  <c r="G91" i="1"/>
  <c r="I87" i="1"/>
  <c r="F87" i="1"/>
  <c r="E87" i="1"/>
  <c r="D87" i="1"/>
  <c r="G86" i="1"/>
  <c r="G85" i="1"/>
  <c r="G84" i="1"/>
  <c r="G83" i="1"/>
  <c r="G82" i="1"/>
  <c r="G81" i="1"/>
  <c r="G80" i="1"/>
  <c r="G79" i="1"/>
  <c r="H87" i="1" s="1"/>
  <c r="I77" i="1"/>
  <c r="F77" i="1"/>
  <c r="E77" i="1"/>
  <c r="D77" i="1"/>
  <c r="G76" i="1"/>
  <c r="G75" i="1"/>
  <c r="G74" i="1"/>
  <c r="G73" i="1"/>
  <c r="G72" i="1"/>
  <c r="G71" i="1"/>
  <c r="G70" i="1"/>
  <c r="G77" i="1" s="1"/>
  <c r="G69" i="1"/>
  <c r="H77" i="1" s="1"/>
  <c r="I67" i="1"/>
  <c r="F67" i="1"/>
  <c r="E67" i="1"/>
  <c r="D67" i="1"/>
  <c r="G66" i="1"/>
  <c r="G65" i="1"/>
  <c r="G64" i="1"/>
  <c r="G63" i="1"/>
  <c r="G62" i="1"/>
  <c r="G67" i="1" s="1"/>
  <c r="G61" i="1"/>
  <c r="G60" i="1"/>
  <c r="G59" i="1"/>
  <c r="I57" i="1"/>
  <c r="F57" i="1"/>
  <c r="E57" i="1"/>
  <c r="D57" i="1"/>
  <c r="G56" i="1"/>
  <c r="G55" i="1"/>
  <c r="G54" i="1"/>
  <c r="G53" i="1"/>
  <c r="G52" i="1"/>
  <c r="G51" i="1"/>
  <c r="G50" i="1"/>
  <c r="G57" i="1" s="1"/>
  <c r="G49" i="1"/>
  <c r="H57" i="1" s="1"/>
  <c r="I45" i="1"/>
  <c r="F45" i="1"/>
  <c r="E45" i="1"/>
  <c r="D45" i="1"/>
  <c r="G44" i="1"/>
  <c r="G43" i="1"/>
  <c r="G42" i="1"/>
  <c r="G41" i="1"/>
  <c r="G40" i="1"/>
  <c r="G39" i="1"/>
  <c r="G38" i="1"/>
  <c r="G37" i="1"/>
  <c r="H45" i="1" s="1"/>
  <c r="I35" i="1"/>
  <c r="F35" i="1"/>
  <c r="E35" i="1"/>
  <c r="D35" i="1"/>
  <c r="G34" i="1"/>
  <c r="G33" i="1"/>
  <c r="G32" i="1"/>
  <c r="G31" i="1"/>
  <c r="G30" i="1"/>
  <c r="G29" i="1"/>
  <c r="G28" i="1"/>
  <c r="G35" i="1" s="1"/>
  <c r="G27" i="1"/>
  <c r="H35" i="1" s="1"/>
  <c r="I25" i="1"/>
  <c r="F25" i="1"/>
  <c r="E25" i="1"/>
  <c r="D25" i="1"/>
  <c r="G24" i="1"/>
  <c r="G23" i="1"/>
  <c r="G22" i="1"/>
  <c r="G21" i="1"/>
  <c r="G20" i="1"/>
  <c r="G25" i="1" s="1"/>
  <c r="G19" i="1"/>
  <c r="G18" i="1"/>
  <c r="G17" i="1"/>
  <c r="I15" i="1"/>
  <c r="F15" i="1"/>
  <c r="F189" i="1" s="1"/>
  <c r="E15" i="1"/>
  <c r="E189" i="1" s="1"/>
  <c r="D15" i="1"/>
  <c r="D189" i="1" s="1"/>
  <c r="G14" i="1"/>
  <c r="G13" i="1"/>
  <c r="G12" i="1"/>
  <c r="G11" i="1"/>
  <c r="G10" i="1"/>
  <c r="G9" i="1"/>
  <c r="G8" i="1"/>
  <c r="G15" i="1" s="1"/>
  <c r="G7" i="1"/>
  <c r="H15" i="1" s="1"/>
  <c r="E207" i="2" l="1"/>
  <c r="E208" i="2"/>
  <c r="F207" i="2"/>
  <c r="F208" i="2"/>
  <c r="I203" i="1"/>
  <c r="D190" i="1"/>
  <c r="G189" i="1"/>
  <c r="D191" i="1"/>
  <c r="G206" i="2"/>
  <c r="D207" i="2"/>
  <c r="D208" i="2" s="1"/>
  <c r="E17" i="6"/>
  <c r="E190" i="1"/>
  <c r="E191" i="1" s="1"/>
  <c r="F190" i="1"/>
  <c r="F191" i="1" s="1"/>
  <c r="F17" i="6"/>
  <c r="H25" i="1"/>
  <c r="G99" i="1"/>
  <c r="D16" i="6"/>
  <c r="D17" i="6" s="1"/>
  <c r="H109" i="1"/>
  <c r="G45" i="1"/>
  <c r="G87" i="1"/>
  <c r="G129" i="1"/>
  <c r="G171" i="1"/>
  <c r="E16" i="6"/>
  <c r="F16" i="6"/>
  <c r="H67" i="1"/>
  <c r="D202" i="1" s="1"/>
  <c r="F199" i="1" l="1"/>
  <c r="F197" i="1"/>
  <c r="F200" i="1" s="1"/>
  <c r="F198" i="1"/>
  <c r="E198" i="1"/>
  <c r="E199" i="1"/>
  <c r="E197" i="1"/>
  <c r="G207" i="2"/>
  <c r="G208" i="2" s="1"/>
  <c r="D198" i="1"/>
  <c r="G198" i="1" s="1"/>
  <c r="D199" i="1"/>
  <c r="D197" i="1"/>
  <c r="G190" i="1"/>
  <c r="G191" i="1" s="1"/>
  <c r="D206" i="1" l="1"/>
  <c r="D203" i="1"/>
  <c r="E200" i="1"/>
  <c r="G199" i="1"/>
  <c r="D200" i="1"/>
  <c r="G197" i="1"/>
  <c r="G20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Gribaudo</author>
  </authors>
  <commentList>
    <comment ref="C7" authorId="0" shapeId="0" xr:uid="{968E1B47-5F01-4F41-98D0-2CF12193F106}">
      <text>
        <r>
          <rPr>
            <sz val="11"/>
            <color rgb="FF000000"/>
            <rFont val="Aptos Narrow"/>
            <family val="2"/>
          </rPr>
          <t xml:space="preserve">This cell is pre-populated according to tab 1) Budget table
</t>
        </r>
      </text>
    </comment>
    <comment ref="G7" authorId="0" shapeId="0" xr:uid="{9502ECAD-553A-4828-9961-80CDC1E8CD07}">
      <text>
        <r>
          <rPr>
            <sz val="11"/>
            <color rgb="FF000000"/>
            <rFont val="Aptos Narrow"/>
            <family val="2"/>
          </rPr>
          <t xml:space="preserve">This cell is pre-populated according to tab 1) Budget table
</t>
        </r>
      </text>
    </comment>
    <comment ref="C8" authorId="0" shapeId="0" xr:uid="{800FFA11-0FD2-4AAA-A9B4-1A80ED434B33}">
      <text>
        <r>
          <rPr>
            <sz val="11"/>
            <color rgb="FF000000"/>
            <rFont val="Aptos Narrow"/>
            <family val="2"/>
          </rPr>
          <t xml:space="preserve">this amount is calculated according to the % per SDG target that you need to enter in the cells below, highlighted in yellow </t>
        </r>
      </text>
    </comment>
    <comment ref="G8" authorId="0" shapeId="0" xr:uid="{BAE80589-2D31-47C3-9791-FC6817235C6F}">
      <text>
        <r>
          <rPr>
            <sz val="11"/>
            <color rgb="FF000000"/>
            <rFont val="Aptos Narrow"/>
            <family val="2"/>
          </rPr>
          <t xml:space="preserve">this amount is calculated according to the % per Peacebuilding priority, that you need to enter in the cells below, highlighted in yellow. 
</t>
        </r>
      </text>
    </comment>
    <comment ref="B10" authorId="0" shapeId="0" xr:uid="{516EE592-FC76-49F1-9B24-BD2ED43FFA74}">
      <text>
        <r>
          <rPr>
            <sz val="11"/>
            <color rgb="FF000000"/>
            <rFont val="Aptos Narrow"/>
            <family val="2"/>
          </rPr>
          <t xml:space="preserve">Please use the drop down meanu, to select the relevant SDGs targets (maximum 3 SDGs targets per outcome) 
</t>
        </r>
      </text>
    </comment>
    <comment ref="F10" authorId="0" shapeId="0" xr:uid="{31A15DD4-C491-46E5-8F38-B7F3817AA349}">
      <text>
        <r>
          <rPr>
            <sz val="11"/>
            <color rgb="FF000000"/>
            <rFont val="Aptos Narrow"/>
            <family val="2"/>
          </rPr>
          <t xml:space="preserve">Please use the drop-down menu, to select the relevant Peacebuilding Priority areas (maximum 2 Peacebuilding priority area per outcome) Please see the PBP descriptions in the next tabs, for more details
</t>
        </r>
      </text>
    </comment>
  </commentList>
</comments>
</file>

<file path=xl/sharedStrings.xml><?xml version="1.0" encoding="utf-8"?>
<sst xmlns="http://schemas.openxmlformats.org/spreadsheetml/2006/main" count="51702" uniqueCount="5920">
  <si>
    <t>Annex D - PBF Project Budget</t>
  </si>
  <si>
    <t>Table 1 - PBF project budget by outcome, output and activity</t>
  </si>
  <si>
    <r>
      <rPr>
        <b/>
        <sz val="12"/>
        <color rgb="FF000000"/>
        <rFont val="Aptos Narrow"/>
        <family val="2"/>
      </rPr>
      <t>Outcome/ Output</t>
    </r>
    <r>
      <rPr>
        <sz val="12"/>
        <color rgb="FF000000"/>
        <rFont val="Aptos Narrow"/>
        <family val="2"/>
      </rPr>
      <t xml:space="preserve"> number</t>
    </r>
  </si>
  <si>
    <r>
      <rPr>
        <b/>
        <sz val="12"/>
        <color rgb="FF000000"/>
        <rFont val="Aptos Narrow"/>
        <family val="2"/>
      </rPr>
      <t>Description</t>
    </r>
    <r>
      <rPr>
        <sz val="12"/>
        <color rgb="FF000000"/>
        <rFont val="Aptos Narrow"/>
        <family val="2"/>
      </rPr>
      <t xml:space="preserve"> (Text)</t>
    </r>
  </si>
  <si>
    <t>Acted</t>
  </si>
  <si>
    <t>Total</t>
  </si>
  <si>
    <r>
      <rPr>
        <b/>
        <sz val="12"/>
        <color rgb="FF000000"/>
        <rFont val="Aptos Narrow"/>
        <family val="2"/>
      </rPr>
      <t>% of budget</t>
    </r>
    <r>
      <rPr>
        <sz val="12"/>
        <color rgb="FF000000"/>
        <rFont val="Aptos Narrow"/>
        <family val="2"/>
      </rPr>
      <t xml:space="preserve"> per activity  allocated to </t>
    </r>
    <r>
      <rPr>
        <b/>
        <sz val="12"/>
        <color rgb="FF000000"/>
        <rFont val="Aptos Narrow"/>
        <family val="2"/>
      </rPr>
      <t>Gender Equality and Women's Empowerment (GEWE)</t>
    </r>
    <r>
      <rPr>
        <sz val="12"/>
        <color rgb="FF000000"/>
        <rFont val="Aptos Narrow"/>
        <family val="2"/>
      </rPr>
      <t xml:space="preserve"> (if any):</t>
    </r>
  </si>
  <si>
    <r>
      <t xml:space="preserve">Current level of </t>
    </r>
    <r>
      <rPr>
        <b/>
        <sz val="12"/>
        <color rgb="FF000000"/>
        <rFont val="Aptos Narrow"/>
        <family val="2"/>
      </rPr>
      <t xml:space="preserve">expenditure/ commitment </t>
    </r>
    <r>
      <rPr>
        <sz val="12"/>
        <color rgb="FF000000"/>
        <rFont val="Aptos Narrow"/>
        <family val="2"/>
      </rPr>
      <t>(To be completed at time of project progress reporting)</t>
    </r>
    <r>
      <rPr>
        <b/>
        <sz val="12"/>
        <color rgb="FF000000"/>
        <rFont val="Aptos Narrow"/>
        <family val="2"/>
      </rPr>
      <t xml:space="preserve"> </t>
    </r>
  </si>
  <si>
    <r>
      <rPr>
        <b/>
        <sz val="12"/>
        <color rgb="FF000000"/>
        <rFont val="Aptos Narrow"/>
        <family val="2"/>
      </rPr>
      <t xml:space="preserve">GEWE justification </t>
    </r>
    <r>
      <rPr>
        <sz val="12"/>
        <color rgb="FF000000"/>
        <rFont val="Aptos Narrow"/>
        <family val="2"/>
      </rPr>
      <t>(e.g. training includes session on gender equality, specific efforts made to ensure equal representation of women and men etc.)</t>
    </r>
  </si>
  <si>
    <r>
      <t xml:space="preserve">Any other </t>
    </r>
    <r>
      <rPr>
        <b/>
        <sz val="12"/>
        <color rgb="FF000000"/>
        <rFont val="Aptos Narrow"/>
        <family val="2"/>
      </rPr>
      <t>remarks</t>
    </r>
    <r>
      <rPr>
        <sz val="12"/>
        <color rgb="FF000000"/>
        <rFont val="Aptos Narrow"/>
        <family val="2"/>
      </rPr>
      <t xml:space="preserve"> (e.g. on types of inputs provided or budget justification, esp. for TA or travel costs)</t>
    </r>
  </si>
  <si>
    <t xml:space="preserve">OUTCOME 1: </t>
  </si>
  <si>
    <t>To strengthen operational skills of 8 selected women-led CSOs</t>
  </si>
  <si>
    <t>Output 1.1:</t>
  </si>
  <si>
    <t>5 members of each targeted CSO are trained according to GOCA methodology</t>
  </si>
  <si>
    <t>Activity 1.1.1:</t>
  </si>
  <si>
    <t xml:space="preserve">Operational skills training women-led CSOs </t>
  </si>
  <si>
    <t>Activity 1.1.2:</t>
  </si>
  <si>
    <t xml:space="preserve">Operational skills - consultant </t>
  </si>
  <si>
    <t>Activity 1.1.3:</t>
  </si>
  <si>
    <t>Activity 1.1.4</t>
  </si>
  <si>
    <t>Activity 1.1.5</t>
  </si>
  <si>
    <t>Activity 1.1.6</t>
  </si>
  <si>
    <t>Activity 1.1.7</t>
  </si>
  <si>
    <t>Activity 1.1.8</t>
  </si>
  <si>
    <t>Output Total</t>
  </si>
  <si>
    <t>Output 1.2:</t>
  </si>
  <si>
    <t xml:space="preserve">5 members of each targeted CSO trained on peacebuilding during 20 days </t>
  </si>
  <si>
    <t>Activity 1.2.1</t>
  </si>
  <si>
    <t xml:space="preserve">Training on peacebuilding Jubaland </t>
  </si>
  <si>
    <t>Activity 1.2.2</t>
  </si>
  <si>
    <t>Training on peacebuilding SWS</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</si>
  <si>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</si>
  <si>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</si>
  <si>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</si>
  <si>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</si>
  <si>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</si>
  <si>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</si>
  <si>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</si>
  <si>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</si>
  <si>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</si>
  <si>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</si>
  <si>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</si>
  <si>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</si>
  <si>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</si>
  <si>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</si>
  <si>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</si>
  <si>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</si>
  <si>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</si>
  <si>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</si>
  <si>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</si>
  <si>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</si>
  <si>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</si>
  <si>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</si>
  <si>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</si>
  <si>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</si>
  <si>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</si>
  <si>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To support 8 targeted CSOs to conduct a peacebuilding campaign within their communities</t>
  </si>
  <si>
    <t>Outcome 2.1</t>
  </si>
  <si>
    <t xml:space="preserve">Peacebuilding campaign conducted by each women-led CSO in eight targeted locations </t>
  </si>
  <si>
    <t>Activity 2.1.1</t>
  </si>
  <si>
    <t>Kismayo - Local grants to CSOs to develop peacebuilding campaign activities</t>
  </si>
  <si>
    <t>Activity 2.1.2</t>
  </si>
  <si>
    <t>Dhobley - Local grants to CSOs to develop peacebuilding campaign activities</t>
  </si>
  <si>
    <t>Activity 2.1.3</t>
  </si>
  <si>
    <t>Dollow - Local grants to CSOs to develop peacebuilding campaign activities</t>
  </si>
  <si>
    <t>Activity 2.1.4</t>
  </si>
  <si>
    <t>Garbaharey - Local grants to CSOs to develop peacebuilding campaign activities</t>
  </si>
  <si>
    <t>Activity 2.1.5</t>
  </si>
  <si>
    <t>Baraawe - Local grants to CSOs to develop peacebuilding campaign activities</t>
  </si>
  <si>
    <t>Activity 2.1.6</t>
  </si>
  <si>
    <t>BWAN Hudur - Local grants to CSOs to develop peacebuilding campaign activities</t>
  </si>
  <si>
    <t>Activity 2.1.7</t>
  </si>
  <si>
    <t>Bardaale -BWDO  - Local grants to CSOs to develop peacebuilding campaign activities</t>
  </si>
  <si>
    <t>Activity 2.1.8</t>
  </si>
  <si>
    <t>SWYV -Baidoa - Local grants to CSOs to develop peacebuilding campaign activities</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</si>
  <si>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</si>
  <si>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</si>
  <si>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</si>
  <si>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</si>
  <si>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</si>
  <si>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</si>
  <si>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</si>
  <si>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</si>
  <si>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</si>
  <si>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</si>
  <si>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</si>
  <si>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</si>
  <si>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</si>
  <si>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</si>
  <si>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</si>
  <si>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</si>
  <si>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</si>
  <si>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</si>
  <si>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</si>
  <si>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</si>
  <si>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</si>
  <si>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</si>
  <si>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</si>
  <si>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</si>
  <si>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</si>
  <si>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</si>
  <si>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</si>
  <si>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</si>
  <si>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To increase the awareness of populations including targeted communities on the importance of women in peace and social cohesion</t>
  </si>
  <si>
    <t>Output 3.1</t>
  </si>
  <si>
    <t xml:space="preserve">Region-wide social media campaign conducted on the role of women in peacebuilding </t>
  </si>
  <si>
    <t>Activity 3.1.1</t>
  </si>
  <si>
    <t>Social media campaign on the role of women in peacebuilding in SWS (TAAKULO)</t>
  </si>
  <si>
    <t>This activity is aimed at improving the social acceptance of women as peacebuilding actors</t>
  </si>
  <si>
    <t>Activity 3.1.2</t>
  </si>
  <si>
    <t>Social media campaign on the role of women in peacebuilding in Jubaland (SADO)</t>
  </si>
  <si>
    <t>Activity 3.1.3</t>
  </si>
  <si>
    <t>Activity 3.1.4</t>
  </si>
  <si>
    <t>Activity 3.1.5</t>
  </si>
  <si>
    <t>Activity 3.1.6</t>
  </si>
  <si>
    <t>Activity 3.1.7</t>
  </si>
  <si>
    <t>Activity 3.1.8</t>
  </si>
  <si>
    <t>Output 3.2:</t>
  </si>
  <si>
    <t>Radio appearances made on local radio stations, with focus on regions with low connectivity</t>
  </si>
  <si>
    <t>Activity 3.2.1</t>
  </si>
  <si>
    <t>Radio appearances on local radio stations, with focus on regions with low connectivity in SWS (Taakulo)</t>
  </si>
  <si>
    <t>Activity 3.2.2</t>
  </si>
  <si>
    <t>Radio appearances on local radio stations, with focus on regions with low connectivity in Jubaland (SADO)</t>
  </si>
  <si>
    <t>Activity 3.2.3</t>
  </si>
  <si>
    <t>Activity 3.2.4</t>
  </si>
  <si>
    <t>Activity 3.2.5</t>
  </si>
  <si>
    <t>Activity 3.2.6</t>
  </si>
  <si>
    <t>Activity 3.2.7</t>
  </si>
  <si>
    <t>Activity 3.2.8</t>
  </si>
  <si>
    <t>Output 3.3</t>
  </si>
  <si>
    <t>Organize village-level kulan discussions in rural areas</t>
  </si>
  <si>
    <t>Activity 3.3.1</t>
  </si>
  <si>
    <t xml:space="preserve"> Organize village-level kulan discussions in rural areas of SWS (Taakulo)</t>
  </si>
  <si>
    <t>Activity 3.3.2</t>
  </si>
  <si>
    <t xml:space="preserve"> Organize village-level kulan discussions in rural areas of Jubaland (SADO)</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</si>
  <si>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</si>
  <si>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</si>
  <si>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</si>
  <si>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</si>
  <si>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</si>
  <si>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</si>
  <si>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</si>
  <si>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</si>
  <si>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</si>
  <si>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</si>
  <si>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</si>
  <si>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</si>
  <si>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</si>
  <si>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</si>
  <si>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</si>
  <si>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</si>
  <si>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To increase CSOs ability to generate income</t>
  </si>
  <si>
    <t>Output 4.1</t>
  </si>
  <si>
    <t xml:space="preserve">15-days training conducted on financial literacy and business management to 5 members of 8 CSOs </t>
  </si>
  <si>
    <t>Activity 4.1.1</t>
  </si>
  <si>
    <t xml:space="preserve"> Conduct 15-days training on financial literacy and business management to 5 members of 8 CSOs </t>
  </si>
  <si>
    <t>This activiy aims to financially empower women-led CSOs</t>
  </si>
  <si>
    <t>Activity 4.1.2</t>
  </si>
  <si>
    <t>Consultant for training on financial literacy and business management</t>
  </si>
  <si>
    <t>Activity 4.1.3</t>
  </si>
  <si>
    <t>Activity 4.1.4</t>
  </si>
  <si>
    <t>Activity 4.1.5</t>
  </si>
  <si>
    <t>Activity 4.1.6</t>
  </si>
  <si>
    <t>Activity 4.1.7</t>
  </si>
  <si>
    <t>Activity 4.1.8</t>
  </si>
  <si>
    <t>Output 4.2</t>
  </si>
  <si>
    <t>Start-up grant provided to 8 targeted CSOs upon approval of business plan</t>
  </si>
  <si>
    <t>Activity 4.2.1</t>
  </si>
  <si>
    <t>Provide start-up grant to targeted CSOs based on business plan proposed</t>
  </si>
  <si>
    <t>Activity 4.2.2</t>
  </si>
  <si>
    <t>Activity 4.2.3</t>
  </si>
  <si>
    <t>Activity 4.2.4</t>
  </si>
  <si>
    <t>Activity 4.2.5</t>
  </si>
  <si>
    <t>Activity 4.2.6</t>
  </si>
  <si>
    <t>Activity 4.2.7</t>
  </si>
  <si>
    <t>Activity 4.2.8</t>
  </si>
  <si>
    <t>Output 4.3</t>
  </si>
  <si>
    <t>To strengthen regional networks of women-led CSOs active on peacebuilding</t>
  </si>
  <si>
    <t>Activity 4.3.1</t>
  </si>
  <si>
    <t>Regional forums for women-led CSOs</t>
  </si>
  <si>
    <t>This activity aims at strengthening the links between women-led CSOs active on peacebuilding</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</si>
  <si>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</si>
  <si>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</si>
  <si>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</si>
  <si>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</si>
  <si>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</si>
  <si>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</si>
  <si>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</si>
  <si>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</si>
  <si>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</si>
  <si>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</si>
  <si>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</si>
  <si>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</si>
  <si>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</si>
  <si>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</si>
  <si>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</si>
  <si>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</si>
  <si>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</si>
  <si>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Personnel HR Costs associated to the implementation of the action</t>
  </si>
  <si>
    <t>Additional operational costs</t>
  </si>
  <si>
    <t>Operational Costs associated to the implementation of the action</t>
  </si>
  <si>
    <t>Monitoring budget</t>
  </si>
  <si>
    <t>MEAL Costs associated to the implementation of the action</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</si>
  <si>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</si>
  <si>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</si>
  <si>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</si>
  <si>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</si>
  <si>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</si>
  <si>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</si>
  <si>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</si>
  <si>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</si>
  <si>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</si>
  <si>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</si>
  <si>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</si>
  <si>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rgb="FF000000"/>
        <rFont val="Aptos Narrow"/>
        <family val="2"/>
      </rPr>
      <t>(includes indirect costs)</t>
    </r>
  </si>
  <si>
    <t>Total Expenditure</t>
  </si>
  <si>
    <t>% Towards GEWE</t>
  </si>
  <si>
    <t>Delivery Rate:</t>
  </si>
  <si>
    <r>
      <t xml:space="preserve">$ Towards M&amp;E </t>
    </r>
    <r>
      <rPr>
        <sz val="11"/>
        <color rgb="FF000000"/>
        <rFont val="Aptos Narrow"/>
        <family val="2"/>
      </rPr>
      <t>(includes indirect costs)</t>
    </r>
  </si>
  <si>
    <t>% Towards M&amp;E</t>
  </si>
  <si>
    <r>
      <t xml:space="preserve">Note: PBF does not accept projects with less than </t>
    </r>
    <r>
      <rPr>
        <b/>
        <sz val="11"/>
        <color rgb="FF000000"/>
        <rFont val="Aptos Narrow"/>
        <family val="2"/>
      </rPr>
      <t>5%</t>
    </r>
    <r>
      <rPr>
        <sz val="11"/>
        <color rgb="FF000000"/>
        <rFont val="Aptos Narrow"/>
        <family val="2"/>
      </rPr>
      <t xml:space="preserve"> towards M&amp;E and less than </t>
    </r>
    <r>
      <rPr>
        <b/>
        <sz val="11"/>
        <color rgb="FF000000"/>
        <rFont val="Aptos Narrow"/>
        <family val="2"/>
      </rPr>
      <t xml:space="preserve">15% </t>
    </r>
    <r>
      <rPr>
        <sz val="11"/>
        <color rgb="FF000000"/>
        <rFont val="Aptos Narrow"/>
        <family val="2"/>
      </rPr>
      <t xml:space="preserve">towards GEWE. These figures will show as </t>
    </r>
    <r>
      <rPr>
        <sz val="11"/>
        <color rgb="FFFF0000"/>
        <rFont val="Aptos Narrow"/>
        <family val="2"/>
      </rPr>
      <t xml:space="preserve">red </t>
    </r>
    <r>
      <rPr>
        <sz val="11"/>
        <color rgb="FF000000"/>
        <rFont val="Aptos Narrow"/>
        <family val="2"/>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</si>
  <si>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</si>
  <si>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</si>
  <si>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</si>
  <si>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</si>
  <si>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</si>
  <si>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</si>
  <si>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</si>
  <si>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</si>
  <si>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</si>
  <si>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</si>
  <si>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</si>
  <si>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</si>
  <si>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</si>
  <si>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</si>
  <si>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</si>
  <si>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</si>
  <si>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</si>
  <si>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</si>
  <si>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</si>
  <si>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</si>
  <si>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</si>
  <si>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</si>
  <si>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</si>
  <si>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</si>
  <si>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</si>
  <si>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</si>
  <si>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rgb="FF000000"/>
        <rFont val="Aptos Narrow"/>
        <family val="2"/>
      </rPr>
      <t xml:space="preserve">1. Staff and other personnel costs: </t>
    </r>
    <r>
      <rPr>
        <sz val="11"/>
        <color rgb="FF000000"/>
        <rFont val="Aptos Narrow"/>
        <family val="2"/>
      </rPr>
      <t>Includes all related staff and temporary staff costs including base salary, post adjustment and all staff entitlements.</t>
    </r>
  </si>
  <si>
    <r>
      <rPr>
        <b/>
        <sz val="11"/>
        <color rgb="FF000000"/>
        <rFont val="Aptos Narrow"/>
        <family val="2"/>
      </rPr>
      <t>2. Supplies, Commodities, Materials:</t>
    </r>
    <r>
      <rPr>
        <sz val="11"/>
        <color rgb="FF000000"/>
        <rFont val="Aptos Narrow"/>
        <family val="2"/>
      </rPr>
      <t xml:space="preserve"> Includes all direct and indirect costs (e.g. freight, transport, delivery, distribution) associated with procurement of supplies, commodities and materials. Office supplies should be reported as "General Operating".</t>
    </r>
  </si>
  <si>
    <r>
      <rPr>
        <b/>
        <sz val="11"/>
        <color rgb="FF000000"/>
        <rFont val="Aptos Narrow"/>
        <family val="2"/>
      </rPr>
      <t xml:space="preserve">3. Equipment, Vehicles and Furniture including Depreciation: </t>
    </r>
    <r>
      <rPr>
        <sz val="11"/>
        <color rgb="FF000000"/>
        <rFont val="Aptos Narrow"/>
        <family val="2"/>
      </rPr>
      <t>For those reporting assets on UNSAS or modified UNSAS basis (i.e. expense up front) this would relate to all costs to put asset into service. For those who do donor reports according to IPSAS this would equal depreciation for period.</t>
    </r>
  </si>
  <si>
    <r>
      <rPr>
        <b/>
        <sz val="11"/>
        <color rgb="FF000000"/>
        <rFont val="Aptos Narrow"/>
        <family val="2"/>
      </rPr>
      <t>4. Contractual Services:</t>
    </r>
    <r>
      <rPr>
        <sz val="11"/>
        <color rgb="FF000000"/>
        <rFont val="Aptos Narrow"/>
        <family val="2"/>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</si>
  <si>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rgb="FF000000"/>
        <rFont val="Aptos Narrow"/>
        <family val="2"/>
      </rPr>
      <t>5. Travel:</t>
    </r>
    <r>
      <rPr>
        <sz val="11"/>
        <color rgb="FF000000"/>
        <rFont val="Aptos Narrow"/>
        <family val="2"/>
      </rPr>
      <t xml:space="preserve"> Includes staff and non-staff travel paid for by the organization directly related to a project.</t>
    </r>
  </si>
  <si>
    <r>
      <rPr>
        <b/>
        <sz val="11"/>
        <color rgb="FF000000"/>
        <rFont val="Aptos Narrow"/>
        <family val="2"/>
      </rPr>
      <t>6. Transfers and Grants to Counterparts:</t>
    </r>
    <r>
      <rPr>
        <sz val="11"/>
        <color rgb="FF000000"/>
        <rFont val="Aptos Narrow"/>
        <family val="2"/>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</si>
  <si>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rgb="FF000000"/>
        <rFont val="Aptos Narrow"/>
        <family val="2"/>
      </rPr>
      <t>7. General Operating and Other Direct Costs:</t>
    </r>
    <r>
      <rPr>
        <sz val="11"/>
        <color rgb="FF000000"/>
        <rFont val="Aptos Narrow"/>
        <family val="2"/>
      </rPr>
      <t xml:space="preserve"> Includes all general operating costs for running an office. Examples include telecommunication, rents, finance charges and other costs which cannot be mapped to other expense categories.</t>
    </r>
  </si>
  <si>
    <r>
      <t>For project team use</t>
    </r>
    <r>
      <rPr>
        <sz val="11"/>
        <color rgb="FFFF0000"/>
        <rFont val="Aptos Narrow"/>
        <family val="2"/>
      </rPr>
      <t xml:space="preserve"> </t>
    </r>
    <r>
      <rPr>
        <b/>
        <sz val="11"/>
        <color rgb="FFFF0000"/>
        <rFont val="Aptos Narrow"/>
        <family val="2"/>
      </rPr>
      <t>(Before completing this section, please read the SG dasboard coding guidelines)</t>
    </r>
  </si>
  <si>
    <t>Outcome 1</t>
  </si>
  <si>
    <t>Outcome Budget</t>
  </si>
  <si>
    <t>Total Outcome Budget Towards SDGs</t>
  </si>
  <si>
    <t>Total Outcome Budget Towards Peacebuilding Priority Areas</t>
  </si>
  <si>
    <r>
      <t xml:space="preserve">SDG target </t>
    </r>
    <r>
      <rPr>
        <b/>
        <sz val="11"/>
        <color rgb="FFFF0000"/>
        <rFont val="Aptos Narrow"/>
        <family val="2"/>
      </rPr>
      <t xml:space="preserve">( Please select a maximum of 3) </t>
    </r>
  </si>
  <si>
    <t>SDG %</t>
  </si>
  <si>
    <t>Total Towards SDG</t>
  </si>
  <si>
    <r>
      <t xml:space="preserve">SG Dashboard Code </t>
    </r>
    <r>
      <rPr>
        <b/>
        <sz val="11"/>
        <color rgb="FFFF0000"/>
        <rFont val="Calibri"/>
        <family val="2"/>
      </rPr>
      <t>( Please select a maximum of 2)</t>
    </r>
  </si>
  <si>
    <t>PB Areas %</t>
  </si>
  <si>
    <t>Total Towards PB Areas</t>
  </si>
  <si>
    <t>1.1 By 2030, eradicate extreme poverty for all people everywhere, currently measured as people living on less than $1.25 a day</t>
  </si>
  <si>
    <t>Outcome 2</t>
  </si>
  <si>
    <t>Outcome 3</t>
  </si>
  <si>
    <t>Outcome 4</t>
  </si>
  <si>
    <r>
      <t xml:space="preserve">SG Dashboard Code </t>
    </r>
    <r>
      <rPr>
        <b/>
        <sz val="11"/>
        <color rgb="FFFF0000"/>
        <rFont val="Aptos Narrow"/>
        <family val="2"/>
      </rPr>
      <t>( Please select a maximum of 2)</t>
    </r>
  </si>
  <si>
    <t>SG Dashboard codes (yellow = proposed additions)</t>
  </si>
  <si>
    <t>Coverage/description</t>
  </si>
  <si>
    <t>OECD DAC CRS "Purpose" Code</t>
  </si>
  <si>
    <t>PB1</t>
  </si>
  <si>
    <t>Political process</t>
  </si>
  <si>
    <t>Electoral processes</t>
  </si>
  <si>
    <t>Support electoral management bodies and processes, election preparation and observation, voters' education.</t>
  </si>
  <si>
    <t>15151: Elections</t>
  </si>
  <si>
    <t>Facilitating and promoting inclusive dialogue</t>
  </si>
  <si>
    <t>Promote inclusive dialogue, enable different groups in society (e.g. youth, women, marginalized) to make their voices heard through participation in dialogue processes.</t>
  </si>
  <si>
    <t>15220: Civilian peace-building, conflict prevention and resolution</t>
  </si>
  <si>
    <t>Reconciliation</t>
  </si>
  <si>
    <t>Support reconciliation among groups in society, and between the state and the population by building or rebuilding relationships damaged by violence, which may include trauma healing, truth telling, truth and reconciliation commissions, defining a shared vision, addressing long-standing grievances and dialogue with the main goal to reconcile dialogue partners.</t>
  </si>
  <si>
    <t>Conflict management capacities, mediation and dialogue capacities and infrastructures for peace at national and subnational level</t>
  </si>
  <si>
    <t>Capacity building, monitoring, information exchange. Support formal mediation and dialogue mechanisms. Support to the implementation of peace agreements generally. Support conflict management institutions, such as ombudsmen, alternative dispute resolution, arbitration and mediation, traditional authorities (see also category “Access to justice”). Deliver equipment and training of civilian and military conflict management personnel. Participation in international civilian peace missions such as those supported by the UN Department of Political and Peacebuilding Affairs (UNDPPA) or the European Union (European Security and Defense Policy).</t>
  </si>
  <si>
    <t>1.4.1</t>
  </si>
  <si>
    <t>Peace agreement implementation</t>
  </si>
  <si>
    <t>Sub-category from the above description: "Support to the implementation of peace agreements generally."</t>
  </si>
  <si>
    <t>1.4.2</t>
  </si>
  <si>
    <t>Mediation</t>
  </si>
  <si>
    <t>Sub-category from the above description: "Support conflict management institutions, such as...mediation."</t>
  </si>
  <si>
    <t>1.4.3</t>
  </si>
  <si>
    <t>Early warning mechanisms</t>
  </si>
  <si>
    <t>Sub-category from the above description: "Support conflict management institutions, such as...alternative dispute resolution."</t>
  </si>
  <si>
    <t>1.4.4</t>
  </si>
  <si>
    <t>Community violence reduction (CVR)</t>
  </si>
  <si>
    <t>1.4.5</t>
  </si>
  <si>
    <t>Peace infrastructures</t>
  </si>
  <si>
    <t>Sub-category from the above description: "Support conflict management institutions...Deliver equipment and training of civilian...conflict management personnel..."</t>
  </si>
  <si>
    <t>Legislatures and political parties</t>
  </si>
  <si>
    <t>Strengthen key functions of legislatures/parliaments, including subnational assemblies and councils (representation; oversight; legislation); capacity building to improve legislatures’ committees and administrative procedures; research and information management systems; provide training programmes for legislators and support personnel. Strengthen party systems and assist political parties.</t>
  </si>
  <si>
    <t>15152: Legislatures and political parties</t>
  </si>
  <si>
    <t>Democratic participation</t>
  </si>
  <si>
    <t xml:space="preserve">Support the exercise of democracy and diverse forms of participation of citizens beyond elections; direct democracy instruments, such as referenda and citizens’ initiatives; curricula and teaching for democratic education at various levels. </t>
  </si>
  <si>
    <t>15150: Democratic participation and civil society</t>
  </si>
  <si>
    <t>Civil society, communities and civic engagement</t>
  </si>
  <si>
    <t>Support peacebuilding activities of civil society. Support organizations that support, represent and advocate for their members and/or social groups/communities (e.g. women, youth) and monitor, engage and hold governments accountable. Enable the population to participate and act in the public sphere, support the development and protection of a civic space beyond state-oriented democratic participation, mobilize communities for a specific cause.</t>
  </si>
  <si>
    <t>1.7.1</t>
  </si>
  <si>
    <t>Inter-community relationships</t>
  </si>
  <si>
    <t>Sub-category from the above description: "Support peacebuilding activities of civil society. Support organizations that support, represent and advocate for their members and/or social groups/communities...support the development and protection of a civic space beyond state-oriented democratic participation, mobilize communities for a specific cause."</t>
  </si>
  <si>
    <t>1.7.2</t>
  </si>
  <si>
    <t>State-society relationships</t>
  </si>
  <si>
    <t>Sub-category from the above description: "Support organizations that...monitor, engage and hold governments accountable. Enable the population to participate and act in the public sphere..."</t>
  </si>
  <si>
    <t>Women empowerment and gender equality</t>
  </si>
  <si>
    <t>Support women and girls (as well as men and boys) and institutions and organizations (governmental and non-governmental) working for gender equality and women’s empowerment.</t>
  </si>
  <si>
    <t>15170: Women's rights organisations and movements, and government institutions</t>
  </si>
  <si>
    <t>Youth empowerment and participation</t>
  </si>
  <si>
    <t>Support children, adolescents and young adults as well as institutions and organizations (governmental and non-governmental) working for youth empowerment and participation.</t>
  </si>
  <si>
    <t>N/A - When developing SG Dashboard codes, PBSO observed that there is no matching OECD DAC CRS Code for the youth empowerment and participation peacebuilding priority.</t>
  </si>
  <si>
    <t>Media and free flow of information</t>
  </si>
  <si>
    <t xml:space="preserve">Support free and uncensored flow of information on public issues; activities that increase the editorial and technical skills and the integrity of the print and broadcast media, e.g. training of journalists. </t>
  </si>
  <si>
    <t>15153: Media and free flow of information</t>
  </si>
  <si>
    <t>Other</t>
  </si>
  <si>
    <t>PB2</t>
  </si>
  <si>
    <t>Safety and Security</t>
  </si>
  <si>
    <t>Mine action</t>
  </si>
  <si>
    <t>All activities, related to land mines, explosive remnants of war, and improvised explosive devices (IEDs) which have benefits to developing countries as their main objective, including removal of land mines and explosive remnants of war, training on IED threat mitigation, and stockpile destruction and management; risk education and awareness raising; rehabilitation, reintegration and assistance to victims (if medical, see also category 5.2 "Health"); and research and development on demining and clearance, as well as capacity development of national institutions in the area of mine action.</t>
  </si>
  <si>
    <t>15250: Removal of land mines and explosive remnants of war</t>
  </si>
  <si>
    <t>Small arms and light weapons</t>
  </si>
  <si>
    <t>Control, prevent and/or reduce the proliferation of small arms and light weapons (SALW); support governmental and non-governmental initiatives in this area; conversion of production facilities from military to civilian outputs.</t>
  </si>
  <si>
    <t>15240: Reintegration and SALW control</t>
  </si>
  <si>
    <t>Sexual and gender-based violence</t>
  </si>
  <si>
    <t>Support programmes designed to prevent and eliminate all forms of violence against women and girls/gender-based violence, which encompasses a broad range of forms of physical, sexual and psychological violence, including but not limited to: intimate partner violence (domestic violence); sexual violence; female genital mutilation/cutting (FGM/C); child, early and forced marriage; acid throwing; honour killings; and trafficking of women and girls). Prevention activities may include efforts to empower women and girls (see also category "Women empowerment and gender equality); change attitudes, norms and behaviour (see also category 1.7 "Civil society, communities and civic engagement"); adopt and enact legal reforms and strengthen implementation of laws and policies on ending violence against women and girls (see also category 3.1 "Rule of law"), including through strengthening institutional capacity (see also category 3.4 "Capacity of justice institutions").
Interventions to respond to violence against women and girls/gender-based violence may include expanding access to services, including legal assistance (see also category 3.2 "Access to justice"), psychosocial counselling and health care (see also category 5.2 "Health"); training personnel to respond more effectively to the needs of survivors; and ensuring investigation, prosecution and punishment of perpetrators of violence (see also category "Performance and independence of justice institutions").</t>
  </si>
  <si>
    <t>15180: Ending violence against women and girls</t>
  </si>
  <si>
    <t>Child soldiers</t>
  </si>
  <si>
    <t>Support adoption and application of legislation designed to prevent the recruitment of child soldiers, and to demobilize, disarm, reintegrate, repatriate and resettle (DDR) child soldiers (see also category 6.1 "Employment generation and livelihoods, particularly for youth and demobilized former combatants"); support governmental and non-governmental initiatives in this area.</t>
  </si>
  <si>
    <t>15261: Child soldiers (prevention and demobilisation)</t>
  </si>
  <si>
    <t>Disarmament, demobilization and reintegration  (DDR)</t>
  </si>
  <si>
    <t>Support the implementation of integrated disarmament, demobilization and reintegration processes, targeting former combatants, including women and children, persons formerly associated with armed forces and groups, as well as receiving communities. Support the development of national and local capacities on DDR, including coordination mechanisms and national strategies. Advance gender-responsive initiatives to ensure women’s meaningful participation across all stages of the DDR process. Promote the sustainable social, economic and political reintegration of former members of armed groups into society. Develop community-based initiatives aimed at reducing violence, promoting community resilience, preventing recruitment into armed groups, and increasing communities’ capacity to absorb ex-combatants. Promote effective weapons and ammunition management to reduce arms proliferation and increase security conditions. Support the rehabilitation and reintegration of combatants who voluntarily disengage from armed groups. Provide technical support to mediation processes, particularly on DDR provisions. Support the implementation of transitional security arrangements (other than "child soldiers"; see also category 6.1 "Employment generation and livelihoods, particularly for youth and demobilized former combatants").</t>
  </si>
  <si>
    <t>Police</t>
  </si>
  <si>
    <t>Support police affairs and services; improve police-community relations inland and at borders. Support the maintenance of law and order and public safety.</t>
  </si>
  <si>
    <t>15132: Police</t>
  </si>
  <si>
    <t>Security sector governance</t>
  </si>
  <si>
    <t>Assist parliament and government entities in reviewing and reforming the security system to improve democratic governance and civilian control as well as its ability to sustain peace; assist the legislature in improving civilian oversight and democratic control of budgeting, management, accountability and auditing of security expenditure, including military budgets, as part of a public expenditure management programme; assist civil society in enhancing its competence and capacity to scrutinize the security system so that it is managed in accordance with democratic norms and principles of accountability, transparency and good governance. Improving security sector-community relations (other than police), including of border security forces.</t>
  </si>
  <si>
    <t>15210: Security system management and reform</t>
  </si>
  <si>
    <t>2.7.1</t>
  </si>
  <si>
    <t>PVE</t>
  </si>
  <si>
    <t>Support preventative approaches to the underlying drivers that create vulnerabilities to violent extremism by enhancing the capacity of individuals and communities to resist it. Learn more here: www.international-alert.org/publications/preventing-violent-extremism-toolkit/</t>
  </si>
  <si>
    <t>N/A - No corresponding "purpose code" exists among OECD DAC CRS Codes</t>
  </si>
  <si>
    <t>PB3</t>
  </si>
  <si>
    <t>Rule of Law and Human Rights</t>
  </si>
  <si>
    <t>Rule of law</t>
  </si>
  <si>
    <t>Promote the equality of all persons before the law and prevent arbitrary use of power. Improve legal frameworks, constitutions, laws and regulations; legislative and constitutional drafting and review; legal reform; integration of formal and informal systems of law.</t>
  </si>
  <si>
    <t>3.1.1</t>
  </si>
  <si>
    <t>Constitutional reform</t>
  </si>
  <si>
    <t>Sub-category from the above description: "...Measures that support the improvement of legal frameworks, constitutions, laws and regulations; legislative and constitutional drafting and review; legal reform; integration of formal and informal systems of law..."</t>
  </si>
  <si>
    <t>15130: Legal and judicial development</t>
  </si>
  <si>
    <t>Acces to justice (including informal or traditional mechanisms)</t>
  </si>
  <si>
    <t>Improve individuals' access to justice, especially of marginalized groups, including displaced persons. Includes legal aid and counsel; public legal education; dissemination of information on entitlements and remedies for injustice; awareness campaigns. Includes access to traditional, indigenous and paralegal practices that fall outside the formal legal system, Ombudsmen, alternative dispute resolution, arbitration and mediation mechanisms.</t>
  </si>
  <si>
    <t>Performance and independence of justice institutions</t>
  </si>
  <si>
    <t>Support the performance and independence of institutions, systems and procedures of the justice sector, both formal and informal, including ministries of justice, the interior and home affairs. Strengthen the performance of judges and courts; legal drafting services; bar and lawyers associations. Including traditional, indigenous and paralegal practices that fall outside the formal legal system. Measures to enhance public trust in justice institutions.</t>
  </si>
  <si>
    <t>Capacity of justice institutions, including prisons</t>
  </si>
  <si>
    <t>Improve capacity of institutions, systems and procedures of the justice sector, including (but not limited to) prisons, e.g. through professional legal education; equipment.</t>
  </si>
  <si>
    <t>15137: Prisons</t>
  </si>
  <si>
    <t>3.4.1</t>
  </si>
  <si>
    <t>Penitentiary system</t>
  </si>
  <si>
    <t>Sub-category from the above description: "Improve capacity of...prisons." Support the improvement of penitentiary system and respond to protection needs, supporting resilience in places of detention, including prisons.</t>
  </si>
  <si>
    <t>Transitional justice, including mechanisms for truth seeking, accountability, reparation and guarantee of non-recurrence</t>
  </si>
  <si>
    <t>Support transitional justice arrangements and institutions, including mechanisms for truth seeking, accountability, reparation and guarantee of non-recurrence.</t>
  </si>
  <si>
    <t>15130: Legal and judicial development
15220: Civilian peace-building, conflict prevention and resolution</t>
  </si>
  <si>
    <t>Protection of civilians</t>
  </si>
  <si>
    <t>Activities aimed at protecting civilians from physical harm, protecting their lives and dignity, preventing destruction of livelihoods through violence and conflict, creating an environment conducive to the prevention of violence against civilians (e.g. community alert networks, non-armed protection force, reporting systems); includes compliance with and accountability for applicable international humanitarian and refugee law. Actions aimed at preventing forced displacement, and at protecting internally displaced persons (IDPs) and refugees, as well as migrants (see also category 5.5 “Safe and sustainable return and (re-) integration of internally displaced persons, refugees and migrants ).</t>
  </si>
  <si>
    <t>N/A - When developing SG Dashboard codes, PBSO observed that there is no matching OECD DAC CRS Code for the protection of civilians peacebuilding priority.</t>
  </si>
  <si>
    <t>Human Rights</t>
  </si>
  <si>
    <t>Support specialized official human rights institutions and mechanisms at universal, regional, national and local levels in their statutory roles to promote and protect civil and political, economic, social and cultural rights as defined in international treaties, conventions and covenants; translation of international human rights commitments into national legislation; reporting and follow-up; human rights dialogue. Support human rights defenders and human rights NGOs; human rights advocacy, activism, mobilization; awareness raising and public human rights education. Human rights programming targeting specific groups, e.g. children, persons with disabilities, migrants, ethnic, religious, linguistic and sexual minorities, indigenous people and those suffering from caste discrimination, victims of trafficking, victims of torture.</t>
  </si>
  <si>
    <t>15160: Human rights</t>
  </si>
  <si>
    <t>3.7.1</t>
  </si>
  <si>
    <t>Hate speech</t>
  </si>
  <si>
    <t>Sub-category from the above description: "...Human rights programming targeting specific groups, e.g. children, persons with disabilities, migrants, ethnic, religious, linguistic and sexual minorities, indigenous people and those suffering from caste discrimination, victims of trafficking, victims of torture."</t>
  </si>
  <si>
    <t>3.7.2</t>
  </si>
  <si>
    <t>Protection of human rights defenders</t>
  </si>
  <si>
    <t>Sub-category from the above description: "...Support human rights defenders and human rights NGOs..."</t>
  </si>
  <si>
    <t>PB4</t>
  </si>
  <si>
    <t>Core Government Functions</t>
  </si>
  <si>
    <t>Center of government and executive coordination</t>
  </si>
  <si>
    <t>Support the administration and operation of executive office. Capacity building in executive branch and office of the chief executive at all levels of government (monarch, governor-general, president, prime minister, governor, mayor, etc.).</t>
  </si>
  <si>
    <t>15154: Executive office</t>
  </si>
  <si>
    <t>Basic public administration at the national and subnational level</t>
  </si>
  <si>
    <t>Institution-building assistance to strengthen core public sector management systems and capacities, including human resource management. This includes support to ministries and all levels of public administration for the delivery of basic public services, interaction between civil servants and the population, including e-government.</t>
  </si>
  <si>
    <t>15110: Public sector policy and administrative management</t>
  </si>
  <si>
    <t>Multi-dimensional risk management (violence, disasters, climate change, etc.)</t>
  </si>
  <si>
    <t>Build the responsiveness, capability and capacity of international, regional, national and local actors to crises. Support institutional capacities of national and local government, specialized humanitarian bodies and civil society organizations to anticipate, respond and recover from the impact of potential, imminent and current risks, hazardous events and emergency situations that pose threats of humanitarian crisis or social/political destabilization. Including early-warning systems, risk analysis and assessment, mitigation, preparedness, such as stockpiling of emergency items and training and capacity building aimed to increase the speed and effectiveness of relevant action in the occurrence of crisis (see also category 6.3 “Management of natural resources and climate change”).</t>
  </si>
  <si>
    <t>74020: Multi-hazard response preparedness</t>
  </si>
  <si>
    <t>Anti-corruption organizations, institutions, measures and transparency</t>
  </si>
  <si>
    <t>Support specialized organizations, institutions and frameworks for the prevention of and combat against corruption, bribery, money-laundering and other aspects of organized crime, with or without law enforcement powers, e.g. anti-corruption commissions and monitoring bodies, special investigation services, institutions and initiatives of integrity and ethics oversight, specialized NGOs, other civil society and citizens’ organizations directly concerned with corruption. Awareness-raising among the population, civil society, local and national, formal and informal authorities.</t>
  </si>
  <si>
    <t>15113: Anti-corruption organisations and institutions</t>
  </si>
  <si>
    <t>4.4.1</t>
  </si>
  <si>
    <t>Organized crime</t>
  </si>
  <si>
    <t>Sub-category from the above description: "Support specialized organizations, institutions and frameworks for the prevention of and combat against...organized crime..."</t>
  </si>
  <si>
    <t>Public sector policy and administrative management</t>
  </si>
  <si>
    <t>Support the development and implementation of government policies, including support to ministries and all levels of public administration. This includes general public policy management, coordination, planning and reform; organizational development; civil service reform; development planning, monitoring and evaluation</t>
  </si>
  <si>
    <t>Public finance management at national and subnational level</t>
  </si>
  <si>
    <t>Support fiscal policy and planning; support to ministries of finance; strengthen financial and managerial accountability; public expenditure management; improve financial management systems; budget planning; inter-governmental fiscal relations, public audit, public debt. Including local and subnational government financial management.</t>
  </si>
  <si>
    <t>15111: Public finance management (PFM)</t>
  </si>
  <si>
    <t>Decentralization and subnational governance</t>
  </si>
  <si>
    <t>Decentralization processes (including political, administrative and fiscal dimensions); intergovernmental relations and federalism; strengthening departments of regional and local government, regional and local authorities and their national associations.</t>
  </si>
  <si>
    <t>15112: Decentralisation and support to subnational government</t>
  </si>
  <si>
    <t>PB5</t>
  </si>
  <si>
    <t>Basic Services</t>
  </si>
  <si>
    <t>Water and sanitation</t>
  </si>
  <si>
    <t>Water sector policy and administrative management; water resources conservation; water supply and sanitation; drinking water; waste management; education and training in water supply and sanitation.</t>
  </si>
  <si>
    <t>140: Water Supply &amp; Sanitation</t>
  </si>
  <si>
    <t>Health</t>
  </si>
  <si>
    <t>Health policy and administrative management; medical education, training, research; medical services; basic health care and infrastructure; disease control; control and treatment of substance abuse; mental health; population policy, reproductive health care; health education.</t>
  </si>
  <si>
    <t>120: Health
130: Population Policies/Programmes &amp; Reproductive Health</t>
  </si>
  <si>
    <t>5.2.1</t>
  </si>
  <si>
    <t>MHPSS/Trauma</t>
  </si>
  <si>
    <t>Promotion of programmes and interventions which support mental health and well-being resiliency; prevention, care and support to individuals vulnerable to suicide.</t>
  </si>
  <si>
    <t>12340: Promotion of mental health and well-being</t>
  </si>
  <si>
    <t>Education</t>
  </si>
  <si>
    <t>Support basic education of youth and adults through various means: Education policy and administrative management; education facilities and training; primary education for youth and adults; school feeding; secondary education; vocational training; tertiary education.</t>
  </si>
  <si>
    <t>110: Education</t>
  </si>
  <si>
    <t>Food security</t>
  </si>
  <si>
    <t>Food security policy, programs and activities; institution capacity strengthening; policies, programmes for the reduction of food loss/waste; food security information systems, data collection, statistics, analysis tools, methods; coordination and governance mechanism. Short- or longer-term household food security programmes and activities that improve the access of households to nutritionally adequate diets, and increase household resilience. Emergency food assistance, including provision and distribution of food; cash and vouchers for the purchase of food; non-medical nutritional interventions for the benefit of crisis-affected people, including refugees and internally displaced people in developing countries in emergency situations. Includes logistical costs.</t>
  </si>
  <si>
    <t>43071: Food security policy and administrative management
43072: Household food security programmes
52010: Food assistance
72040: Emergency food assistance</t>
  </si>
  <si>
    <t>Safe and sustainable return and (re-)integration of internally displaced persons, refugees and migrants</t>
  </si>
  <si>
    <t>Assist IDPs and refugees with their integration in host communities; assist refugees with their safe, dignified, informed and voluntary return to their country of origin; assist refugees with their sustainable reintegration in their country of origin (see also categories 3.2 “Access to justice” and 3.6 “Protection of civilians”); capacity building of for better (re-)integration of displaced persons; support governmental and non-governmental initiatives in this area. Supporting durable solutions for refugees and IDPs. Assist countries and communities to support orderly, safe, regular and responsible migration and mobility of people, including assistance to migrants for their sustainable integration, return and reintegration in their country of origin.</t>
  </si>
  <si>
    <t>15190: Facilitation of orderly, safe, regular and responsible migration and mobility</t>
  </si>
  <si>
    <t>PB6</t>
  </si>
  <si>
    <t>Economy</t>
  </si>
  <si>
    <t xml:space="preserve">Employment generation and livelihoods (e.g., in agriculture and public works), particularly for women, youth and demobilized </t>
  </si>
  <si>
    <t>Support conflict-sensitive and peacebuilding-relevant employment policy and planning; institution capacity building and advice; employment creation and income-generation programmes (e.g., in agriculture and public works), contributing to increased resilience; skills programmes, vocational training and apprenticeships, including activities specifically designed for the needs of women and vulnerable groups, such as youth and demobilized former combatants. Includes programmes on micro finance and credit co-operatives, etc. (see also category 2.5 “Disarmament, demobilization and reintegration (DDR)”).</t>
  </si>
  <si>
    <t>16020: Employment creation</t>
  </si>
  <si>
    <t>6.1.1</t>
  </si>
  <si>
    <t>Small grants facility</t>
  </si>
  <si>
    <t>Sub-category from the above description: "...Includes programmes on micro finance..."</t>
  </si>
  <si>
    <t>Economic recovery through enterprise recovery, including value chain</t>
  </si>
  <si>
    <t>Support economic recovery, enterprise recovery through conflict-sensitive and peacebuilding-relevant public sector policies and institutional support to the business environment and investment climate; public and private provision of business development services, including support to private organizations representing businesses. Direct support to improve the productive capacity and business management of micro, small and medium-sized enterprises, including accounting, auditing, advisory services, technological transfer and skill upgrading.</t>
  </si>
  <si>
    <t>250: Business &amp; Other Services
320: Industry, Mining, Construction</t>
  </si>
  <si>
    <t>6.2.1</t>
  </si>
  <si>
    <t>Public-private partnership</t>
  </si>
  <si>
    <t>Sub-category from the above description: "Support economic recovery, enterprise recovery through conflict-sensitive and peacebuilding-relevant public sector policies and institutional support to the business environment and investment climate; public and private provision of business development services..."</t>
  </si>
  <si>
    <t>250: Business &amp; Other Services</t>
  </si>
  <si>
    <t>6.2.2</t>
  </si>
  <si>
    <t>Innovative/blended finance</t>
  </si>
  <si>
    <t>Sub-category from the above description: "Support economic recovery, enterprise recovery through conflict-sensitive and peacebuilding-relevant...support to private organizations representing businesses. Direct support to improve the productive capacity...of micro, small and medium-sized enterprises..."</t>
  </si>
  <si>
    <t>Management of natural resources (including land and extractives) and climate change</t>
  </si>
  <si>
    <t>Support sustainable management of natural resources with a view to managing conflicts and sustaining peace.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 Sustainable water management, including fishery development, river basins development.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Support activities related to adaptation and mitigation to the impacts of climate change with a view to managing conflicts and sustaining peace.</t>
  </si>
  <si>
    <t>310: Agriculture, Forestry, Fishing
32210: Mineral/mining policy and administrative management
32220: Mineral prospection and exploration</t>
  </si>
  <si>
    <t>6.3.1</t>
  </si>
  <si>
    <t>Transhumance</t>
  </si>
  <si>
    <t>Sub-category from the above description: "Support sustainable management of natural resources with a view to managing conflicts and sustaining peace..."
"Agricultural sector policy, planning and programmes; aid to agricultural ministries;  institution capacity building and advice."
"Animal health and management, genetic resources, feed resources."</t>
  </si>
  <si>
    <t>310: Agriculture, Forestry, Fishing
31110: Agricultural policy and administrative management
31195: Livestock/veterinary services</t>
  </si>
  <si>
    <t>6.3.2</t>
  </si>
  <si>
    <t>Land</t>
  </si>
  <si>
    <t>Sub-category from the above description: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t>
  </si>
  <si>
    <t>6.3.3</t>
  </si>
  <si>
    <t>Water</t>
  </si>
  <si>
    <t>Sub-category from the above description: "Sustainable water management, including fishery development, river basins development."
"Water sector policy and governance, including legislation, regulation, planning and management as well as transboundary management of water; institutional capacity development; activities supporting the Integrated Water Resource Management approach (IWRM)."</t>
  </si>
  <si>
    <t>310: Agriculture, Forestry, Fishing
14010: Water sector policy and administrative management</t>
  </si>
  <si>
    <t>6.3.4</t>
  </si>
  <si>
    <t>Renewable energy</t>
  </si>
  <si>
    <t>Sub-category from the above description: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"Renewable energy generation programmes."</t>
  </si>
  <si>
    <t>32210: Mineral/mining policy and administrative management
32220: Mineral prospection and exploration
23210: Energy generation, renewable sources</t>
  </si>
  <si>
    <t>6.3.5</t>
  </si>
  <si>
    <t>Climate change adaptation</t>
  </si>
  <si>
    <t>Sub-category from the above description: "Support activities related to adaptation and mitigation to the impacts of climate change with a view to managing conflicts and sustaining peace."
"Environmental policy and administrative management;…Biodiversity;...Environmental education/training; Environmental research."</t>
  </si>
  <si>
    <t>310: Agriculture, Forestry, Fishing
32210: Mineral/mining policy and administrative management
32220: Mineral prospection and exploration
410: General Environment Protection</t>
  </si>
  <si>
    <t>Basic infrastructure rehabilitation and development</t>
  </si>
  <si>
    <t xml:space="preserve">Infrastructure rehabilitation and development to facilitate recovery and resilience building and enable populations to restore their livelihoods in the wake of an emergency situation: restoring pre-existing and building essential infrastructure and facilities (e.g. roads, bridges, irrigation, water and sanitation, shelter, health care services, education). Includes longer-term reconstruction (“build back better”) or construction of new infrastructure (see also categories 5.1 “Water and sanitation”, 5.2 “Health”, 5.3 “Education”, and other categories for relevant sectors). </t>
  </si>
  <si>
    <t>73010: Immediate post-emergency reconstruction and rehabilitation</t>
  </si>
  <si>
    <t>For MPTFO Use</t>
  </si>
  <si>
    <t xml:space="preserve">Sub-Total </t>
  </si>
  <si>
    <t>Third Tranche:</t>
  </si>
  <si>
    <t>id_compta</t>
  </si>
  <si>
    <t>IDBALZAC</t>
  </si>
  <si>
    <t>DATE</t>
  </si>
  <si>
    <t>TIERS</t>
  </si>
  <si>
    <t>PIECE</t>
  </si>
  <si>
    <t>VENTIL</t>
  </si>
  <si>
    <t>LIBELLE</t>
  </si>
  <si>
    <t>LIBELLE2</t>
  </si>
  <si>
    <t>CREDIT</t>
  </si>
  <si>
    <t>DEBIT</t>
  </si>
  <si>
    <t>IDDEVISE</t>
  </si>
  <si>
    <t>IDCOMPTA</t>
  </si>
  <si>
    <t>IDMISSION</t>
  </si>
  <si>
    <t>IDPROJET</t>
  </si>
  <si>
    <t>IDCONTRAT</t>
  </si>
  <si>
    <t>IDLIGNEB</t>
  </si>
  <si>
    <t>STATUT</t>
  </si>
  <si>
    <t>IDSECTION</t>
  </si>
  <si>
    <t>BTYPE</t>
  </si>
  <si>
    <t>IDSIEGE</t>
  </si>
  <si>
    <t>IDMOIS</t>
  </si>
  <si>
    <t>ETYPE</t>
  </si>
  <si>
    <t>MONTANT</t>
  </si>
  <si>
    <t>TAUX</t>
  </si>
  <si>
    <t>ERREUR</t>
  </si>
  <si>
    <t>DATEMAJ</t>
  </si>
  <si>
    <t>LETTRE</t>
  </si>
  <si>
    <t>POINTAGE</t>
  </si>
  <si>
    <t>IDAXE</t>
  </si>
  <si>
    <t>IDLIGNEAXE</t>
  </si>
  <si>
    <t>IDAXE2</t>
  </si>
  <si>
    <t>IDLIGNEA2</t>
  </si>
  <si>
    <t>NUMFACTU</t>
  </si>
  <si>
    <t>DATEFAC</t>
  </si>
  <si>
    <t>EXPORTER</t>
  </si>
  <si>
    <t>NCHEQUE</t>
  </si>
  <si>
    <t>C1</t>
  </si>
  <si>
    <t>C2</t>
  </si>
  <si>
    <t>LIBELLE3</t>
  </si>
  <si>
    <t>LIGNEPRO</t>
  </si>
  <si>
    <t>QUI</t>
  </si>
  <si>
    <t>IDAXE3</t>
  </si>
  <si>
    <t>IDLIGNEA3</t>
  </si>
  <si>
    <t>REFERENCE</t>
  </si>
  <si>
    <t>DIVSIEGE</t>
  </si>
  <si>
    <t>NUMCOMMAN</t>
  </si>
  <si>
    <t>DATEMATCH</t>
  </si>
  <si>
    <t>STATMATCH</t>
  </si>
  <si>
    <t>OLDMATCH</t>
  </si>
  <si>
    <t>DOSSIERACHAT</t>
  </si>
  <si>
    <t>MONTANTDEV</t>
  </si>
  <si>
    <t>CHQANNULE</t>
  </si>
  <si>
    <t>MOIS_DATE</t>
  </si>
  <si>
    <t>MOIS_DATEFAC</t>
  </si>
  <si>
    <t>159294952</t>
  </si>
  <si>
    <t>BCYVUSD</t>
  </si>
  <si>
    <t>L:AAALI</t>
  </si>
  <si>
    <t>74</t>
  </si>
  <si>
    <t>2</t>
  </si>
  <si>
    <t>SLRY  0423 Area AME Manager 28.30%</t>
  </si>
  <si>
    <t>Aden Abdullahi Ali</t>
  </si>
  <si>
    <t>USD</t>
  </si>
  <si>
    <t>6250</t>
  </si>
  <si>
    <t>SO1</t>
  </si>
  <si>
    <t>27FKR</t>
  </si>
  <si>
    <t>S7C</t>
  </si>
  <si>
    <t>S7CAMJ</t>
  </si>
  <si>
    <t>MA</t>
  </si>
  <si>
    <t>AC</t>
  </si>
  <si>
    <t>B</t>
  </si>
  <si>
    <t>202304</t>
  </si>
  <si>
    <t>N</t>
  </si>
  <si>
    <t>CAPITALE</t>
  </si>
  <si>
    <t>D</t>
  </si>
  <si>
    <t>Faux</t>
  </si>
  <si>
    <t>159294961</t>
  </si>
  <si>
    <t>L:AAHME</t>
  </si>
  <si>
    <t>11</t>
  </si>
  <si>
    <t>SLRY  0423 Logistics Officer 62.85%</t>
  </si>
  <si>
    <t>Arafat Sadad Ahmed</t>
  </si>
  <si>
    <t>6220</t>
  </si>
  <si>
    <t>S7CKLT</t>
  </si>
  <si>
    <t>159294983</t>
  </si>
  <si>
    <t>L:AHUSE</t>
  </si>
  <si>
    <t>33</t>
  </si>
  <si>
    <t>SLRY  0423 Finance Assistant 08.82%</t>
  </si>
  <si>
    <t>Abdiaziz Mohamed Hussein</t>
  </si>
  <si>
    <t>6230</t>
  </si>
  <si>
    <t>S7CBFT</t>
  </si>
  <si>
    <t>159294987</t>
  </si>
  <si>
    <t>L:AKHAL</t>
  </si>
  <si>
    <t>37</t>
  </si>
  <si>
    <t>SLRY  0423 Area Coordinator 18.85%</t>
  </si>
  <si>
    <t>Abdi Khalif Mohamed</t>
  </si>
  <si>
    <t>S7CKCN</t>
  </si>
  <si>
    <t>159294999</t>
  </si>
  <si>
    <t>L:ASADI</t>
  </si>
  <si>
    <t>49</t>
  </si>
  <si>
    <t>SLRY  0423 Logistics Manager 03.31%</t>
  </si>
  <si>
    <t>Sadik Abdi Abdullahi</t>
  </si>
  <si>
    <t>S7CSLM</t>
  </si>
  <si>
    <t>159295005</t>
  </si>
  <si>
    <t>L:AWEHE</t>
  </si>
  <si>
    <t>55</t>
  </si>
  <si>
    <t>SLRY  0423 Area Logistics Manager 22.48%</t>
  </si>
  <si>
    <t>Ahmed Omar Wehelie</t>
  </si>
  <si>
    <t>S7CBLT</t>
  </si>
  <si>
    <t>159295007</t>
  </si>
  <si>
    <t>L:BABDI</t>
  </si>
  <si>
    <t>57</t>
  </si>
  <si>
    <t>SLRY  0423 Senior AME Officer 75.10%</t>
  </si>
  <si>
    <t>Abdifatah Bare Ali</t>
  </si>
  <si>
    <t>S7CAOJ</t>
  </si>
  <si>
    <t>159295016</t>
  </si>
  <si>
    <t>L:DISAC</t>
  </si>
  <si>
    <t>66</t>
  </si>
  <si>
    <t>SLRY  0423 Cleaner 46.14%</t>
  </si>
  <si>
    <t>Duniya Ibrahim Isack</t>
  </si>
  <si>
    <t>S7CBCR</t>
  </si>
  <si>
    <t>159295020</t>
  </si>
  <si>
    <t>L:EABDI</t>
  </si>
  <si>
    <t>70</t>
  </si>
  <si>
    <t>SLRY  0423 Finance Manager 08.60%</t>
  </si>
  <si>
    <t>Elmi Mohamed Abdi</t>
  </si>
  <si>
    <t>S7CSRM</t>
  </si>
  <si>
    <t>159295041</t>
  </si>
  <si>
    <t>L:HMAYO</t>
  </si>
  <si>
    <t>91</t>
  </si>
  <si>
    <t>SLRY  0423 Senior AME Officer 10.75%</t>
  </si>
  <si>
    <t>Hassan Mayow Mohamed</t>
  </si>
  <si>
    <t>S7CAAM</t>
  </si>
  <si>
    <t>159295049</t>
  </si>
  <si>
    <t>L:IBRAM</t>
  </si>
  <si>
    <t>99</t>
  </si>
  <si>
    <t>SLRY  0423 Senior Finance Officer 25.35%</t>
  </si>
  <si>
    <t>Mohamed Ali Ibrahim</t>
  </si>
  <si>
    <t>159295055</t>
  </si>
  <si>
    <t>L:IMOMO</t>
  </si>
  <si>
    <t>105</t>
  </si>
  <si>
    <t>SLRY  0423 Security  Officer 26.86%</t>
  </si>
  <si>
    <t>Ibrahim Mohamed Mohamud</t>
  </si>
  <si>
    <t>S7CBSO</t>
  </si>
  <si>
    <t>159295074</t>
  </si>
  <si>
    <t>L:LMOHA</t>
  </si>
  <si>
    <t>124</t>
  </si>
  <si>
    <t>SLRY  0423 FinanceAdmin Officer 23.57%</t>
  </si>
  <si>
    <t>Liban Mohamed Ali</t>
  </si>
  <si>
    <t>S7CKFT</t>
  </si>
  <si>
    <t>159295077</t>
  </si>
  <si>
    <t>L:LRAMA</t>
  </si>
  <si>
    <t>127</t>
  </si>
  <si>
    <t>SLRY  0423 Area Coordinator - SWS 12.83%</t>
  </si>
  <si>
    <t>Liban Muktar Ramadhan</t>
  </si>
  <si>
    <t>S7CBCN</t>
  </si>
  <si>
    <t>159295092</t>
  </si>
  <si>
    <t>L:MAHME</t>
  </si>
  <si>
    <t>142</t>
  </si>
  <si>
    <t>SLRY  0423 Logistics Officer 16.48%</t>
  </si>
  <si>
    <t>Mohamedek Ahmed Mohamud</t>
  </si>
  <si>
    <t>159295135</t>
  </si>
  <si>
    <t>L:RMAAL</t>
  </si>
  <si>
    <t>185</t>
  </si>
  <si>
    <t>SLRY  0423 AMEA 08.85%</t>
  </si>
  <si>
    <t>Rahma Hassan Maalim</t>
  </si>
  <si>
    <t>S7CAAS</t>
  </si>
  <si>
    <t>159295148</t>
  </si>
  <si>
    <t>L:SMOAL</t>
  </si>
  <si>
    <t>198</t>
  </si>
  <si>
    <t>SLRY  0423 Cleaner 31.85%</t>
  </si>
  <si>
    <t>Sowdo Moalim Abdullahi</t>
  </si>
  <si>
    <t>S7CKCR</t>
  </si>
  <si>
    <t>159295151</t>
  </si>
  <si>
    <t>L:YABDI</t>
  </si>
  <si>
    <t>201</t>
  </si>
  <si>
    <t>SLRY  0423 AME Assistant 24.81%</t>
  </si>
  <si>
    <t>Yussuf Elmoge Abdi</t>
  </si>
  <si>
    <t>S7CAAJ</t>
  </si>
  <si>
    <t>159350989</t>
  </si>
  <si>
    <t>CBVXUSD</t>
  </si>
  <si>
    <t>4</t>
  </si>
  <si>
    <t>WIBA 04 2023 Senior AME Officer - 10.76 %</t>
  </si>
  <si>
    <t>6253</t>
  </si>
  <si>
    <t>C</t>
  </si>
  <si>
    <t>159350994</t>
  </si>
  <si>
    <t>9</t>
  </si>
  <si>
    <t>WIBA 04 2023 Security  Officer - 26.88 %</t>
  </si>
  <si>
    <t>6223</t>
  </si>
  <si>
    <t>159350998</t>
  </si>
  <si>
    <t>13</t>
  </si>
  <si>
    <t>WIBA 04 2023 Cleaner - 46.12 %</t>
  </si>
  <si>
    <t>6233</t>
  </si>
  <si>
    <t>159351000</t>
  </si>
  <si>
    <t>15</t>
  </si>
  <si>
    <t>WIBA 04 2023 Senior AME Officer - 75.11 %</t>
  </si>
  <si>
    <t>159351015</t>
  </si>
  <si>
    <t>30</t>
  </si>
  <si>
    <t>WIBA 04 2023 Area Coordinator - SWS - 12.82 %</t>
  </si>
  <si>
    <t>159351018</t>
  </si>
  <si>
    <t>WIBA 04 2023 Area Coordinator - 18.88 %</t>
  </si>
  <si>
    <t>159351023</t>
  </si>
  <si>
    <t>38</t>
  </si>
  <si>
    <t>WIBA 04 2023 Senior Finance Officer - 25.36 %</t>
  </si>
  <si>
    <t>159351034</t>
  </si>
  <si>
    <t>WIBA 04 2023 Logistics Manager - 3.31 %</t>
  </si>
  <si>
    <t>159351037</t>
  </si>
  <si>
    <t>52</t>
  </si>
  <si>
    <t>WIBA 04 2023 Cleaner - 31.87 %</t>
  </si>
  <si>
    <t>159351039</t>
  </si>
  <si>
    <t>54</t>
  </si>
  <si>
    <t>WIBA 04 2023 AME Assistant - 24.83 %</t>
  </si>
  <si>
    <t>159351053</t>
  </si>
  <si>
    <t>68</t>
  </si>
  <si>
    <t>WIBA 04 2023 Area Logistics Manager - 22.49 %</t>
  </si>
  <si>
    <t>159351059</t>
  </si>
  <si>
    <t>WIBA 04 2023 Area AME Manager - 28.32 %</t>
  </si>
  <si>
    <t>159351080</t>
  </si>
  <si>
    <t>95</t>
  </si>
  <si>
    <t>WIBA 04 2023 Finance Manager - 8.6 %</t>
  </si>
  <si>
    <t>159351084</t>
  </si>
  <si>
    <t>WIBA 04 2023 FinanceAdmin Officer - 23.57 %</t>
  </si>
  <si>
    <t>159351112</t>
  </si>
  <si>
    <t>WIBA 04 2023 Logistics Officer - 62.84 %</t>
  </si>
  <si>
    <t>159351136</t>
  </si>
  <si>
    <t>151</t>
  </si>
  <si>
    <t>WIBA 04 2023 Finance Assistant - 8.84 %</t>
  </si>
  <si>
    <t>159351159</t>
  </si>
  <si>
    <t>5</t>
  </si>
  <si>
    <t>Med Insur 04 2023 Finance Manager - 8.6 %</t>
  </si>
  <si>
    <t>159351185</t>
  </si>
  <si>
    <t>Med Insur 04 2023 Logistics Manager - 3.31 %</t>
  </si>
  <si>
    <t>159351224</t>
  </si>
  <si>
    <t>76</t>
  </si>
  <si>
    <t>Med Insur 04 2023 Security  Officer - 26.86 %</t>
  </si>
  <si>
    <t>159351227</t>
  </si>
  <si>
    <t>79</t>
  </si>
  <si>
    <t>Med Insur 04 2023 Area Coordinator - SWS - 12.83 %</t>
  </si>
  <si>
    <t>159351232</t>
  </si>
  <si>
    <t>84</t>
  </si>
  <si>
    <t>Med Insur 04 2023 Senior AME Officer - 10.75 %</t>
  </si>
  <si>
    <t>159351236</t>
  </si>
  <si>
    <t>88</t>
  </si>
  <si>
    <t>Med Insur 04 2023 Senior Finance Officer - 25.35 %</t>
  </si>
  <si>
    <t>159351242</t>
  </si>
  <si>
    <t>94</t>
  </si>
  <si>
    <t>Med Insur 04 2023 Cleaner - 46.14 %</t>
  </si>
  <si>
    <t>159351250</t>
  </si>
  <si>
    <t>102</t>
  </si>
  <si>
    <t>Med Insur 04 2023 Area Logistics Manager - 22.47 %</t>
  </si>
  <si>
    <t>159351273</t>
  </si>
  <si>
    <t>125</t>
  </si>
  <si>
    <t>Med Insur 04 2023 Finance Assistant - 8.83 %</t>
  </si>
  <si>
    <t>159351278</t>
  </si>
  <si>
    <t>130</t>
  </si>
  <si>
    <t>Med Insur 04 2023 FinanceAdmin Officer - 23.57 %</t>
  </si>
  <si>
    <t>159351281</t>
  </si>
  <si>
    <t>133</t>
  </si>
  <si>
    <t>Med Insur 04 2023 Area Coordinator - 18.85 %</t>
  </si>
  <si>
    <t>159351283</t>
  </si>
  <si>
    <t>135</t>
  </si>
  <si>
    <t>Med Insur 04 2023 Area AME Manager - 28.3 %</t>
  </si>
  <si>
    <t>159351288</t>
  </si>
  <si>
    <t>140</t>
  </si>
  <si>
    <t>Med Insur 04 2023 Cleaner - 31.85 %</t>
  </si>
  <si>
    <t>159351290</t>
  </si>
  <si>
    <t>Med Insur 04 2023 AME Assistant - 24.8 %</t>
  </si>
  <si>
    <t>159351294</t>
  </si>
  <si>
    <t>146</t>
  </si>
  <si>
    <t>Med Insur 04 2023 Logistics Officer - 62.85 %</t>
  </si>
  <si>
    <t>159351297</t>
  </si>
  <si>
    <t>149</t>
  </si>
  <si>
    <t>Med Insur 04 2023 Senior AME Officer - 75.1 %</t>
  </si>
  <si>
    <t>159379322</t>
  </si>
  <si>
    <t>EDOSEUR</t>
  </si>
  <si>
    <t>72</t>
  </si>
  <si>
    <t>ACH 669 SIACI INSUR Q1 23 NAT Logistics Officer</t>
  </si>
  <si>
    <t>EUR</t>
  </si>
  <si>
    <t>A</t>
  </si>
  <si>
    <t>E</t>
  </si>
  <si>
    <t>SUPER</t>
  </si>
  <si>
    <t>159411141</t>
  </si>
  <si>
    <t>EKENKES</t>
  </si>
  <si>
    <t>L:EOTIE</t>
  </si>
  <si>
    <t>397</t>
  </si>
  <si>
    <t>1</t>
  </si>
  <si>
    <t>SLRY 04 2023 Part Finance Officer - 14.19 %</t>
  </si>
  <si>
    <t>Emelda  Otieno</t>
  </si>
  <si>
    <t>KES</t>
  </si>
  <si>
    <t>S7CKPT</t>
  </si>
  <si>
    <t>159411151</t>
  </si>
  <si>
    <t>L:ABWAN</t>
  </si>
  <si>
    <t>407</t>
  </si>
  <si>
    <t>SLRY 04 2023 Part Finance Assistant - 14.19 %</t>
  </si>
  <si>
    <t>Amina Bwanamai</t>
  </si>
  <si>
    <t>159411244</t>
  </si>
  <si>
    <t>500</t>
  </si>
  <si>
    <t>Med Insur 04 2023 Part Finance Officer - 14.19 %</t>
  </si>
  <si>
    <t>159411254</t>
  </si>
  <si>
    <t>510</t>
  </si>
  <si>
    <t>Med Insur 04 2023 Part Finance Assistant - 14.19 %</t>
  </si>
  <si>
    <t>159295214</t>
  </si>
  <si>
    <t>F:270264</t>
  </si>
  <si>
    <t>22</t>
  </si>
  <si>
    <t>GH rent Shamu3 0523 Mogadishu</t>
  </si>
  <si>
    <t>Peace bussiness Group</t>
  </si>
  <si>
    <t>6310</t>
  </si>
  <si>
    <t>S7CMOR</t>
  </si>
  <si>
    <t>202305</t>
  </si>
  <si>
    <t>159295216</t>
  </si>
  <si>
    <t>GH rent Shamu4 0523 Mogadishu</t>
  </si>
  <si>
    <t>159295272</t>
  </si>
  <si>
    <t>F:270664</t>
  </si>
  <si>
    <t>HP spectra core i7 1 TB storage 1 pc 0423</t>
  </si>
  <si>
    <t>Alba General trading and enterprise</t>
  </si>
  <si>
    <t>6330</t>
  </si>
  <si>
    <t>S7CITE</t>
  </si>
  <si>
    <t>I</t>
  </si>
  <si>
    <t>159295273</t>
  </si>
  <si>
    <t>Type C converter to HDMIUSB 5 pcs 0423</t>
  </si>
  <si>
    <t>159295274</t>
  </si>
  <si>
    <t>3</t>
  </si>
  <si>
    <t>High quality mouses 10pcs 0423</t>
  </si>
  <si>
    <t>159295275</t>
  </si>
  <si>
    <t>HP screen 24f 2 pcs 0423</t>
  </si>
  <si>
    <t>159295276</t>
  </si>
  <si>
    <t>USD flash drives -32GB 10pcs 0432</t>
  </si>
  <si>
    <t>159295277</t>
  </si>
  <si>
    <t>6</t>
  </si>
  <si>
    <t>Smart phones A03 64GB 2 pcs 0423</t>
  </si>
  <si>
    <t>159295278</t>
  </si>
  <si>
    <t>7</t>
  </si>
  <si>
    <t>Lenovo thinkpad core i7 512GB 1 pc 0423</t>
  </si>
  <si>
    <t>S7CAML</t>
  </si>
  <si>
    <t>159295279</t>
  </si>
  <si>
    <t>8</t>
  </si>
  <si>
    <t>Laptop bags 2 pcs 0423</t>
  </si>
  <si>
    <t>159295378</t>
  </si>
  <si>
    <t>29</t>
  </si>
  <si>
    <t>PAYE  0423 Finance Manager 08.60%</t>
  </si>
  <si>
    <t>159295534</t>
  </si>
  <si>
    <t>SLRY  0523 Area AME Manager 36.60%</t>
  </si>
  <si>
    <t>159295545</t>
  </si>
  <si>
    <t>14</t>
  </si>
  <si>
    <t>SLRY  0523 Logistics Officer 17.52%</t>
  </si>
  <si>
    <t>159295577</t>
  </si>
  <si>
    <t>46</t>
  </si>
  <si>
    <t>SLRY  0523 Finance Assistant 06.79%</t>
  </si>
  <si>
    <t>159295583</t>
  </si>
  <si>
    <t>SLRY  0523 Area Coordinator 23.06%</t>
  </si>
  <si>
    <t>159295600</t>
  </si>
  <si>
    <t>69</t>
  </si>
  <si>
    <t>SLRY  0523 Logistics Manager 05.02%</t>
  </si>
  <si>
    <t>159295607</t>
  </si>
  <si>
    <t>SLRY  0523 Area Logistics Manager 19.36%</t>
  </si>
  <si>
    <t>159295610</t>
  </si>
  <si>
    <t>SLRY  0523 Senior AME Officer 83.56%</t>
  </si>
  <si>
    <t>159295623</t>
  </si>
  <si>
    <t>92</t>
  </si>
  <si>
    <t>SLRY  0523 Cleaner 25.41%</t>
  </si>
  <si>
    <t>159295628</t>
  </si>
  <si>
    <t>97</t>
  </si>
  <si>
    <t>SLRY  0523 Finance Manager 13.29%</t>
  </si>
  <si>
    <t>159295656</t>
  </si>
  <si>
    <t>SLRY  0523 Senior AME Officer 12.92%</t>
  </si>
  <si>
    <t>159295665</t>
  </si>
  <si>
    <t>134</t>
  </si>
  <si>
    <t>SLRY  0523 Senior Finance Officer 17.45%</t>
  </si>
  <si>
    <t>159295671</t>
  </si>
  <si>
    <t>SLRY  0523 Security  Officer 21.43%</t>
  </si>
  <si>
    <t>159295696</t>
  </si>
  <si>
    <t>165</t>
  </si>
  <si>
    <t>SLRY  0523 FinanceAdmin Officer 19.83%</t>
  </si>
  <si>
    <t>159295700</t>
  </si>
  <si>
    <t>169</t>
  </si>
  <si>
    <t>SLRY  0523 Area Coordinator - SWS 07.29%</t>
  </si>
  <si>
    <t>159295721</t>
  </si>
  <si>
    <t>190</t>
  </si>
  <si>
    <t>SLRY  0523 Logistics Officer 13.62%</t>
  </si>
  <si>
    <t>159295776</t>
  </si>
  <si>
    <t>245</t>
  </si>
  <si>
    <t>SLRY  0523 AMEA 12.35%</t>
  </si>
  <si>
    <t>159295792</t>
  </si>
  <si>
    <t>261</t>
  </si>
  <si>
    <t>SLRY  0523 Cleaner 32.52%</t>
  </si>
  <si>
    <t>159295798</t>
  </si>
  <si>
    <t>267</t>
  </si>
  <si>
    <t>SLRY  0523 AME Assistant 33.28%</t>
  </si>
  <si>
    <t>159308570</t>
  </si>
  <si>
    <t>BDPDUSD</t>
  </si>
  <si>
    <t>24</t>
  </si>
  <si>
    <t>PAYE 0423 Logistics Manager Mogadishu 3.31%</t>
  </si>
  <si>
    <t>24 - Sadik Abdi Abdullahi</t>
  </si>
  <si>
    <t>159314186</t>
  </si>
  <si>
    <t>BDPEUSD</t>
  </si>
  <si>
    <t>PAYE 0423 Senior AME Officer 10.75%</t>
  </si>
  <si>
    <t>159314191</t>
  </si>
  <si>
    <t>PAYE 0423 Security Officer 26.86%</t>
  </si>
  <si>
    <t>159314194</t>
  </si>
  <si>
    <t>12</t>
  </si>
  <si>
    <t>PAYE 0423 Cleaner 46.14%</t>
  </si>
  <si>
    <t>159314200</t>
  </si>
  <si>
    <t>18</t>
  </si>
  <si>
    <t>PAYE 0423 Logistic Officer 16.48%</t>
  </si>
  <si>
    <t>Mohameddeq Ahmed Mohamud</t>
  </si>
  <si>
    <t>159314209</t>
  </si>
  <si>
    <t>27</t>
  </si>
  <si>
    <t>PAYE 0423 AC 12.83%</t>
  </si>
  <si>
    <t>159314214</t>
  </si>
  <si>
    <t>32</t>
  </si>
  <si>
    <t>PAYE 0423 Senior Finance Officer 25.35%</t>
  </si>
  <si>
    <t>159314220</t>
  </si>
  <si>
    <t>PAYE 0423 Area Logistics Manager 22.48%</t>
  </si>
  <si>
    <t>159314240</t>
  </si>
  <si>
    <t>58</t>
  </si>
  <si>
    <t>PAYE 0423 FINANCEADMIN ASSISTANT 8.82%</t>
  </si>
  <si>
    <t>159314245</t>
  </si>
  <si>
    <t>63</t>
  </si>
  <si>
    <t>PAYE 0423 AMEA 8.85%</t>
  </si>
  <si>
    <t>159351459</t>
  </si>
  <si>
    <t>WIBA 05 2023 Senior AME Officer - 12.9 %</t>
  </si>
  <si>
    <t>159351462</t>
  </si>
  <si>
    <t>WIBA 05 2023 Security  Officer - 21.45 %</t>
  </si>
  <si>
    <t>159351469</t>
  </si>
  <si>
    <t>WIBA 05 2023 Cleaner - 25.42 %</t>
  </si>
  <si>
    <t>159351472</t>
  </si>
  <si>
    <t>17</t>
  </si>
  <si>
    <t>WIBA 05 2023 Senior AME Officer - 83.59 %</t>
  </si>
  <si>
    <t>159351492</t>
  </si>
  <si>
    <t>WIBA 05 2023 Area Coordinator - SWS - 7.29 %</t>
  </si>
  <si>
    <t>159351495</t>
  </si>
  <si>
    <t>40</t>
  </si>
  <si>
    <t>WIBA 05 2023 Area Coordinator - 23.09 %</t>
  </si>
  <si>
    <t>159351500</t>
  </si>
  <si>
    <t>45</t>
  </si>
  <si>
    <t>WIBA 05 2023 Senior Finance Officer - 17.42 %</t>
  </si>
  <si>
    <t>159351516</t>
  </si>
  <si>
    <t>61</t>
  </si>
  <si>
    <t>WIBA 05 2023 Logistics Manager - 5 %</t>
  </si>
  <si>
    <t>159351518</t>
  </si>
  <si>
    <t>WIBA 05 2023 Cleaner - 32.55 %</t>
  </si>
  <si>
    <t>159351521</t>
  </si>
  <si>
    <t>WIBA 05 2023 AME Assistant - 33.27 %</t>
  </si>
  <si>
    <t>159351540</t>
  </si>
  <si>
    <t>85</t>
  </si>
  <si>
    <t>WIBA 05 2023 Area Logistics Manager - 19.36 %</t>
  </si>
  <si>
    <t>159351550</t>
  </si>
  <si>
    <t>WIBA 05 2023 Area AME Manager - 36.61 %</t>
  </si>
  <si>
    <t>159351575</t>
  </si>
  <si>
    <t>120</t>
  </si>
  <si>
    <t>WIBA 05 2023 Finance Manager - 13.27 %</t>
  </si>
  <si>
    <t>159351580</t>
  </si>
  <si>
    <t>WIBA 05 2023 FinanceAdmin Officer - 19.83 %</t>
  </si>
  <si>
    <t>159351615</t>
  </si>
  <si>
    <t>160</t>
  </si>
  <si>
    <t>WIBA 05 2023 Logistics Officer - 17.54 %</t>
  </si>
  <si>
    <t>159351653</t>
  </si>
  <si>
    <t>WIBA 05 2023 Finance Assistant - 6.81 %</t>
  </si>
  <si>
    <t>159351681</t>
  </si>
  <si>
    <t>Med Insur 05 2023 Finance Manager - 13.29 %</t>
  </si>
  <si>
    <t>159351717</t>
  </si>
  <si>
    <t>Med Insur 05 2023 Logistics Manager - 5.02 %</t>
  </si>
  <si>
    <t>159351778</t>
  </si>
  <si>
    <t>110</t>
  </si>
  <si>
    <t>Med Insur 05 2023 Security  Officer - 21.43 %</t>
  </si>
  <si>
    <t>159351782</t>
  </si>
  <si>
    <t>114</t>
  </si>
  <si>
    <t>Med Insur 05 2023 Area Coordinator - SWS - 7.3 %</t>
  </si>
  <si>
    <t>159351787</t>
  </si>
  <si>
    <t>119</t>
  </si>
  <si>
    <t>Med Insur 05 2023 Senior AME Officer - 12.92 %</t>
  </si>
  <si>
    <t>159351791</t>
  </si>
  <si>
    <t>123</t>
  </si>
  <si>
    <t>Med Insur 05 2023 Senior Finance Officer - 17.45 %</t>
  </si>
  <si>
    <t>159351798</t>
  </si>
  <si>
    <t>Med Insur 05 2023 Cleaner - 25.41 %</t>
  </si>
  <si>
    <t>159351807</t>
  </si>
  <si>
    <t>139</t>
  </si>
  <si>
    <t>Med Insur 05 2023 Area Logistics Manager - 19.36 %</t>
  </si>
  <si>
    <t>159351830</t>
  </si>
  <si>
    <t>162</t>
  </si>
  <si>
    <t>Med Insur 05 2023 Finance Assistant - 6.79 %</t>
  </si>
  <si>
    <t>159351837</t>
  </si>
  <si>
    <t>Med Insur 05 2023 FinanceAdmin Officer - 19.83 %</t>
  </si>
  <si>
    <t>159351840</t>
  </si>
  <si>
    <t>172</t>
  </si>
  <si>
    <t>Med Insur 05 2023 Area Coordinator - 23.06 %</t>
  </si>
  <si>
    <t>159351843</t>
  </si>
  <si>
    <t>175</t>
  </si>
  <si>
    <t>Med Insur 05 2023 Area AME Manager - 36.6 %</t>
  </si>
  <si>
    <t>159351848</t>
  </si>
  <si>
    <t>180</t>
  </si>
  <si>
    <t>Med Insur 05 2023 Cleaner - 32.52 %</t>
  </si>
  <si>
    <t>159351851</t>
  </si>
  <si>
    <t>183</t>
  </si>
  <si>
    <t>Med Insur 05 2023 AME Assistant - 33.28 %</t>
  </si>
  <si>
    <t>159351856</t>
  </si>
  <si>
    <t>188</t>
  </si>
  <si>
    <t>Med Insur 05 2023 Logistics Officer - 17.52 %</t>
  </si>
  <si>
    <t>159351860</t>
  </si>
  <si>
    <t>192</t>
  </si>
  <si>
    <t>Med Insur 05 2023 Senior AME Officer - 83.56 %</t>
  </si>
  <si>
    <t>159351948</t>
  </si>
  <si>
    <t>F:TAAKU</t>
  </si>
  <si>
    <t>Mohamed ahmed Sheikh-May salary</t>
  </si>
  <si>
    <t>Taakulo Project Manager - Member PTU</t>
  </si>
  <si>
    <t>S7CTPM</t>
  </si>
  <si>
    <t>159411431</t>
  </si>
  <si>
    <t>PENSION 04 2023 Part Finance Officer - 14.19 %</t>
  </si>
  <si>
    <t>159411441</t>
  </si>
  <si>
    <t>PENSION 04 2023 Part Finance Assistant - 14.19 %</t>
  </si>
  <si>
    <t>159411491</t>
  </si>
  <si>
    <t>145</t>
  </si>
  <si>
    <t>NHIF 04 2023 Part Finance Officer - 14.19 %</t>
  </si>
  <si>
    <t>159411501</t>
  </si>
  <si>
    <t>155</t>
  </si>
  <si>
    <t>NHIF 04 2023 Part Finance Assistant - 14.19 %</t>
  </si>
  <si>
    <t>159411551</t>
  </si>
  <si>
    <t>205</t>
  </si>
  <si>
    <t>NSSF 04 2023 Part Finance Officer - 14.19 %</t>
  </si>
  <si>
    <t>159411561</t>
  </si>
  <si>
    <t>215</t>
  </si>
  <si>
    <t>NSSF 04 2023 Part Finance Assistant - 14.19 %</t>
  </si>
  <si>
    <t>159411620</t>
  </si>
  <si>
    <t>274</t>
  </si>
  <si>
    <t>PAYE 04 2023 Part Finance Officer - 14.19 %</t>
  </si>
  <si>
    <t>159411630</t>
  </si>
  <si>
    <t>284</t>
  </si>
  <si>
    <t>PAYE 04 2023 Part Finance Assistant - 14.19 %</t>
  </si>
  <si>
    <t>159411713</t>
  </si>
  <si>
    <t>367</t>
  </si>
  <si>
    <t>WIBA 05 2023 Partnership Finance Officer - 13.05 %</t>
  </si>
  <si>
    <t>159411726</t>
  </si>
  <si>
    <t>380</t>
  </si>
  <si>
    <t>WIBA 05 2023 Part Finance Assistant - 13.05 %</t>
  </si>
  <si>
    <t>159411856</t>
  </si>
  <si>
    <t>SLRY 05 2023 Partnership Finance Officer - 13.05 %</t>
  </si>
  <si>
    <t>159411869</t>
  </si>
  <si>
    <t>523</t>
  </si>
  <si>
    <t>SLRY 05 2023 Part Finance Assistant - 13.05 %</t>
  </si>
  <si>
    <t>159411930</t>
  </si>
  <si>
    <t>584</t>
  </si>
  <si>
    <t>PENSION 05 2023 Partnership Finance Officer - 13.0</t>
  </si>
  <si>
    <t>159411943</t>
  </si>
  <si>
    <t>597</t>
  </si>
  <si>
    <t>PENSION 05 2023 Part Finance Assistant - 13.05 %</t>
  </si>
  <si>
    <t>159412005</t>
  </si>
  <si>
    <t>659</t>
  </si>
  <si>
    <t>Med Insur 05 2023 Pat Finance Officer - 13.05 %</t>
  </si>
  <si>
    <t>159412020</t>
  </si>
  <si>
    <t>674</t>
  </si>
  <si>
    <t>Med Insur 05 2023 Pat Finance Assistant - 13.05 %</t>
  </si>
  <si>
    <t>159295935</t>
  </si>
  <si>
    <t>41</t>
  </si>
  <si>
    <t>42</t>
  </si>
  <si>
    <t>PAYE  0523 Finance Manager 13.29%</t>
  </si>
  <si>
    <t>202306</t>
  </si>
  <si>
    <t>159296172</t>
  </si>
  <si>
    <t>SLRY &amp; Eid bonus  0623 MEAL Manager 33.57%</t>
  </si>
  <si>
    <t>Aden  Abdullahi Ali</t>
  </si>
  <si>
    <t>159296183</t>
  </si>
  <si>
    <t>SLRY &amp; Eid bonus  0623 Logistics Officer 17.03%</t>
  </si>
  <si>
    <t>Arafat  Sadad Ahmed</t>
  </si>
  <si>
    <t>159296205</t>
  </si>
  <si>
    <t>L:AHMOH</t>
  </si>
  <si>
    <t>35</t>
  </si>
  <si>
    <t>SLRY&amp;Eid bonus  0623 Project Manager (UN BP) 100%</t>
  </si>
  <si>
    <t>Abshir  Mohamed Hassan</t>
  </si>
  <si>
    <t>S7CPMS</t>
  </si>
  <si>
    <t>159296210</t>
  </si>
  <si>
    <t>SLRY &amp; Eid bonus  0623 Finance Assistant 05.59%</t>
  </si>
  <si>
    <t>Abdiaziz  Mohamed Hussein</t>
  </si>
  <si>
    <t>159296214</t>
  </si>
  <si>
    <t>44</t>
  </si>
  <si>
    <t>SLRY &amp; Eid bonus  0623 Area Coordinator 31.17%</t>
  </si>
  <si>
    <t>Abdi  Khalif Mohamed</t>
  </si>
  <si>
    <t>159296229</t>
  </si>
  <si>
    <t>59</t>
  </si>
  <si>
    <t>SLRY &amp; Eid bonus  0623 Logistics Manager 10.78%</t>
  </si>
  <si>
    <t>Sadik  Abdi Abdullahi</t>
  </si>
  <si>
    <t>159296237</t>
  </si>
  <si>
    <t>67</t>
  </si>
  <si>
    <t>SLRY &amp; Eid bonus  0623 Area LOG Manager 05.82%</t>
  </si>
  <si>
    <t>Ahmed  Omar Wehelie</t>
  </si>
  <si>
    <t>159296240</t>
  </si>
  <si>
    <t>SLRY &amp; Eid bonus  0623 Senior AME Officer 86.79%</t>
  </si>
  <si>
    <t>Abdifatah  Bare Ali</t>
  </si>
  <si>
    <t>159296250</t>
  </si>
  <si>
    <t>80</t>
  </si>
  <si>
    <t>SLRY &amp; Eid bonus  0623 Cleaner 09.15%</t>
  </si>
  <si>
    <t>Duniya  Ibrahim Isack</t>
  </si>
  <si>
    <t>159296255</t>
  </si>
  <si>
    <t>SLRY &amp; Eid bonus  0623 Finance Manager 10.99%</t>
  </si>
  <si>
    <t>Elmi  Mohamed Abdi</t>
  </si>
  <si>
    <t>159296263</t>
  </si>
  <si>
    <t>L:FALIA</t>
  </si>
  <si>
    <t>93</t>
  </si>
  <si>
    <t>SLRY &amp; Eid bonus  0623 Logistics Assistant 05.74%</t>
  </si>
  <si>
    <t>Farhio  Anoi Ali</t>
  </si>
  <si>
    <t>159296282</t>
  </si>
  <si>
    <t>112</t>
  </si>
  <si>
    <t>SLRY &amp; Eid bonus  0623 Senior AME Officer 14.75%</t>
  </si>
  <si>
    <t>Hassan  Mayow Mohamed</t>
  </si>
  <si>
    <t>159296292</t>
  </si>
  <si>
    <t>122</t>
  </si>
  <si>
    <t>SLRY&amp;Eid bonus 0623 Senior Finance Officer 12.24%</t>
  </si>
  <si>
    <t>Mohamed  Ali Ibrahim</t>
  </si>
  <si>
    <t>159296298</t>
  </si>
  <si>
    <t>128</t>
  </si>
  <si>
    <t>SLRY &amp; Eid bonus  0623 Security  Officer 19.17%</t>
  </si>
  <si>
    <t>Ibrahim  Mohamed Mohamud</t>
  </si>
  <si>
    <t>159296317</t>
  </si>
  <si>
    <t>147</t>
  </si>
  <si>
    <t>SLRY &amp; Eid bonus 0623 FinanceAdmin Officer 19.13%</t>
  </si>
  <si>
    <t>Liban  Mohamed Ali</t>
  </si>
  <si>
    <t>159296321</t>
  </si>
  <si>
    <t>SLRY&amp; Eid bonus 0623 Area Coordinator - SWS 08.33%</t>
  </si>
  <si>
    <t>Liban  Muktar Ramadhan</t>
  </si>
  <si>
    <t>159296337</t>
  </si>
  <si>
    <t>167</t>
  </si>
  <si>
    <t>SLRY &amp; Eid bonus  0623 Logistics Officer 05.69%</t>
  </si>
  <si>
    <t>Mohamedek  Ahmed Mohamud</t>
  </si>
  <si>
    <t>159296378</t>
  </si>
  <si>
    <t>L:NAHUS</t>
  </si>
  <si>
    <t>208</t>
  </si>
  <si>
    <t>SLRY &amp; Eid bonus  0623 Consortium Assistant 100%</t>
  </si>
  <si>
    <t>Nasra  Hussein Abdi</t>
  </si>
  <si>
    <t>S7CCOO</t>
  </si>
  <si>
    <t>159296384</t>
  </si>
  <si>
    <t>214</t>
  </si>
  <si>
    <t>SLRY &amp; Eid bonus  0623 AMEA 26.26%</t>
  </si>
  <si>
    <t>Rahma  Hassan Maalim</t>
  </si>
  <si>
    <t>159296396</t>
  </si>
  <si>
    <t>226</t>
  </si>
  <si>
    <t>SLRY &amp; Eid bonus  0623 Cleaner 33.68%</t>
  </si>
  <si>
    <t>Sowdo  Moalim Abdullahi</t>
  </si>
  <si>
    <t>159296400</t>
  </si>
  <si>
    <t>230</t>
  </si>
  <si>
    <t>SLRY &amp; Eid bonus  0623 AME Assistant 34.88%</t>
  </si>
  <si>
    <t>Yussuf  Elmoge Abdi</t>
  </si>
  <si>
    <t>159308640</t>
  </si>
  <si>
    <t>PAYE 0523 Logistics Manager Mogadishu 5.02%</t>
  </si>
  <si>
    <t>15 - Sadik Abdi Abdullahi</t>
  </si>
  <si>
    <t>159308711</t>
  </si>
  <si>
    <t>F:ZHERS</t>
  </si>
  <si>
    <t>OFFICE Rent 0623 Mogadishu Office</t>
  </si>
  <si>
    <t>49 - Zeinab Hersi Elmi</t>
  </si>
  <si>
    <t>159308712</t>
  </si>
  <si>
    <t>OFFICE Rent 0723 Mogadishu Office</t>
  </si>
  <si>
    <t>159314389</t>
  </si>
  <si>
    <t>28</t>
  </si>
  <si>
    <t>PAYE 0523 Senior AME Officer 12.92%</t>
  </si>
  <si>
    <t>159314392</t>
  </si>
  <si>
    <t>PAYE 0523 Security Officer 21.43%</t>
  </si>
  <si>
    <t>159314396</t>
  </si>
  <si>
    <t>PAYE 0523 Cleaner 25.41%</t>
  </si>
  <si>
    <t>159314403</t>
  </si>
  <si>
    <t>PAYE 0523 Logistic Officer 13.62%</t>
  </si>
  <si>
    <t>159314413</t>
  </si>
  <si>
    <t>PAYE 0523 AC 7.29%</t>
  </si>
  <si>
    <t>159314418</t>
  </si>
  <si>
    <t>PAYE 0523 Senior Finance Officer 17.45%</t>
  </si>
  <si>
    <t>159314424</t>
  </si>
  <si>
    <t>39</t>
  </si>
  <si>
    <t>PAYE 0523 Area Logistics Manager 19.36%</t>
  </si>
  <si>
    <t>159314444</t>
  </si>
  <si>
    <t>PAYE 0523 FINANCEADMIN ASSISTANT 6.79%</t>
  </si>
  <si>
    <t>159314449</t>
  </si>
  <si>
    <t>64</t>
  </si>
  <si>
    <t>PAYE 0523 AMEA 12.35%</t>
  </si>
  <si>
    <t>159314506</t>
  </si>
  <si>
    <t>PERDIEM MISSION 0623 5 DAYS PM</t>
  </si>
  <si>
    <t>ABSHIR HASSAN</t>
  </si>
  <si>
    <t>159314507</t>
  </si>
  <si>
    <t>60</t>
  </si>
  <si>
    <t>PERDIEM MISSION 0623 3 DAYS PM</t>
  </si>
  <si>
    <t>S7CMAS</t>
  </si>
  <si>
    <t>159314508</t>
  </si>
  <si>
    <t>PERDIEM ACCOM 0623 2 DAYS PM MOGADISHU</t>
  </si>
  <si>
    <t>159318730</t>
  </si>
  <si>
    <t>BDPFUSD</t>
  </si>
  <si>
    <t>16</t>
  </si>
  <si>
    <t>PERDIEM Mission Allowance 0623 3 days Mogadishu</t>
  </si>
  <si>
    <t>Abshir Mohamed Hassan</t>
  </si>
  <si>
    <t>159318731</t>
  </si>
  <si>
    <t>PERDIEM Mission ACCOM 06232 Nights Mogadishu</t>
  </si>
  <si>
    <t>159318771</t>
  </si>
  <si>
    <t>36</t>
  </si>
  <si>
    <t>PAYE 0423 Area Coordinator- 18.85%</t>
  </si>
  <si>
    <t>159318773</t>
  </si>
  <si>
    <t>PAYE 0423Logistics Officer-62.85%</t>
  </si>
  <si>
    <t>159318777</t>
  </si>
  <si>
    <t>PAYE 0423 Area AME Manager-28.30%</t>
  </si>
  <si>
    <t>159318780</t>
  </si>
  <si>
    <t>PAYE 0423 FinanceAdmin Officer- 23.57%</t>
  </si>
  <si>
    <t>159318782</t>
  </si>
  <si>
    <t>PAYE 0423  AME Assistant- 24.81%</t>
  </si>
  <si>
    <t>159318785</t>
  </si>
  <si>
    <t>PAYE 0423 Cleaner- 31.85%</t>
  </si>
  <si>
    <t>159318788</t>
  </si>
  <si>
    <t>20</t>
  </si>
  <si>
    <t>PAYE 0423 Snr. AME Officer- 75.10%</t>
  </si>
  <si>
    <t>159318807</t>
  </si>
  <si>
    <t>PAYE 0523 Area Coordinator- 23.06%</t>
  </si>
  <si>
    <t>159318809</t>
  </si>
  <si>
    <t>PAYE 0523 Logistics Officer-17.52%</t>
  </si>
  <si>
    <t>159318815</t>
  </si>
  <si>
    <t>PAYE 0523 Area AME Manager-36.60%</t>
  </si>
  <si>
    <t>159318818</t>
  </si>
  <si>
    <t>PAYE 0523 FinanceAdmin Officer- 19.83%</t>
  </si>
  <si>
    <t>159318821</t>
  </si>
  <si>
    <t>PAYE 0523  AME Assistant- 33.28%</t>
  </si>
  <si>
    <t>159318823</t>
  </si>
  <si>
    <t>19</t>
  </si>
  <si>
    <t>PAYE 0523 Cleaner- 32.52%</t>
  </si>
  <si>
    <t>159318828</t>
  </si>
  <si>
    <t>PAYE 0523 Snr. AME Officer- 83.56%</t>
  </si>
  <si>
    <t>159331795</t>
  </si>
  <si>
    <t>CBEZUSD</t>
  </si>
  <si>
    <t>F:270157</t>
  </si>
  <si>
    <t>COM STAFF AIR 0623 Baidoa</t>
  </si>
  <si>
    <t>HORMUUD TELECOM</t>
  </si>
  <si>
    <t>6320</t>
  </si>
  <si>
    <t>S7CBCC</t>
  </si>
  <si>
    <t>159351974</t>
  </si>
  <si>
    <t>Government tax for Mohamed Ahmed Sheikh-May  Salar</t>
  </si>
  <si>
    <t>159351975</t>
  </si>
  <si>
    <t>21</t>
  </si>
  <si>
    <t>Mohamed ahmed Sheikh-June salary</t>
  </si>
  <si>
    <t>159351976</t>
  </si>
  <si>
    <t>159351991</t>
  </si>
  <si>
    <t>F:SADO</t>
  </si>
  <si>
    <t>31</t>
  </si>
  <si>
    <t>Refreshment &amp; lunch 15 participantS-Noor Yare Al-F</t>
  </si>
  <si>
    <t>Training on peacebuilding Jubaland</t>
  </si>
  <si>
    <t>6650</t>
  </si>
  <si>
    <t>S7CTPJ</t>
  </si>
  <si>
    <t>159351992</t>
  </si>
  <si>
    <t xml:space="preserve">Visibility banner for the kick off meeting-Dollow </t>
  </si>
  <si>
    <t>159351993</t>
  </si>
  <si>
    <t>Visibility banner for the kick off meeting-Garbaha</t>
  </si>
  <si>
    <t>159351994</t>
  </si>
  <si>
    <t>34</t>
  </si>
  <si>
    <t>Fredrick Mukoro Monari - June Salary 2023</t>
  </si>
  <si>
    <t>SADO Project Manager - Member  PTU</t>
  </si>
  <si>
    <t>S7CSPM</t>
  </si>
  <si>
    <t>159351995</t>
  </si>
  <si>
    <t>Kawthar Mohamed Barre - June Salary 2023</t>
  </si>
  <si>
    <t>SADO Project &amp; Communication Officer</t>
  </si>
  <si>
    <t>S7CPCO</t>
  </si>
  <si>
    <t>159351996</t>
  </si>
  <si>
    <t>Government taxes-June</t>
  </si>
  <si>
    <t>159351997</t>
  </si>
  <si>
    <t>Visibility banner for the kick off meeting &amp; Video</t>
  </si>
  <si>
    <t>159351998</t>
  </si>
  <si>
    <t xml:space="preserve">Refreshment &amp; lunch 9 participants  -Mandeeq CafE </t>
  </si>
  <si>
    <t>159351999</t>
  </si>
  <si>
    <t>Taxi that facilitated the visiting teams to the si</t>
  </si>
  <si>
    <t>SADO Dedicated Project Vehicle</t>
  </si>
  <si>
    <t>6420</t>
  </si>
  <si>
    <t>S7CSPV</t>
  </si>
  <si>
    <t>159352002</t>
  </si>
  <si>
    <t>159412170</t>
  </si>
  <si>
    <t>NSSF 05 2023 Partnership Finance Officer - 13.05 %</t>
  </si>
  <si>
    <t>159412183</t>
  </si>
  <si>
    <t>71</t>
  </si>
  <si>
    <t>NSSF 05 2023 Part Finance Assistant - 13.05 %</t>
  </si>
  <si>
    <t>159412244</t>
  </si>
  <si>
    <t>132</t>
  </si>
  <si>
    <t>NHIF 05 2023 Partnership Finance Officer - 13.05 %</t>
  </si>
  <si>
    <t>159412257</t>
  </si>
  <si>
    <t>NHIF 05 2023 Part Finance Assistant - 13.05 %</t>
  </si>
  <si>
    <t>159412332</t>
  </si>
  <si>
    <t>220</t>
  </si>
  <si>
    <t>PAYE 05 2023 Partnership Finance Officer - 13.05 %</t>
  </si>
  <si>
    <t>159412345</t>
  </si>
  <si>
    <t>233</t>
  </si>
  <si>
    <t>PAYE 05 2023 Part Finance Assistant - 13.05 %</t>
  </si>
  <si>
    <t>159412448</t>
  </si>
  <si>
    <t>336</t>
  </si>
  <si>
    <t>SLRY 06 2023 Partnership Finance Officer - 7.85 %</t>
  </si>
  <si>
    <t>159412457</t>
  </si>
  <si>
    <t>345</t>
  </si>
  <si>
    <t>SLRY 06 2023 Part Finance Assistant - 7.85 %</t>
  </si>
  <si>
    <t>159412501</t>
  </si>
  <si>
    <t>389</t>
  </si>
  <si>
    <t>PENSION 06 2023 Part Finance Officer - 7.85 %</t>
  </si>
  <si>
    <t>159412510</t>
  </si>
  <si>
    <t>398</t>
  </si>
  <si>
    <t>PENSION 06 2023 Part Finance Assistant - 7.85 %</t>
  </si>
  <si>
    <t>159412554</t>
  </si>
  <si>
    <t>442</t>
  </si>
  <si>
    <t>NHIF 06 2023 Partnership Finance Officer - 7.85 %</t>
  </si>
  <si>
    <t>159412563</t>
  </si>
  <si>
    <t>451</t>
  </si>
  <si>
    <t>NHIF 06 2023 Part Finance Assistant - 7.85 %</t>
  </si>
  <si>
    <t>159412607</t>
  </si>
  <si>
    <t>495</t>
  </si>
  <si>
    <t>NSSF 06 2023 Partnership Finance Officer - 7.85 %</t>
  </si>
  <si>
    <t>159412616</t>
  </si>
  <si>
    <t>504</t>
  </si>
  <si>
    <t>NSSF 06 2023 Part Finance Assistant - 7.85 %</t>
  </si>
  <si>
    <t>159412672</t>
  </si>
  <si>
    <t>560</t>
  </si>
  <si>
    <t>Med Insur 06 2023 Part Finance Officer - 7.85 %</t>
  </si>
  <si>
    <t>159412683</t>
  </si>
  <si>
    <t>571</t>
  </si>
  <si>
    <t>Med Insur 06 2023 Part Finance Assistant - 7.85 %</t>
  </si>
  <si>
    <t>159412724</t>
  </si>
  <si>
    <t>612</t>
  </si>
  <si>
    <t>WIBA 06 2023 Partnership Finance Officer - 7.85 %</t>
  </si>
  <si>
    <t>159412733</t>
  </si>
  <si>
    <t>621</t>
  </si>
  <si>
    <t>WIBA 06 2023 Part Finance Assistant - 7.85 %</t>
  </si>
  <si>
    <t>159296464</t>
  </si>
  <si>
    <t>F:270054</t>
  </si>
  <si>
    <t>Flight MQG-NBO 0623 Consortium manager</t>
  </si>
  <si>
    <t>Nasra Hussein Abdi-EXSOM cargo</t>
  </si>
  <si>
    <t>S7CRGT</t>
  </si>
  <si>
    <t>202307</t>
  </si>
  <si>
    <t>159296465</t>
  </si>
  <si>
    <t>Commission flight MQG-NBO 0623 Consortium manager</t>
  </si>
  <si>
    <t>159296558</t>
  </si>
  <si>
    <t>Flight KMU-MQG 0623 project manager</t>
  </si>
  <si>
    <t>Abshir Mohamed Hassan-EXSOM cargo</t>
  </si>
  <si>
    <t>S7CNAT</t>
  </si>
  <si>
    <t>159296559</t>
  </si>
  <si>
    <t>Flight MQG-NBO 0623 project manager</t>
  </si>
  <si>
    <t>159296560</t>
  </si>
  <si>
    <t>Flight NBO-MQG 0623 project manager</t>
  </si>
  <si>
    <t>159296561</t>
  </si>
  <si>
    <t>Flight MQG-BIB 0623 project manager</t>
  </si>
  <si>
    <t>159296562</t>
  </si>
  <si>
    <t>Commission charge flights 0623 project manager</t>
  </si>
  <si>
    <t>159296638</t>
  </si>
  <si>
    <t>PAYE  0623 Finance Manager 10.99%</t>
  </si>
  <si>
    <t>159296740</t>
  </si>
  <si>
    <t>SLRY 0723 MEAL Manager 03.26%</t>
  </si>
  <si>
    <t>159296753</t>
  </si>
  <si>
    <t>SLRY 0723 Logistics Officer 02.97%</t>
  </si>
  <si>
    <t>159296781</t>
  </si>
  <si>
    <t>L:AHIRS</t>
  </si>
  <si>
    <t>43</t>
  </si>
  <si>
    <t>SLRY 0723 Logstics Assistant 02.97%</t>
  </si>
  <si>
    <t>Abdullahi Salah Hersi</t>
  </si>
  <si>
    <t>159296783</t>
  </si>
  <si>
    <t>SLRY 0723 Project Manager (UN BP) 100.00%</t>
  </si>
  <si>
    <t>159296788</t>
  </si>
  <si>
    <t>50</t>
  </si>
  <si>
    <t>SLRY 0723 Finance Assistant 04.66%</t>
  </si>
  <si>
    <t>159296796</t>
  </si>
  <si>
    <t>SLRY 0723 Area Coordinator 06.03%</t>
  </si>
  <si>
    <t>159296812</t>
  </si>
  <si>
    <t>SLRY 0723 Logistics Manager 03.75%</t>
  </si>
  <si>
    <t>159296818</t>
  </si>
  <si>
    <t>SLRY 0723 Area Logistics Manager 05.74%</t>
  </si>
  <si>
    <t>159296822</t>
  </si>
  <si>
    <t>SLRY 0723 Senior AME Officer 38.78%</t>
  </si>
  <si>
    <t>159296833</t>
  </si>
  <si>
    <t>SLRY 0723 Cleaner 01.37%</t>
  </si>
  <si>
    <t>159296838</t>
  </si>
  <si>
    <t>100</t>
  </si>
  <si>
    <t>SLRY 0723 Finance Manager 09.23%</t>
  </si>
  <si>
    <t>159296848</t>
  </si>
  <si>
    <t>SLRY 0723 Logistics Assistant 05.59%</t>
  </si>
  <si>
    <t>Farhio Anoi Ali</t>
  </si>
  <si>
    <t>159296870</t>
  </si>
  <si>
    <t>SLRY 0723 Senior AME Officer 03.46%</t>
  </si>
  <si>
    <t>159296880</t>
  </si>
  <si>
    <t>SLRY 0723 Senior Finance Officer 09.08%</t>
  </si>
  <si>
    <t>159296887</t>
  </si>
  <si>
    <t>SLRY 0723 Security  Officer 06.31%</t>
  </si>
  <si>
    <t>159296909</t>
  </si>
  <si>
    <t>171</t>
  </si>
  <si>
    <t>SLRY 0723 FinanceAdmin Officer 07.76%</t>
  </si>
  <si>
    <t>159296913</t>
  </si>
  <si>
    <t>SLRY 0723 Area Coordinator - SWS 06.00%</t>
  </si>
  <si>
    <t>159296972</t>
  </si>
  <si>
    <t>234</t>
  </si>
  <si>
    <t>SLRY 0723 Consortium Assitant 100.00%</t>
  </si>
  <si>
    <t>Nasra Hussein Abdi</t>
  </si>
  <si>
    <t>159296977</t>
  </si>
  <si>
    <t>L:RKUNO</t>
  </si>
  <si>
    <t>239</t>
  </si>
  <si>
    <t>SLRY 0723 Finance Assistant 07.76%</t>
  </si>
  <si>
    <t>Rasmi Kulmiye Kuno</t>
  </si>
  <si>
    <t>159296980</t>
  </si>
  <si>
    <t>242</t>
  </si>
  <si>
    <t>SLRY 0723 AMEA 05.39%</t>
  </si>
  <si>
    <t>159296996</t>
  </si>
  <si>
    <t>258</t>
  </si>
  <si>
    <t>SLRY 0723 Cleaner 05.89%</t>
  </si>
  <si>
    <t>159297002</t>
  </si>
  <si>
    <t>264</t>
  </si>
  <si>
    <t>SLRY 0723 AME Assistant 03.34%</t>
  </si>
  <si>
    <t>159308760</t>
  </si>
  <si>
    <t>PERDIEM Mission 0723 Kismayo consortium Assisstant</t>
  </si>
  <si>
    <t>26 - Nasra Abdi Hussein</t>
  </si>
  <si>
    <t>159308761</t>
  </si>
  <si>
    <t xml:space="preserve">PERDIEM Mission 0723 Dollow consortium Assisstant </t>
  </si>
  <si>
    <t>159308794</t>
  </si>
  <si>
    <t>F:270720</t>
  </si>
  <si>
    <t>65</t>
  </si>
  <si>
    <t>OFFICE Supply 0623 Mogadishu Office</t>
  </si>
  <si>
    <t>43 - Bulsho Kaab General Trading</t>
  </si>
  <si>
    <t>6300</t>
  </si>
  <si>
    <t>S7CMOS</t>
  </si>
  <si>
    <t>159308806</t>
  </si>
  <si>
    <t>F:270652</t>
  </si>
  <si>
    <t>77</t>
  </si>
  <si>
    <t>STATIONARY 0723 TONER 59A HP ORIGINAL</t>
  </si>
  <si>
    <t>55 - JUBA STATIONARY &amp; PRINTING</t>
  </si>
  <si>
    <t>159314592</t>
  </si>
  <si>
    <t>F:270236</t>
  </si>
  <si>
    <t>75</t>
  </si>
  <si>
    <t>SUPPLY 0623 BAIDOA OFFICE</t>
  </si>
  <si>
    <t>SIHAAM MINI MARKET</t>
  </si>
  <si>
    <t>S7CBOS</t>
  </si>
  <si>
    <t>159314625</t>
  </si>
  <si>
    <t>PAYE 0623 Senior AME Officer 14.75%</t>
  </si>
  <si>
    <t>159314629</t>
  </si>
  <si>
    <t>PAYE 0623 Security Officer 19.17%</t>
  </si>
  <si>
    <t>159314633</t>
  </si>
  <si>
    <t>PAYE 0623 Cleaner 9.15%</t>
  </si>
  <si>
    <t>159314640</t>
  </si>
  <si>
    <t>PAYE 0623 Logistic Officer 5.69%</t>
  </si>
  <si>
    <t>159314652</t>
  </si>
  <si>
    <t>PAYE 0623 AC 8.33%</t>
  </si>
  <si>
    <t>159314658</t>
  </si>
  <si>
    <t>PAYE 0623 Senior Finance Officer 9.84%</t>
  </si>
  <si>
    <t>159314663</t>
  </si>
  <si>
    <t>PAYE 0623 Area Logistics Manager 5.82%</t>
  </si>
  <si>
    <t>159314685</t>
  </si>
  <si>
    <t>PAYE 0623 FINANCEADMIN ASSISTANT 5.59%</t>
  </si>
  <si>
    <t>159314690</t>
  </si>
  <si>
    <t>PAYE 0623 AMEA 26.26%</t>
  </si>
  <si>
    <t>159314705</t>
  </si>
  <si>
    <t>83</t>
  </si>
  <si>
    <t>PAYE 0623 Logistic Assistantr 5.74%</t>
  </si>
  <si>
    <t>Frahio Anoi</t>
  </si>
  <si>
    <t>159314708</t>
  </si>
  <si>
    <t>86</t>
  </si>
  <si>
    <t>PAYE 0623 Project Manager 100%</t>
  </si>
  <si>
    <t>Abshir Mohamed</t>
  </si>
  <si>
    <t>159314711</t>
  </si>
  <si>
    <t>F:270601</t>
  </si>
  <si>
    <t>SECURITY 0523 BAIDOA OFFICE</t>
  </si>
  <si>
    <t>SOUTHPOLE SECURITY SERVICE</t>
  </si>
  <si>
    <t>6313</t>
  </si>
  <si>
    <t>S7CBSS</t>
  </si>
  <si>
    <t>159326352</t>
  </si>
  <si>
    <t>CAZSUSD</t>
  </si>
  <si>
    <t>HOTEL Accommodation 0723 Consortium Assistant  Man</t>
  </si>
  <si>
    <t>Nasra Abdi Hussein</t>
  </si>
  <si>
    <t>6702</t>
  </si>
  <si>
    <t>S7CABM</t>
  </si>
  <si>
    <t>159352130</t>
  </si>
  <si>
    <t>Mohamed ahmed Sheikh-July salary</t>
  </si>
  <si>
    <t>159352131</t>
  </si>
  <si>
    <t>Government tax for Mohamed Ahmed Sheikh-July  Sala</t>
  </si>
  <si>
    <t>159352209</t>
  </si>
  <si>
    <t xml:space="preserve">Hall hire for kickoff meeting and Refreshment and </t>
  </si>
  <si>
    <t>159352210</t>
  </si>
  <si>
    <t>Fredrick Mukoro Monari - July Salary 2023</t>
  </si>
  <si>
    <t>159352211</t>
  </si>
  <si>
    <t>Kawthar Mohamed Barre - July Salary 2023</t>
  </si>
  <si>
    <t>159352212</t>
  </si>
  <si>
    <t>Iqro Abdi Abdullahi - July Salary 2023</t>
  </si>
  <si>
    <t>159379608</t>
  </si>
  <si>
    <t>ACH 1043  DOW JONES Q3 2023</t>
  </si>
  <si>
    <t>KENSOM</t>
  </si>
  <si>
    <t>159379609</t>
  </si>
  <si>
    <t>ACH 1227 MICROSOFT AZURE 07 2023</t>
  </si>
  <si>
    <t>159379610</t>
  </si>
  <si>
    <t>ACH 1228 MICROSOFT OFFICE 365 E3</t>
  </si>
  <si>
    <t>159379675</t>
  </si>
  <si>
    <t>ACH 1226 SIACI INSUR Q3 23 NAT  Project Manager</t>
  </si>
  <si>
    <t>159379766</t>
  </si>
  <si>
    <t>118</t>
  </si>
  <si>
    <t>ACH 1226 SIACI INSUR Q3 23 NAT  Consortium Assita</t>
  </si>
  <si>
    <t>159412829</t>
  </si>
  <si>
    <t>F:240244</t>
  </si>
  <si>
    <t>COM 0723 Office Internet</t>
  </si>
  <si>
    <t>Dimension Data</t>
  </si>
  <si>
    <t>S7CKCC</t>
  </si>
  <si>
    <t>159412830</t>
  </si>
  <si>
    <t>2% WHVAT COM 0723 Office Internet</t>
  </si>
  <si>
    <t>159412873</t>
  </si>
  <si>
    <t>PAYE 06 2023 Partnership Finance Officer - 7.85 %</t>
  </si>
  <si>
    <t>159412882</t>
  </si>
  <si>
    <t>PAYE 06 2023 Part Finance Assistant - 7.85 %</t>
  </si>
  <si>
    <t>159412933</t>
  </si>
  <si>
    <t>F:240193</t>
  </si>
  <si>
    <t>115</t>
  </si>
  <si>
    <t>Hotel accom 0723 4 ngts Nasra Abdi</t>
  </si>
  <si>
    <t>Jacaranda Hotel</t>
  </si>
  <si>
    <t>S7CKAS</t>
  </si>
  <si>
    <t>159412934</t>
  </si>
  <si>
    <t>116</t>
  </si>
  <si>
    <t>2% WHVAT hotel accom</t>
  </si>
  <si>
    <t>159412935</t>
  </si>
  <si>
    <t>117</t>
  </si>
  <si>
    <t>Hotel accom 0723 4 ngts Hassan Abshir</t>
  </si>
  <si>
    <t>159412936</t>
  </si>
  <si>
    <t>159412955</t>
  </si>
  <si>
    <t>137</t>
  </si>
  <si>
    <t>COM Office Internet for 0823</t>
  </si>
  <si>
    <t>Dimensions Data</t>
  </si>
  <si>
    <t>159412956</t>
  </si>
  <si>
    <t>138</t>
  </si>
  <si>
    <t>2% WHVAT COM Office Internet</t>
  </si>
  <si>
    <t>159413011</t>
  </si>
  <si>
    <t>193</t>
  </si>
  <si>
    <t>SLRY 07 2023 Partnership Finance Officer - 23.52 %</t>
  </si>
  <si>
    <t>159413022</t>
  </si>
  <si>
    <t>204</t>
  </si>
  <si>
    <t>SLRY 07 2023 Part Finance Assistant - 23.52 %</t>
  </si>
  <si>
    <t>159413074</t>
  </si>
  <si>
    <t>256</t>
  </si>
  <si>
    <t>PENSION 07 2023 Partnership Finance Officer - 23.5</t>
  </si>
  <si>
    <t>159413085</t>
  </si>
  <si>
    <t>PENSION 07 2023 Part Finance Assistant - 23.52 %</t>
  </si>
  <si>
    <t>159413148</t>
  </si>
  <si>
    <t>330</t>
  </si>
  <si>
    <t>NSSF 07 2023 Partnership Finance Officer - 23.52 %</t>
  </si>
  <si>
    <t>159413159</t>
  </si>
  <si>
    <t>341</t>
  </si>
  <si>
    <t>NSSF 07 2023 Part Finance Assistant - 23.52 %</t>
  </si>
  <si>
    <t>159413211</t>
  </si>
  <si>
    <t>393</t>
  </si>
  <si>
    <t>NHIF 07 2023 Partnership Finance Officer - 23.52 %</t>
  </si>
  <si>
    <t>159413222</t>
  </si>
  <si>
    <t>404</t>
  </si>
  <si>
    <t>NHIF 07 2023 Part Finance Assistant - 23.52 %</t>
  </si>
  <si>
    <t>159413227</t>
  </si>
  <si>
    <t>F:240251</t>
  </si>
  <si>
    <t>409</t>
  </si>
  <si>
    <t>GH Rent Brookside Heights 5 bed apart for 0823</t>
  </si>
  <si>
    <t>Maxime Servettaz</t>
  </si>
  <si>
    <t>S7CKOR</t>
  </si>
  <si>
    <t>159413276</t>
  </si>
  <si>
    <t>458</t>
  </si>
  <si>
    <t>Med insur 07 2023 Part Finance Officer - 23.52 %</t>
  </si>
  <si>
    <t>159413289</t>
  </si>
  <si>
    <t>471</t>
  </si>
  <si>
    <t>Med insur 07 2023 Part Finance Assistant - 23.52 %</t>
  </si>
  <si>
    <t>159413339</t>
  </si>
  <si>
    <t>521</t>
  </si>
  <si>
    <t>WIBA 07 2023 Partnership Finance Officer - 23.52 %</t>
  </si>
  <si>
    <t>159413350</t>
  </si>
  <si>
    <t>532</t>
  </si>
  <si>
    <t>WIBA 07 2023 Part Finance Assistant - 23.52 %</t>
  </si>
  <si>
    <t>159413357</t>
  </si>
  <si>
    <t>F:EASTA</t>
  </si>
  <si>
    <t>539</t>
  </si>
  <si>
    <t>Office Service Charge 0723 NBO</t>
  </si>
  <si>
    <t>East Africa Property Holdings (K) Ltd</t>
  </si>
  <si>
    <t>6421</t>
  </si>
  <si>
    <t>159413358</t>
  </si>
  <si>
    <t>540</t>
  </si>
  <si>
    <t>Office Car Park 6 spaces 0723 NBO</t>
  </si>
  <si>
    <t>159413359</t>
  </si>
  <si>
    <t>541</t>
  </si>
  <si>
    <t>Office Car Park 7 spaces 0723 NBO</t>
  </si>
  <si>
    <t>159413364</t>
  </si>
  <si>
    <t>F:KAPS</t>
  </si>
  <si>
    <t>546</t>
  </si>
  <si>
    <t>Parking  Fee 0723 NBO KCA C9</t>
  </si>
  <si>
    <t>KAPS</t>
  </si>
  <si>
    <t>6423</t>
  </si>
  <si>
    <t>159413365</t>
  </si>
  <si>
    <t>547</t>
  </si>
  <si>
    <t>Parking  Fee 0723 NBO KCM C10</t>
  </si>
  <si>
    <t>159413430</t>
  </si>
  <si>
    <t>F:SAFAR</t>
  </si>
  <si>
    <t>Office Phone  Bill Payment 0623</t>
  </si>
  <si>
    <t>Safaricom Company</t>
  </si>
  <si>
    <t>159413441</t>
  </si>
  <si>
    <t>F:240304</t>
  </si>
  <si>
    <t>623</t>
  </si>
  <si>
    <t>COM 0723  Staff airtime NBO</t>
  </si>
  <si>
    <t>Tamba limited</t>
  </si>
  <si>
    <t>159297113</t>
  </si>
  <si>
    <t>Flight MQG-BRW 0723 PM</t>
  </si>
  <si>
    <t>Abshir Mohamed Hassan-EXSOM travel</t>
  </si>
  <si>
    <t>202308</t>
  </si>
  <si>
    <t>159297114</t>
  </si>
  <si>
    <t>Flight BRW-MQG 0723 PM</t>
  </si>
  <si>
    <t>159297115</t>
  </si>
  <si>
    <t>Commission charge flights 0723 PM</t>
  </si>
  <si>
    <t>159297170</t>
  </si>
  <si>
    <t>SLRY &amp; gratuity 0723 logistics officer 5.59%</t>
  </si>
  <si>
    <t>Mohameddek Ahmed Mohamed</t>
  </si>
  <si>
    <t>159297185</t>
  </si>
  <si>
    <t>89</t>
  </si>
  <si>
    <t>Flight NBO-MQG Consortiam M-A 0623</t>
  </si>
  <si>
    <t>Nasra Hussien Abdi-Exsom cargo</t>
  </si>
  <si>
    <t>159297186</t>
  </si>
  <si>
    <t>Commission flight NBO-MQG Consortiam M-A 0623</t>
  </si>
  <si>
    <t>159297291</t>
  </si>
  <si>
    <t>F:270085</t>
  </si>
  <si>
    <t>126</t>
  </si>
  <si>
    <t>Flight MGQ-DLY - Project Manager 0723</t>
  </si>
  <si>
    <t>Abshir Mohamed Hassan - ISOM Travel</t>
  </si>
  <si>
    <t>159297292</t>
  </si>
  <si>
    <t>Flight DLY-MGQ - Project Manager 0723</t>
  </si>
  <si>
    <t>159297293</t>
  </si>
  <si>
    <t>Flight MGQ-BIB - Project Manager 0723</t>
  </si>
  <si>
    <t>159297294</t>
  </si>
  <si>
    <t>Commission charge flights  Project Manager 0723</t>
  </si>
  <si>
    <t>159297307</t>
  </si>
  <si>
    <t>Flight MGQ-DLW-MGQ - Consortium M-A 0723</t>
  </si>
  <si>
    <t>Nasra Hussein Abdi - ISOM Travel</t>
  </si>
  <si>
    <t>159297308</t>
  </si>
  <si>
    <t>Commission flights 0723 Consortium M-A</t>
  </si>
  <si>
    <t>159297358</t>
  </si>
  <si>
    <t>SLRY 0823 Logistics Officer 02.54%</t>
  </si>
  <si>
    <t>159297370</t>
  </si>
  <si>
    <t>L:ABHME</t>
  </si>
  <si>
    <t>25</t>
  </si>
  <si>
    <t>SLRY 0823 Transparency &amp; Compliance Officer 09.90%</t>
  </si>
  <si>
    <t>Abdirahman Ahmed Omar</t>
  </si>
  <si>
    <t>S7CKCT</t>
  </si>
  <si>
    <t>159297394</t>
  </si>
  <si>
    <t>SLRY 0823 Logstics Assistant 02.54%</t>
  </si>
  <si>
    <t>159297397</t>
  </si>
  <si>
    <t>SLRY 0823 Project Manager (UN BP) 100.00%</t>
  </si>
  <si>
    <t>159297404</t>
  </si>
  <si>
    <t>SLRY 0823 Finance Assistant 03.95%</t>
  </si>
  <si>
    <t>159297412</t>
  </si>
  <si>
    <t>SLRY 0823 Area Coordinator 05.32%</t>
  </si>
  <si>
    <t>159297429</t>
  </si>
  <si>
    <t>SLRY 0823 Logistics Manager 03.26%</t>
  </si>
  <si>
    <t>159297436</t>
  </si>
  <si>
    <t>SLRY 0823 Area Logistics Manager 05.63%</t>
  </si>
  <si>
    <t>159297442</t>
  </si>
  <si>
    <t>SLRY 0823 Senior AME Officer 29.31%</t>
  </si>
  <si>
    <t>159297454</t>
  </si>
  <si>
    <t>109</t>
  </si>
  <si>
    <t>SLRY 0823 Cleaner 01.15%</t>
  </si>
  <si>
    <t>159297459</t>
  </si>
  <si>
    <t>SLRY 0823 Finance Manager 08.14%</t>
  </si>
  <si>
    <t>159297470</t>
  </si>
  <si>
    <t>SLRY 0823 Logistics Assistant 04.99%</t>
  </si>
  <si>
    <t>159297495</t>
  </si>
  <si>
    <t>150</t>
  </si>
  <si>
    <t>SLRY 0823 Senior AME Officer 02.59%</t>
  </si>
  <si>
    <t>159297506</t>
  </si>
  <si>
    <t>161</t>
  </si>
  <si>
    <t>SLRY 0823 Senior Finance Officer 08.09%</t>
  </si>
  <si>
    <t>159297512</t>
  </si>
  <si>
    <t>SLRY 0823 Security  Officer 05.51%</t>
  </si>
  <si>
    <t>159297538</t>
  </si>
  <si>
    <t>SLRY 0823 FinanceAdmin Officer 06.68%</t>
  </si>
  <si>
    <t>159297542</t>
  </si>
  <si>
    <t>197</t>
  </si>
  <si>
    <t>SLRY 0823 Area Coordinator - SWS 05.34%</t>
  </si>
  <si>
    <t>159297614</t>
  </si>
  <si>
    <t>269</t>
  </si>
  <si>
    <t>SLRY 0823 Consortium Assitant 100.00%</t>
  </si>
  <si>
    <t>159297620</t>
  </si>
  <si>
    <t>275</t>
  </si>
  <si>
    <t>SLRY 0823 Finance Assistant 06.68%</t>
  </si>
  <si>
    <t>159297638</t>
  </si>
  <si>
    <t>293</t>
  </si>
  <si>
    <t>SLRY 0823 Cleaner 05.08%</t>
  </si>
  <si>
    <t>159297644</t>
  </si>
  <si>
    <t>299</t>
  </si>
  <si>
    <t>SLRY 0823 AME Assistant 02.19%</t>
  </si>
  <si>
    <t>159308888</t>
  </si>
  <si>
    <t>PAYE 0623 LOGISTICS  MANAGER 10.78%</t>
  </si>
  <si>
    <t>52 - Sadik Abdi Abdullahi</t>
  </si>
  <si>
    <t>159308901</t>
  </si>
  <si>
    <t>PAYE 0623 CONSORTIUM ASSISISTANT 100%</t>
  </si>
  <si>
    <t>52 - Nasra Hussein Abdi</t>
  </si>
  <si>
    <t>159308909</t>
  </si>
  <si>
    <t>PAYE 0623 MEAL MANAGER  33.57%</t>
  </si>
  <si>
    <t>52 - Aden Abdullahi Ali</t>
  </si>
  <si>
    <t>159314776</t>
  </si>
  <si>
    <t>PAYE 0723 Senior AME Officer 3.46%</t>
  </si>
  <si>
    <t>159314781</t>
  </si>
  <si>
    <t>PAYE 0723 Security Officer 6.31%</t>
  </si>
  <si>
    <t>159314786</t>
  </si>
  <si>
    <t>PAYE 0723 Cleaner 1.37%</t>
  </si>
  <si>
    <t>159314793</t>
  </si>
  <si>
    <t>PAYE 0723 Logistic Officer 5.59%</t>
  </si>
  <si>
    <t>159314804</t>
  </si>
  <si>
    <t>PAYE 0723 AC 6%</t>
  </si>
  <si>
    <t>159314809</t>
  </si>
  <si>
    <t>PAYE 0723 Senior Finance Officer 9.08%</t>
  </si>
  <si>
    <t>159314815</t>
  </si>
  <si>
    <t>PAYE 0723 Area Logistics Manager 5.74%</t>
  </si>
  <si>
    <t>159314835</t>
  </si>
  <si>
    <t>PAYE 0723 FINANCEADMIN ASSISTANT 4.66%</t>
  </si>
  <si>
    <t>159314840</t>
  </si>
  <si>
    <t>PAYE 0723 AMEA 5.39%</t>
  </si>
  <si>
    <t>159314856</t>
  </si>
  <si>
    <t>82</t>
  </si>
  <si>
    <t>PAYE 0723 Logistic Assistant 5.59%</t>
  </si>
  <si>
    <t>159314859</t>
  </si>
  <si>
    <t>PAYE 0723 Project Manager 100%</t>
  </si>
  <si>
    <t>159314877</t>
  </si>
  <si>
    <t>53</t>
  </si>
  <si>
    <t>HOTEL ACCOM 0723 2 NIGHT PM MOGAMDISHU</t>
  </si>
  <si>
    <t>159314878</t>
  </si>
  <si>
    <t>PERDIEM MISSION 0723 5 DAYS WASH PM</t>
  </si>
  <si>
    <t>159318948</t>
  </si>
  <si>
    <t>26</t>
  </si>
  <si>
    <t>PAYE 0623 Area Coordinator- 31.17%</t>
  </si>
  <si>
    <t>159318950</t>
  </si>
  <si>
    <t>PAYE 0623 Logistics Officer-17.03%</t>
  </si>
  <si>
    <t>159318955</t>
  </si>
  <si>
    <t>PAYE 0623 FinanceAdmin Officer- 19.13%</t>
  </si>
  <si>
    <t>159318957</t>
  </si>
  <si>
    <t>PAYE 0623  AME Assistant- 34.88%</t>
  </si>
  <si>
    <t>159318959</t>
  </si>
  <si>
    <t>PAYE 0623 Cleaner- 33.68%</t>
  </si>
  <si>
    <t>159318963</t>
  </si>
  <si>
    <t>PAYE 0623 Snr. AME Officer-86.79%</t>
  </si>
  <si>
    <t>159352317</t>
  </si>
  <si>
    <t>Vehicle rent for Baidoa offcie- June and July 2023</t>
  </si>
  <si>
    <t>Taakulo Dedicated Vehicle</t>
  </si>
  <si>
    <t>S7CTDV</t>
  </si>
  <si>
    <t>159352318</t>
  </si>
  <si>
    <t xml:space="preserve">Purchase of office furniture and flooring carpets </t>
  </si>
  <si>
    <t>Taakulo Office supplies</t>
  </si>
  <si>
    <t>S7CTOS</t>
  </si>
  <si>
    <t>159352319</t>
  </si>
  <si>
    <t>23</t>
  </si>
  <si>
    <t>Office Rent Baidoa for May and June 23</t>
  </si>
  <si>
    <t>Taakulo Office rent</t>
  </si>
  <si>
    <t>S7CTOR</t>
  </si>
  <si>
    <t>159352320</t>
  </si>
  <si>
    <t>Mohamed Ahmed Shiekh-August Salary2023</t>
  </si>
  <si>
    <t>159352321</t>
  </si>
  <si>
    <t>Government tax for Mohamed Ahmed Sheikh August Sal</t>
  </si>
  <si>
    <t>159352322</t>
  </si>
  <si>
    <t>Office supplies and consumables Aug 23</t>
  </si>
  <si>
    <t>TAAKULO Office supplies</t>
  </si>
  <si>
    <t>159352323</t>
  </si>
  <si>
    <t>0ffice Utilities June July &amp; Aug23</t>
  </si>
  <si>
    <t>TAAKULO Office utilities including water electrici</t>
  </si>
  <si>
    <t>6314</t>
  </si>
  <si>
    <t>S7CTOU</t>
  </si>
  <si>
    <t>159352324</t>
  </si>
  <si>
    <t>Vehicle rent for Baidoa office- August 2023</t>
  </si>
  <si>
    <t>TAAKULO Dedicated Vehicle</t>
  </si>
  <si>
    <t>159352325</t>
  </si>
  <si>
    <t>Office Rent  Baidoa July &amp; Aug 23</t>
  </si>
  <si>
    <t>TAAKULO Office rent</t>
  </si>
  <si>
    <t>159352328</t>
  </si>
  <si>
    <t>Link For Solution - 30% Payment Peace Building Con</t>
  </si>
  <si>
    <t>159352329</t>
  </si>
  <si>
    <t>Fredrick Mukoro Monari - August Salary 2023</t>
  </si>
  <si>
    <t>159352330</t>
  </si>
  <si>
    <t>Kawthar Mohamed Barre - August Salary 2023</t>
  </si>
  <si>
    <t>159352331</t>
  </si>
  <si>
    <t>Iqro Abdi Abdullahi - August Salary 2023</t>
  </si>
  <si>
    <t>159413509</t>
  </si>
  <si>
    <t>PAYE 07 2023 Partnership Finance Officer - 23.52 %</t>
  </si>
  <si>
    <t>159413520</t>
  </si>
  <si>
    <t>PAYE 07 2023 Part Finance Assistant - 23.52 %</t>
  </si>
  <si>
    <t>159413586</t>
  </si>
  <si>
    <t>Housing Levy 0723 Part Finance Officer - 23.52 %</t>
  </si>
  <si>
    <t>159413597</t>
  </si>
  <si>
    <t>156</t>
  </si>
  <si>
    <t>Housing Levy 0723 Part Finance Assistant - 23.52 %</t>
  </si>
  <si>
    <t>159413649</t>
  </si>
  <si>
    <t>NITA 07 2023 Partnership Finance Officer - 23.52 %</t>
  </si>
  <si>
    <t>159413660</t>
  </si>
  <si>
    <t>219</t>
  </si>
  <si>
    <t>NITA 07 2023 Part Finance Assistant - 23.52 %</t>
  </si>
  <si>
    <t>159413734</t>
  </si>
  <si>
    <t>SLRY 08 2023 Partnership Finance Officer - 16.95 %</t>
  </si>
  <si>
    <t>159413745</t>
  </si>
  <si>
    <t>304</t>
  </si>
  <si>
    <t>SLRY 08 2023 Part Finance Assistant - 16.95 %</t>
  </si>
  <si>
    <t>159413794</t>
  </si>
  <si>
    <t>353</t>
  </si>
  <si>
    <t>PENSION 08 2023 Partnership Finance Officer - 16.9</t>
  </si>
  <si>
    <t>159413805</t>
  </si>
  <si>
    <t>364</t>
  </si>
  <si>
    <t>PENSION 08 2023 Part Finance Assistant - 16.95 %</t>
  </si>
  <si>
    <t>159413854</t>
  </si>
  <si>
    <t>413</t>
  </si>
  <si>
    <t>NHIF 08 2023 Partnership Finance Officer - 16.95 %</t>
  </si>
  <si>
    <t>159413865</t>
  </si>
  <si>
    <t>424</t>
  </si>
  <si>
    <t>NHIF 08 2023 Part Finance Assistant - 16.95 %</t>
  </si>
  <si>
    <t>159413914</t>
  </si>
  <si>
    <t>473</t>
  </si>
  <si>
    <t>NSSF 08 2023 Partnership Finance Officer - 16.95 %</t>
  </si>
  <si>
    <t>159413925</t>
  </si>
  <si>
    <t>484</t>
  </si>
  <si>
    <t>NSSF 08 2023 Part Finance Assistant - 16.95 %</t>
  </si>
  <si>
    <t>159413984</t>
  </si>
  <si>
    <t>543</t>
  </si>
  <si>
    <t>Med Insur 08 2023 Part Finance Officer - 16.95 %</t>
  </si>
  <si>
    <t>159413997</t>
  </si>
  <si>
    <t>556</t>
  </si>
  <si>
    <t>Med Insur 08 2023 Part Finance Assistant - 16.95 %</t>
  </si>
  <si>
    <t>159414044</t>
  </si>
  <si>
    <t>603</t>
  </si>
  <si>
    <t>WIBA 0823 Partnership Finance Officer - 16.95 %</t>
  </si>
  <si>
    <t>159414055</t>
  </si>
  <si>
    <t>614</t>
  </si>
  <si>
    <t>WIBA 0823 Part Finance Assistant - 16.95 %</t>
  </si>
  <si>
    <t>159414105</t>
  </si>
  <si>
    <t>664</t>
  </si>
  <si>
    <t>Nairobi Office Landline Telephone Bill 0723</t>
  </si>
  <si>
    <t>Safaricom Ltd</t>
  </si>
  <si>
    <t>159297872</t>
  </si>
  <si>
    <t>PAYE 0723 Finance Manager 09.23%</t>
  </si>
  <si>
    <t>202309</t>
  </si>
  <si>
    <t>159298041</t>
  </si>
  <si>
    <t>51</t>
  </si>
  <si>
    <t>PAYE 0823 Finance Manager 08.14%</t>
  </si>
  <si>
    <t>159298186</t>
  </si>
  <si>
    <t>L:MHDAH</t>
  </si>
  <si>
    <t>SLRY 0923 IT&amp;C Assistant 04.94%</t>
  </si>
  <si>
    <t>Mohamed Hassan Sheikh Dahir</t>
  </si>
  <si>
    <t>159298204</t>
  </si>
  <si>
    <t>SLRY&amp;gratuity 0923 Logistics Officer 02.46%</t>
  </si>
  <si>
    <t>159298216</t>
  </si>
  <si>
    <t>SLRY 0923 Transparency &amp; Compliance Officer 09.57%</t>
  </si>
  <si>
    <t>159298239</t>
  </si>
  <si>
    <t>SLRY 0923 Logstics Assistant 02.46%</t>
  </si>
  <si>
    <t>159298242</t>
  </si>
  <si>
    <t>SLRY 0923 Project Manager (UN BP) 100.00%</t>
  </si>
  <si>
    <t>159298249</t>
  </si>
  <si>
    <t>SLRY 0923 Finance Assistant 03.34%</t>
  </si>
  <si>
    <t>159298257</t>
  </si>
  <si>
    <t>SLRY&amp;gratuity 0923 Area Coordinator 05.26%</t>
  </si>
  <si>
    <t>159298273</t>
  </si>
  <si>
    <t>98</t>
  </si>
  <si>
    <t>SLRY&amp;gratuity 0923 Logistics Manager 03.27%</t>
  </si>
  <si>
    <t>159298280</t>
  </si>
  <si>
    <t>SLRY&amp;gratuity 0923 Area Logistics Manager 05.20%</t>
  </si>
  <si>
    <t>159298286</t>
  </si>
  <si>
    <t>111</t>
  </si>
  <si>
    <t>SLRY 0923 Senior AME Officer 19.21%</t>
  </si>
  <si>
    <t>159298299</t>
  </si>
  <si>
    <t>SLRY&amp;gratuity 0923 Cleaner 01.10%</t>
  </si>
  <si>
    <t>159298304</t>
  </si>
  <si>
    <t>129</t>
  </si>
  <si>
    <t>SLRY&amp;gratuity 0923 Finance Manager 08.03%</t>
  </si>
  <si>
    <t>159298315</t>
  </si>
  <si>
    <t>SLRY 0923 Logistics Assistant 04.94%</t>
  </si>
  <si>
    <t>159298340</t>
  </si>
  <si>
    <t>SLRY&amp;gratuity 0923 Senior AME Officer 02.43%</t>
  </si>
  <si>
    <t>159298351</t>
  </si>
  <si>
    <t>176</t>
  </si>
  <si>
    <t>SLRY&amp;gratuity 0923 Senior Finance Officer 07.73%</t>
  </si>
  <si>
    <t>159298355</t>
  </si>
  <si>
    <t>L:IHAIM</t>
  </si>
  <si>
    <t>SLRY 0923 Senior CFIM Officer 19.21%</t>
  </si>
  <si>
    <t>Ibrahim Hassan Ibrahim</t>
  </si>
  <si>
    <t>159298360</t>
  </si>
  <si>
    <t>SLRY&amp;gratuity 0923 Security  Officer 05.44%</t>
  </si>
  <si>
    <t>159298383</t>
  </si>
  <si>
    <t>SLRY&amp;gratuity 0923 FinanceAdmin Officer 06.46%</t>
  </si>
  <si>
    <t>159298387</t>
  </si>
  <si>
    <t>212</t>
  </si>
  <si>
    <t>SLRY&amp;gratuity 0923 Area Coordinator - SWS 05.12%</t>
  </si>
  <si>
    <t>159298445</t>
  </si>
  <si>
    <t>L:MOSMA</t>
  </si>
  <si>
    <t>270</t>
  </si>
  <si>
    <t>SLRY&amp;gratuity 0923 Logistics Assistant 04.94%</t>
  </si>
  <si>
    <t>Muna Alinor Osman</t>
  </si>
  <si>
    <t>159298460</t>
  </si>
  <si>
    <t>285</t>
  </si>
  <si>
    <t>SLRY 0923 Consortium Assitant 100.00%</t>
  </si>
  <si>
    <t>159298466</t>
  </si>
  <si>
    <t>291</t>
  </si>
  <si>
    <t>SLRY 0923 Finance Assistant 06.46%</t>
  </si>
  <si>
    <t>159298484</t>
  </si>
  <si>
    <t>309</t>
  </si>
  <si>
    <t>SLRY&amp;gratuity 0923 Cleaner 04.95%</t>
  </si>
  <si>
    <t>159298490</t>
  </si>
  <si>
    <t>315</t>
  </si>
  <si>
    <t>SLRY&amp;gratuity 0923 AME Assistant 02.22%</t>
  </si>
  <si>
    <t>159308970</t>
  </si>
  <si>
    <t>PAYE 0723 LOGISTICS  MANAGER 10.78%</t>
  </si>
  <si>
    <t>159308983</t>
  </si>
  <si>
    <t>PAYE 0723 CONSORTIUM ASSISISTANT 100%</t>
  </si>
  <si>
    <t>159308991</t>
  </si>
  <si>
    <t>PAYE 0723 MEAL MANAGER  3.26%</t>
  </si>
  <si>
    <t>159309015</t>
  </si>
  <si>
    <t>PAYE 0823 LOGISTICS  MANAGER 3.26%</t>
  </si>
  <si>
    <t>159309031</t>
  </si>
  <si>
    <t>PAYE 0823 CONSORTIUM ASSISISTANT 100%</t>
  </si>
  <si>
    <t>159314988</t>
  </si>
  <si>
    <t>HOTEL ACCOM 0723 3NIGHTS BARAWE PM</t>
  </si>
  <si>
    <t>ABSHIR MOHAMED</t>
  </si>
  <si>
    <t>159314989</t>
  </si>
  <si>
    <t>HOTEL ACCOM 0723 1NIGHT MOGADISHU PM</t>
  </si>
  <si>
    <t>159314990</t>
  </si>
  <si>
    <t>PERDIEM MISSION 0723 5DYS BARAWE PM</t>
  </si>
  <si>
    <t>159315111</t>
  </si>
  <si>
    <t>PAYE 0823 Senior AME Officer 2.59%</t>
  </si>
  <si>
    <t>159315116</t>
  </si>
  <si>
    <t>PAYE 0823 Security Officer 5.51%</t>
  </si>
  <si>
    <t>159315121</t>
  </si>
  <si>
    <t>PAYE 0823 Cleaner 1.15%</t>
  </si>
  <si>
    <t>159315134</t>
  </si>
  <si>
    <t>PAYE 0823 AC 5.34%</t>
  </si>
  <si>
    <t>159315139</t>
  </si>
  <si>
    <t>PAYE 0823 Senior Finance Officer 8.09%</t>
  </si>
  <si>
    <t>159315145</t>
  </si>
  <si>
    <t>PAYE 0823 Area Logistics Manager 5.63%</t>
  </si>
  <si>
    <t>159315164</t>
  </si>
  <si>
    <t>PAYE 0823 FINANCEADMIN ASSISTANT 3.95%</t>
  </si>
  <si>
    <t>159315181</t>
  </si>
  <si>
    <t>PAYE 0823 Logistic Assistant 4.99%</t>
  </si>
  <si>
    <t>159315184</t>
  </si>
  <si>
    <t>PAYE 0823 Project Manager 100%</t>
  </si>
  <si>
    <t>159319078</t>
  </si>
  <si>
    <t>PAYE 0723 Area Coordinator- 6.03%</t>
  </si>
  <si>
    <t>159319081</t>
  </si>
  <si>
    <t>PAYE 0723 Logistics Officer-2.97%</t>
  </si>
  <si>
    <t>159319086</t>
  </si>
  <si>
    <t>10</t>
  </si>
  <si>
    <t>PAYE 0723 FinanceAdmin Officer- 7.76%</t>
  </si>
  <si>
    <t>159319089</t>
  </si>
  <si>
    <t>PAYE 0723  AME Assistant- 3.34%</t>
  </si>
  <si>
    <t>159319092</t>
  </si>
  <si>
    <t>PAYE 0723 Cleaner- 5.89%</t>
  </si>
  <si>
    <t>159319097</t>
  </si>
  <si>
    <t>PAYE 0723 Snr. AME Officer- 38.78%</t>
  </si>
  <si>
    <t>159319113</t>
  </si>
  <si>
    <t>PAYE0723 Finance Assistant-7.76%</t>
  </si>
  <si>
    <t>Rasmi Kulmie Kuno</t>
  </si>
  <si>
    <t>159319116</t>
  </si>
  <si>
    <t>PAYE 0723 Logistics Assistant-2.97%</t>
  </si>
  <si>
    <t>159319237</t>
  </si>
  <si>
    <t>PAYE 0823  Area Coordinator- 5.32%</t>
  </si>
  <si>
    <t>159319240</t>
  </si>
  <si>
    <t>PAYE 0823 Logistics Officer-2.54%</t>
  </si>
  <si>
    <t>159319245</t>
  </si>
  <si>
    <t>PAYE 0823 FinanceAdmin Officer- 6.68%</t>
  </si>
  <si>
    <t>159319248</t>
  </si>
  <si>
    <t>PAYE 0823  AME Assistant- 2.19%</t>
  </si>
  <si>
    <t>159319251</t>
  </si>
  <si>
    <t>PAYE 0823 Cleaner- 5.08%</t>
  </si>
  <si>
    <t>159319256</t>
  </si>
  <si>
    <t>PAYE 0823 Snr. AME Officer- 29.31%</t>
  </si>
  <si>
    <t>159319272</t>
  </si>
  <si>
    <t>PAYE 0823 Finance Assistant-6.68%</t>
  </si>
  <si>
    <t>159319275</t>
  </si>
  <si>
    <t>PAYE 0823 Logistics Assistant-2.54%</t>
  </si>
  <si>
    <t>159319278</t>
  </si>
  <si>
    <t>PAYE 0823 T&amp;C Officer-9.90%</t>
  </si>
  <si>
    <t>159326479</t>
  </si>
  <si>
    <t>EXTRA AIRTIME 0923 NEW STAFF IN Mogadishu</t>
  </si>
  <si>
    <t>HORMUUD TELECOME</t>
  </si>
  <si>
    <t>S7CMCC</t>
  </si>
  <si>
    <t>159352497</t>
  </si>
  <si>
    <t>Med Insur 0623 MEAL Manager 33.57%</t>
  </si>
  <si>
    <t>  ADEN ABDULLAHI ALI</t>
  </si>
  <si>
    <t>159352508</t>
  </si>
  <si>
    <t>Med Insur 0623 Logistics Officer 17.03%</t>
  </si>
  <si>
    <t>  ARAFAT SADAD AHMED</t>
  </si>
  <si>
    <t>159352532</t>
  </si>
  <si>
    <t>Med Insur 0623 Finance Assistant 05.59%</t>
  </si>
  <si>
    <t>ABDIAZIZ MOHAMED HUSSEIN</t>
  </si>
  <si>
    <t>159352537</t>
  </si>
  <si>
    <t>Med Insur 0623 Area Coordinator 31.17%</t>
  </si>
  <si>
    <t>  ABDI KHALIF MOHAMED</t>
  </si>
  <si>
    <t>159352552</t>
  </si>
  <si>
    <t>Med Insur 0623 Logistics Manager 10.78%</t>
  </si>
  <si>
    <t>SADIK ABDI ABDULLAHI</t>
  </si>
  <si>
    <t>159352559</t>
  </si>
  <si>
    <t>Med Insur 0623 Area Logistics Manager 05.82%</t>
  </si>
  <si>
    <t>  AHMED OMAR WEHELIE</t>
  </si>
  <si>
    <t>159352563</t>
  </si>
  <si>
    <t>Med Insur 0623 Senior AME Officer 86.79%</t>
  </si>
  <si>
    <t>ABDIFATAH BARE ALI</t>
  </si>
  <si>
    <t>159352572</t>
  </si>
  <si>
    <t>Med Insur 0623 Cleaner 09.15%</t>
  </si>
  <si>
    <t>  DUNIYA IBRAHIM ISSAK</t>
  </si>
  <si>
    <t>159352577</t>
  </si>
  <si>
    <t>Med Insur 0623 Finance Manager 10.99%</t>
  </si>
  <si>
    <t>  ELMI MOHAMED ABDI</t>
  </si>
  <si>
    <t>159352599</t>
  </si>
  <si>
    <t>104</t>
  </si>
  <si>
    <t>Med Insur 0623 Senior AME Officer 14.75%</t>
  </si>
  <si>
    <t>  HASSAN MAYOW MOHAMED</t>
  </si>
  <si>
    <t>159352609</t>
  </si>
  <si>
    <t>Med Insur 0623 Senior Finance Officer 12.24%</t>
  </si>
  <si>
    <t>  MOHAMED ALI IBRAHIM</t>
  </si>
  <si>
    <t>159352615</t>
  </si>
  <si>
    <t>Med Insur 0623 Security  Officer 19.17%</t>
  </si>
  <si>
    <t>159352633</t>
  </si>
  <si>
    <t>Med Insur 0623 FinanceAdmin Officer 19.13%</t>
  </si>
  <si>
    <t>  LIBAN MOHAMED ALI</t>
  </si>
  <si>
    <t>159352637</t>
  </si>
  <si>
    <t>Med Insur 0623 Area Coordinator - SWS 08.33%</t>
  </si>
  <si>
    <t>  LIBAN MUKHTAR RAMADAN</t>
  </si>
  <si>
    <t>159352652</t>
  </si>
  <si>
    <t>157</t>
  </si>
  <si>
    <t>Med Insur 0623 Logistics Officer 05.69%</t>
  </si>
  <si>
    <t>  MOHAMEDDEQ AHMED MOHAMUD</t>
  </si>
  <si>
    <t>159352697</t>
  </si>
  <si>
    <t>202</t>
  </si>
  <si>
    <t>Med Insur 0623 AMEA 26.26%</t>
  </si>
  <si>
    <t>RAHMA HASSAN MAALIM</t>
  </si>
  <si>
    <t>159352710</t>
  </si>
  <si>
    <t>Med Insur 0623 Cleaner 33.68%</t>
  </si>
  <si>
    <t>  SAWDO MOALIM ABDULLAHI</t>
  </si>
  <si>
    <t>159352714</t>
  </si>
  <si>
    <t>Med Insur 0623 AME Assistant 34.88%</t>
  </si>
  <si>
    <t>  YUSSUF ELMOGE ABDI</t>
  </si>
  <si>
    <t>159352722</t>
  </si>
  <si>
    <t>Med Insur 0723 MEAL Manager 03.26%</t>
  </si>
  <si>
    <t>159352735</t>
  </si>
  <si>
    <t>Med Insur 0723 Logistics Officer 02.97%</t>
  </si>
  <si>
    <t>159352762</t>
  </si>
  <si>
    <t>Med Insur 0723 Finance Assistant 04.66%</t>
  </si>
  <si>
    <t>159352769</t>
  </si>
  <si>
    <t>Med Insur 0723 Area Coordinator 06.03%</t>
  </si>
  <si>
    <t>159352785</t>
  </si>
  <si>
    <t>Med Insur 0723 Logistics Manager 03.75%</t>
  </si>
  <si>
    <t>159352791</t>
  </si>
  <si>
    <t>Med Insur 0723 Area Logistics Manager 05.74%</t>
  </si>
  <si>
    <t>159352795</t>
  </si>
  <si>
    <t>Med Insur 0723 Senior AME Officer 38.78%</t>
  </si>
  <si>
    <t>159352806</t>
  </si>
  <si>
    <t>Med Insur 0723 Cleaner 01.37%</t>
  </si>
  <si>
    <t>159352811</t>
  </si>
  <si>
    <t>Med Insur 0723 Finance Manager 09.23%</t>
  </si>
  <si>
    <t>159352836</t>
  </si>
  <si>
    <t>Med Insur 0723 Senior AME Officer 03.46%</t>
  </si>
  <si>
    <t>159352846</t>
  </si>
  <si>
    <t>Med Insur 0723 Senior Finance Officer 09.08%</t>
  </si>
  <si>
    <t>159352853</t>
  </si>
  <si>
    <t>Med Insur 0723 Security  Officer 06.31%</t>
  </si>
  <si>
    <t>159352872</t>
  </si>
  <si>
    <t>152</t>
  </si>
  <si>
    <t>Med Insur 0723 FinanceAdmin Officer 07.76%</t>
  </si>
  <si>
    <t>159352876</t>
  </si>
  <si>
    <t>Med Insur 0723 Area Coordinator - SWS 06.00%</t>
  </si>
  <si>
    <t>159352893</t>
  </si>
  <si>
    <t>173</t>
  </si>
  <si>
    <t>Med Insur 0723 Logistics Officer 05.59%</t>
  </si>
  <si>
    <t>159352941</t>
  </si>
  <si>
    <t>221</t>
  </si>
  <si>
    <t>Med Insur 0723 AMEA 05.39%</t>
  </si>
  <si>
    <t>159352958</t>
  </si>
  <si>
    <t>238</t>
  </si>
  <si>
    <t>Med Insur 0723 Cleaner 05.89%</t>
  </si>
  <si>
    <t>159352964</t>
  </si>
  <si>
    <t>244</t>
  </si>
  <si>
    <t>Med Insur 0723 AME Assistant 03.34%</t>
  </si>
  <si>
    <t>159352985</t>
  </si>
  <si>
    <t>Med Insur 0823 Logistics Officer 02.54%</t>
  </si>
  <si>
    <t>159353010</t>
  </si>
  <si>
    <t>Med Insur 0823 Finance Assistant 03.95%</t>
  </si>
  <si>
    <t>159353017</t>
  </si>
  <si>
    <t>Med Insur 0823 Area Coordinator 05.32%</t>
  </si>
  <si>
    <t>159353031</t>
  </si>
  <si>
    <t>Med Insur 0823 Logistics Manager 03.26%</t>
  </si>
  <si>
    <t>159353037</t>
  </si>
  <si>
    <t>Med Insur 0823 Area Logistics Manager 05.63%</t>
  </si>
  <si>
    <t>159353041</t>
  </si>
  <si>
    <t>Med Insur 0823 Senior AME Officer 29.31%</t>
  </si>
  <si>
    <t>159353052</t>
  </si>
  <si>
    <t>Med Insur 0823 Cleaner 01.15%</t>
  </si>
  <si>
    <t>159353057</t>
  </si>
  <si>
    <t>Med Insur 0823 Finance Manager 08.14%</t>
  </si>
  <si>
    <t>159353083</t>
  </si>
  <si>
    <t>Med Insur 0823 Senior AME Officer 02.59%</t>
  </si>
  <si>
    <t>159353092</t>
  </si>
  <si>
    <t>Med Insur 0823 Senior Finance Officer 08.09%</t>
  </si>
  <si>
    <t>159353098</t>
  </si>
  <si>
    <t>Med Insur 0823 Security  Officer 05.51%</t>
  </si>
  <si>
    <t>159353116</t>
  </si>
  <si>
    <t>144</t>
  </si>
  <si>
    <t>Med Insur 0823 FinanceAdmin Officer 06.68%</t>
  </si>
  <si>
    <t>159353120</t>
  </si>
  <si>
    <t>148</t>
  </si>
  <si>
    <t>Med Insur 0823 Area Coordinator - SWS 05.34%</t>
  </si>
  <si>
    <t>159353194</t>
  </si>
  <si>
    <t>222</t>
  </si>
  <si>
    <t>Med Insur 0823 Cleaner 05.08%</t>
  </si>
  <si>
    <t>159353200</t>
  </si>
  <si>
    <t>228</t>
  </si>
  <si>
    <t>Med Insur 0823 AME Assistant 02.19%</t>
  </si>
  <si>
    <t>159353212</t>
  </si>
  <si>
    <t>Med Insur 0923 Security  Officer - 5.44 %</t>
  </si>
  <si>
    <t>159353217</t>
  </si>
  <si>
    <t>Med Insur 0923 Area Coordinator - SWS - 5.12 %</t>
  </si>
  <si>
    <t>159353221</t>
  </si>
  <si>
    <t>Med Insur 0923 Senior AME Officer - 2.43 %</t>
  </si>
  <si>
    <t>159353226</t>
  </si>
  <si>
    <t>Med Insur 0923 Senior Finance Officer - 7.73 %</t>
  </si>
  <si>
    <t>159353235</t>
  </si>
  <si>
    <t>Med Insur 0923 Cleaner - 1.09 %</t>
  </si>
  <si>
    <t>159353241</t>
  </si>
  <si>
    <t>Med Insur 0923 Area Logistics Manager - 5.2 %</t>
  </si>
  <si>
    <t>159353264</t>
  </si>
  <si>
    <t>Med Insur 0923 Finance Assistant - 3.34 %</t>
  </si>
  <si>
    <t>159353284</t>
  </si>
  <si>
    <t>Med Insur 0923 FinanceAdmin Officer - 6.46 %</t>
  </si>
  <si>
    <t>159353287</t>
  </si>
  <si>
    <t>78</t>
  </si>
  <si>
    <t>Med Insur 0923 Area Coordinator - 5.27 %</t>
  </si>
  <si>
    <t>159353295</t>
  </si>
  <si>
    <t>Med Insur 0923 Cleaner - 4.95 %</t>
  </si>
  <si>
    <t>159353298</t>
  </si>
  <si>
    <t>Med Insur 0923 AME Assistant - 2.22 %</t>
  </si>
  <si>
    <t>159353303</t>
  </si>
  <si>
    <t>Med Insur 0923 Logistics Officer - 2.46 %</t>
  </si>
  <si>
    <t>159353313</t>
  </si>
  <si>
    <t>Med Insur 0923 Senior CFIM Officer - 19.2 %</t>
  </si>
  <si>
    <t>159353318</t>
  </si>
  <si>
    <t>Med Insur 0923 Senior AME Officer - 19.2 %</t>
  </si>
  <si>
    <t>159353330</t>
  </si>
  <si>
    <t>121</t>
  </si>
  <si>
    <t>Med Insur 0923 Logistics Assistant - 4.94 %</t>
  </si>
  <si>
    <t>159353334</t>
  </si>
  <si>
    <t>Med Insur 0923 Logistics Manager - 3.27 %</t>
  </si>
  <si>
    <t>159353353</t>
  </si>
  <si>
    <t>Med Insur 0923 Finance Manager - 8.03 %</t>
  </si>
  <si>
    <t>159353455</t>
  </si>
  <si>
    <t>WIBA 0623 MEAL Manager 33.57%</t>
  </si>
  <si>
    <t>159353466</t>
  </si>
  <si>
    <t>WIBA 0623 Logistics Officer 17.03%</t>
  </si>
  <si>
    <t>159353490</t>
  </si>
  <si>
    <t>WIBA 0623 Finance Assistant 05.59%</t>
  </si>
  <si>
    <t>159353495</t>
  </si>
  <si>
    <t>WIBA 0623 Area Coordinator 31.17%</t>
  </si>
  <si>
    <t>159353510</t>
  </si>
  <si>
    <t>WIBA 0623 Logistics Manager 10.78%</t>
  </si>
  <si>
    <t>159353517</t>
  </si>
  <si>
    <t>WIBA 0623 Area Logistics Manager 05.82%</t>
  </si>
  <si>
    <t>159353521</t>
  </si>
  <si>
    <t>WIBA 0623 Senior AME Officer 86.79%</t>
  </si>
  <si>
    <t>159353530</t>
  </si>
  <si>
    <t>WIBA 0623 Cleaner 09.15%</t>
  </si>
  <si>
    <t>159353535</t>
  </si>
  <si>
    <t>WIBA 0623 Finance Manager 10.99%</t>
  </si>
  <si>
    <t>159353557</t>
  </si>
  <si>
    <t>WIBA 0623 Senior AME Officer 14.75%</t>
  </si>
  <si>
    <t>159353567</t>
  </si>
  <si>
    <t>WIBA 0623 Senior Finance Officer 12.24%</t>
  </si>
  <si>
    <t>159353573</t>
  </si>
  <si>
    <t>WIBA 0623 Security  Officer 19.17%</t>
  </si>
  <si>
    <t>159353591</t>
  </si>
  <si>
    <t>WIBA 0623 FinanceAdmin Officer 19.13%</t>
  </si>
  <si>
    <t>159353595</t>
  </si>
  <si>
    <t>WIBA 0623 Area Coordinator - SWS 08.33%</t>
  </si>
  <si>
    <t>159353610</t>
  </si>
  <si>
    <t>WIBA 0623 Logistics Officer 05.69%</t>
  </si>
  <si>
    <t>159353655</t>
  </si>
  <si>
    <t>WIBA 0623 AMEA 26.26%</t>
  </si>
  <si>
    <t>159353668</t>
  </si>
  <si>
    <t>WIBA 0623 Cleaner 33.68%</t>
  </si>
  <si>
    <t>159353672</t>
  </si>
  <si>
    <t>WIBA 0623 AME Assistant 34.88%</t>
  </si>
  <si>
    <t>159353680</t>
  </si>
  <si>
    <t>WIBA 0723 MEAL Manager 03.26%</t>
  </si>
  <si>
    <t>159353693</t>
  </si>
  <si>
    <t>WIBA 0723 Logistics Officer 02.97%</t>
  </si>
  <si>
    <t>159353720</t>
  </si>
  <si>
    <t>WIBA 0723 Finance Assistant 04.66%</t>
  </si>
  <si>
    <t>159353727</t>
  </si>
  <si>
    <t>WIBA 0723 Area Coordinator 06.03%</t>
  </si>
  <si>
    <t>159353743</t>
  </si>
  <si>
    <t>WIBA 0723 Logistics Manager 03.75%</t>
  </si>
  <si>
    <t>159353749</t>
  </si>
  <si>
    <t>WIBA 0723 Area Logistics Manager 05.74%</t>
  </si>
  <si>
    <t>159353753</t>
  </si>
  <si>
    <t>WIBA 0723 Senior AME Officer 38.78%</t>
  </si>
  <si>
    <t>159353763</t>
  </si>
  <si>
    <t>WIBA 0723 Cleaner 01.37%</t>
  </si>
  <si>
    <t>159353768</t>
  </si>
  <si>
    <t>90</t>
  </si>
  <si>
    <t>WIBA 0723 Finance Manager 09.23%</t>
  </si>
  <si>
    <t>159353791</t>
  </si>
  <si>
    <t>113</t>
  </si>
  <si>
    <t>WIBA 0723 Senior AME Officer 03.46%</t>
  </si>
  <si>
    <t>159353801</t>
  </si>
  <si>
    <t>WIBA 0723 Senior Finance Officer 09.08%</t>
  </si>
  <si>
    <t>159353808</t>
  </si>
  <si>
    <t>WIBA 0723 Security  Officer 06.31%</t>
  </si>
  <si>
    <t>159353826</t>
  </si>
  <si>
    <t>WIBA 0723 FinanceAdmin Officer 07.76%</t>
  </si>
  <si>
    <t>159353830</t>
  </si>
  <si>
    <t>WIBA 0723 Area Coordinator - SWS 06.00%</t>
  </si>
  <si>
    <t>159353847</t>
  </si>
  <si>
    <t>WIBA 0723 Logistics Officer 05.59%</t>
  </si>
  <si>
    <t>159353895</t>
  </si>
  <si>
    <t>217</t>
  </si>
  <si>
    <t>WIBA 0723 AMEA 05.39%</t>
  </si>
  <si>
    <t>159353912</t>
  </si>
  <si>
    <t>WIBA 0723 Cleaner 05.89%</t>
  </si>
  <si>
    <t>159353918</t>
  </si>
  <si>
    <t>240</t>
  </si>
  <si>
    <t>WIBA 0723 AME Assistant 03.34%</t>
  </si>
  <si>
    <t>159353938</t>
  </si>
  <si>
    <t>WIBA 0823 Logistics Officer 02.54%</t>
  </si>
  <si>
    <t>159353963</t>
  </si>
  <si>
    <t>WIBA 0823 Finance Assistant 03.95%</t>
  </si>
  <si>
    <t>159353970</t>
  </si>
  <si>
    <t>WIBA 0823 Area Coordinator 05.32%</t>
  </si>
  <si>
    <t>159353984</t>
  </si>
  <si>
    <t>WIBA 0823 Logistics Manager 03.26%</t>
  </si>
  <si>
    <t>159353990</t>
  </si>
  <si>
    <t>WIBA 0823 Area Logistics Manager 05.63%</t>
  </si>
  <si>
    <t>159353994</t>
  </si>
  <si>
    <t>WIBA 0823 Senior AME Officer 29.31%</t>
  </si>
  <si>
    <t>159354005</t>
  </si>
  <si>
    <t>WIBA 0823 Cleaner 01.15%</t>
  </si>
  <si>
    <t>159354010</t>
  </si>
  <si>
    <t>WIBA 0823 Finance Manager 08.14%</t>
  </si>
  <si>
    <t>159354036</t>
  </si>
  <si>
    <t>WIBA 0823 Senior AME Officer 02.59%</t>
  </si>
  <si>
    <t>159354045</t>
  </si>
  <si>
    <t>WIBA 0823 Senior Finance Officer 08.09%</t>
  </si>
  <si>
    <t>159354051</t>
  </si>
  <si>
    <t>WIBA 0823 Security  Officer 05.51%</t>
  </si>
  <si>
    <t>159354069</t>
  </si>
  <si>
    <t>WIBA 0823 FinanceAdmin Officer 06.68%</t>
  </si>
  <si>
    <t>159354073</t>
  </si>
  <si>
    <t>WIBA 0823 Area Coordinator - SWS 05.34%</t>
  </si>
  <si>
    <t>159354147</t>
  </si>
  <si>
    <t>WIBA 0823 Cleaner 05.08%</t>
  </si>
  <si>
    <t>159354153</t>
  </si>
  <si>
    <t>WIBA 0823 AME Assistant 02.19%</t>
  </si>
  <si>
    <t>159354165</t>
  </si>
  <si>
    <t>WIBA 0923 Security  Officer - 5.44 %</t>
  </si>
  <si>
    <t>159354170</t>
  </si>
  <si>
    <t>WIBA 0923 Area Coordinator - SWS - 5.12 %</t>
  </si>
  <si>
    <t>159354174</t>
  </si>
  <si>
    <t>WIBA 0923 Senior AME Officer - 2.44 %</t>
  </si>
  <si>
    <t>159354179</t>
  </si>
  <si>
    <t>WIBA 0923 Senior Finance Officer - 7.73 %</t>
  </si>
  <si>
    <t>159354188</t>
  </si>
  <si>
    <t>WIBA 0923 Cleaner - 1.09 %</t>
  </si>
  <si>
    <t>159354194</t>
  </si>
  <si>
    <t>WIBA 0923 Area Logistics Manager - 5.2 %</t>
  </si>
  <si>
    <t>159354217</t>
  </si>
  <si>
    <t>WIBA 0923 Finance Assistant - 3.32 %</t>
  </si>
  <si>
    <t>159354237</t>
  </si>
  <si>
    <t>WIBA 0923 FinanceAdmin Officer - 6.48 %</t>
  </si>
  <si>
    <t>159354240</t>
  </si>
  <si>
    <t>WIBA 0923 Area Coordinator - 5.28 %</t>
  </si>
  <si>
    <t>159354248</t>
  </si>
  <si>
    <t>WIBA 0923 Cleaner - 4.96 %</t>
  </si>
  <si>
    <t>159354251</t>
  </si>
  <si>
    <t>WIBA 0923 AME Assistant - 2.2 %</t>
  </si>
  <si>
    <t>159354256</t>
  </si>
  <si>
    <t>WIBA 0923 Logistics Officer - 2.48 %</t>
  </si>
  <si>
    <t>159354266</t>
  </si>
  <si>
    <t>WIBA 0923 Senior CFIM Officer - 19.21 %</t>
  </si>
  <si>
    <t>159354271</t>
  </si>
  <si>
    <t>WIBA 0923 Senior AME Officer - 19.21 %</t>
  </si>
  <si>
    <t>159354283</t>
  </si>
  <si>
    <t>WIBA 0923 Logistics Assistant - 4.92 %</t>
  </si>
  <si>
    <t>159354287</t>
  </si>
  <si>
    <t>WIBA 0923 Logistics Manager - 3.28 %</t>
  </si>
  <si>
    <t>159354306</t>
  </si>
  <si>
    <t>WIBA 0923 Finance Manager - 8.04 %</t>
  </si>
  <si>
    <t>159354499</t>
  </si>
  <si>
    <t>Fredrick Mukoro Monari - September  Salary 2023</t>
  </si>
  <si>
    <t>159354500</t>
  </si>
  <si>
    <t>Kawthar Mohamed Barre - September Salary 2023</t>
  </si>
  <si>
    <t>159354501</t>
  </si>
  <si>
    <t>Iqro Abdi Abdullahi - September Salary 2023</t>
  </si>
  <si>
    <t>159379945</t>
  </si>
  <si>
    <t>E:CEBOT</t>
  </si>
  <si>
    <t>STA 387 C.EBOH VOL BENIN CITY ABUJA</t>
  </si>
  <si>
    <t>Obi Christian Ebo</t>
  </si>
  <si>
    <t>6143</t>
  </si>
  <si>
    <t>S7CINT</t>
  </si>
  <si>
    <t>159379946</t>
  </si>
  <si>
    <t>STA 387 C.EBOH TICKETS METRO RER PARIS</t>
  </si>
  <si>
    <t>159414150</t>
  </si>
  <si>
    <t>PAYE 08 2023 Partnership Finance Officer - 16.95 %</t>
  </si>
  <si>
    <t>159414161</t>
  </si>
  <si>
    <t>56</t>
  </si>
  <si>
    <t>PAYE 08 2023 Part Finance Assistant - 16.95 %</t>
  </si>
  <si>
    <t>159414222</t>
  </si>
  <si>
    <t>HOUSING LEVY 0823 Part Finance Officer - 16.95 %</t>
  </si>
  <si>
    <t>159414233</t>
  </si>
  <si>
    <t>HOUSING LEVY 0823 Part Finance Assistant - 16.95 %</t>
  </si>
  <si>
    <t>159414282</t>
  </si>
  <si>
    <t>177</t>
  </si>
  <si>
    <t>NITA 08 2023 Partnership Finance Officer - 16.95 %</t>
  </si>
  <si>
    <t>159414293</t>
  </si>
  <si>
    <t>NITA 08 2023 Part Finance Assistant - 16.95 %</t>
  </si>
  <si>
    <t>159414306</t>
  </si>
  <si>
    <t>Guest House Rent 0923</t>
  </si>
  <si>
    <t>159414370</t>
  </si>
  <si>
    <t>265</t>
  </si>
  <si>
    <t>SLRY 09 2023 Partnership Finance Officer - 17.11 %</t>
  </si>
  <si>
    <t>159414381</t>
  </si>
  <si>
    <t>276</t>
  </si>
  <si>
    <t>SLRY 09 2023 Partnership Finance Ass - 17.11 %</t>
  </si>
  <si>
    <t>159414430</t>
  </si>
  <si>
    <t>325</t>
  </si>
  <si>
    <t>PENSION 0923 Partnership Finance Officer - 17.11 %</t>
  </si>
  <si>
    <t>159414441</t>
  </si>
  <si>
    <t>PENSION 0923 Partnership Finance Ass - 17.11 %</t>
  </si>
  <si>
    <t>159414490</t>
  </si>
  <si>
    <t>385</t>
  </si>
  <si>
    <t>NHIF 0923 Partnership Finance Officer - 17.11 %</t>
  </si>
  <si>
    <t>159414501</t>
  </si>
  <si>
    <t>396</t>
  </si>
  <si>
    <t>NHIF 0923 Partnership Finance Ass - 17.11 %</t>
  </si>
  <si>
    <t>159414550</t>
  </si>
  <si>
    <t>445</t>
  </si>
  <si>
    <t>NSSF 0923 Partnership Finance Officer - 17.11 %</t>
  </si>
  <si>
    <t>159414561</t>
  </si>
  <si>
    <t>456</t>
  </si>
  <si>
    <t>NSSF 0923 Partnership Finance Ass - 17.11 %</t>
  </si>
  <si>
    <t>159414621</t>
  </si>
  <si>
    <t>516</t>
  </si>
  <si>
    <t>Med Insur 0923 Part Finance Officer - 17.11 %</t>
  </si>
  <si>
    <t>159414632</t>
  </si>
  <si>
    <t>527</t>
  </si>
  <si>
    <t>Med Insur 0923 Part Finance Assistant - 17.11 %</t>
  </si>
  <si>
    <t>159414681</t>
  </si>
  <si>
    <t>576</t>
  </si>
  <si>
    <t>WIBA 0923 Part Finance Officer - 17.11 %</t>
  </si>
  <si>
    <t>159414692</t>
  </si>
  <si>
    <t>587</t>
  </si>
  <si>
    <t>WIBA 0923 Part Finance Assistant - 17.11 %</t>
  </si>
  <si>
    <t>159298600</t>
  </si>
  <si>
    <t>Flight NBO-MGQ - project manager 0623</t>
  </si>
  <si>
    <t>Abshir Mohamed Hassan _ISOM travel</t>
  </si>
  <si>
    <t>202310</t>
  </si>
  <si>
    <t>159298601</t>
  </si>
  <si>
    <t>Commission charge flights 0623project manager</t>
  </si>
  <si>
    <t>159298624</t>
  </si>
  <si>
    <t>Flight MQG-KMU-MQG 0723 Consortium assistant</t>
  </si>
  <si>
    <t>Nasra Hussein _ISOM travel</t>
  </si>
  <si>
    <t>159298625</t>
  </si>
  <si>
    <t>Commission charge 0723 Consortium assistant</t>
  </si>
  <si>
    <t>159298689</t>
  </si>
  <si>
    <t>PAYE 0923 Finance Manager 08.03%</t>
  </si>
  <si>
    <t>159298876</t>
  </si>
  <si>
    <t>Flight BIB-MGQ - 0923 project manager 0923</t>
  </si>
  <si>
    <t>Abshir Mohamed Hassan _ISOM travel co</t>
  </si>
  <si>
    <t>159298877</t>
  </si>
  <si>
    <t>Local commission - 0923 project manager</t>
  </si>
  <si>
    <t>159298932</t>
  </si>
  <si>
    <t>SLRY 1023 IT&amp;C Assistant 04.72%</t>
  </si>
  <si>
    <t>159298936</t>
  </si>
  <si>
    <t>L:MOABA</t>
  </si>
  <si>
    <t>SLRY 1023 Senior Finance Officer 6.44%</t>
  </si>
  <si>
    <t>Mohamed  Abdisalam Ahmed</t>
  </si>
  <si>
    <t>159298956</t>
  </si>
  <si>
    <t>SLRY 1023 Logistics Officer 02.51%</t>
  </si>
  <si>
    <t>159298969</t>
  </si>
  <si>
    <t>SLRY 1023 Transparency &amp; Compliance Officer 09.34%</t>
  </si>
  <si>
    <t>159298994</t>
  </si>
  <si>
    <t>SLRY 1023 Logstics Assistant 02.51%</t>
  </si>
  <si>
    <t>159298997</t>
  </si>
  <si>
    <t>SLRY 1023 Project Manager (UN BP) 100.00%</t>
  </si>
  <si>
    <t>159299005</t>
  </si>
  <si>
    <t>SLRY 1023 Finance Assistant 02.28%</t>
  </si>
  <si>
    <t>159299013</t>
  </si>
  <si>
    <t>SLRY 1023 Area Coordinator 05.77%</t>
  </si>
  <si>
    <t>159299030</t>
  </si>
  <si>
    <t>SLRY 1023 Logistics Manager 02.28%</t>
  </si>
  <si>
    <t>159299037</t>
  </si>
  <si>
    <t>SLRY 1023 Area Logistics Manager 05.40%</t>
  </si>
  <si>
    <t>159299044</t>
  </si>
  <si>
    <t>SLRY 1023 Senior AME Officer 27.96%</t>
  </si>
  <si>
    <t>159299059</t>
  </si>
  <si>
    <t>SLRY 1023 Cleaner 01.08%</t>
  </si>
  <si>
    <t>159299064</t>
  </si>
  <si>
    <t>SLRY 1023 Finance Manager 08.45%</t>
  </si>
  <si>
    <t>159299078</t>
  </si>
  <si>
    <t>163</t>
  </si>
  <si>
    <t>SLRY 1023 Logistics Assistant 04.72%</t>
  </si>
  <si>
    <t>159299109</t>
  </si>
  <si>
    <t>194</t>
  </si>
  <si>
    <t>SLRY 1023 Senior AME Officer 03.45%</t>
  </si>
  <si>
    <t>159299120</t>
  </si>
  <si>
    <t>SLRY 1023 Senior Finance Officer 08.47%</t>
  </si>
  <si>
    <t>159299128</t>
  </si>
  <si>
    <t>213</t>
  </si>
  <si>
    <t>SLRY 1023 Security  Officer 04.16%</t>
  </si>
  <si>
    <t>159299154</t>
  </si>
  <si>
    <t>SLRY 1023 FinanceAdmin Officer 06.44%</t>
  </si>
  <si>
    <t>159299158</t>
  </si>
  <si>
    <t>243</t>
  </si>
  <si>
    <t>SLRY 1023 Area Coordinator - SWS 07.95%</t>
  </si>
  <si>
    <t>159299225</t>
  </si>
  <si>
    <t>310</t>
  </si>
  <si>
    <t>159299242</t>
  </si>
  <si>
    <t>327</t>
  </si>
  <si>
    <t>SLRY 1023 Consortium Assitant 100.00%</t>
  </si>
  <si>
    <t>159299249</t>
  </si>
  <si>
    <t>334</t>
  </si>
  <si>
    <t>SLRY 1023 Finance Assistant 06.44%</t>
  </si>
  <si>
    <t>159299270</t>
  </si>
  <si>
    <t>355</t>
  </si>
  <si>
    <t>SLRY 1023 Cleaner 05.65%</t>
  </si>
  <si>
    <t>159299277</t>
  </si>
  <si>
    <t>362</t>
  </si>
  <si>
    <t>SLRY 1023 AME Assistant 01.78%</t>
  </si>
  <si>
    <t>159299324</t>
  </si>
  <si>
    <t>Gratuity Logistics Officer 5.59%</t>
  </si>
  <si>
    <t>Mohamedeq Ahmed Mohamud</t>
  </si>
  <si>
    <t>159309154</t>
  </si>
  <si>
    <t>PAYE 0923 LOGISTICS  MANAGER 3.27%</t>
  </si>
  <si>
    <t>19 - Sadik Abdi Abdullahi</t>
  </si>
  <si>
    <t>159309170</t>
  </si>
  <si>
    <t>PAYE 0923 CONSORTIUM ASSISISTANT 100%</t>
  </si>
  <si>
    <t>19 - Nasra Hussein Abdi</t>
  </si>
  <si>
    <t>159315272</t>
  </si>
  <si>
    <t>PAYE 0923 Senior AME Officer 2.43%</t>
  </si>
  <si>
    <t>159315277</t>
  </si>
  <si>
    <t>PAYE 0923 Security Officer 5.44%</t>
  </si>
  <si>
    <t>159315283</t>
  </si>
  <si>
    <t>PAYE 0923 Cleaner 1.10%</t>
  </si>
  <si>
    <t>159315295</t>
  </si>
  <si>
    <t>PAYE 0923 AC 5.12%</t>
  </si>
  <si>
    <t>159315300</t>
  </si>
  <si>
    <t>PAYE 0923 Senior Finance Officer 7.72%</t>
  </si>
  <si>
    <t>159315306</t>
  </si>
  <si>
    <t>PAYE 0923 Area Logistics Manager 5.20%</t>
  </si>
  <si>
    <t>159315325</t>
  </si>
  <si>
    <t>PAYE 0923 FINANCEADMIN ASSISTANT 3.34%</t>
  </si>
  <si>
    <t>159315340</t>
  </si>
  <si>
    <t>PAYE 0923 Logistic Assistant 4.95%</t>
  </si>
  <si>
    <t>159315343</t>
  </si>
  <si>
    <t>73</t>
  </si>
  <si>
    <t>PAYE 0923 Project Manager 100%</t>
  </si>
  <si>
    <t>159315368</t>
  </si>
  <si>
    <t>PAYE 0923 Logistic Assistant 4.97%</t>
  </si>
  <si>
    <t>MUNA ALINUR</t>
  </si>
  <si>
    <t>159315373</t>
  </si>
  <si>
    <t>103</t>
  </si>
  <si>
    <t>PAYE 0923 IT Assistant 4.95%</t>
  </si>
  <si>
    <t>MOHAMED HASSAN DAHIR</t>
  </si>
  <si>
    <t>159315488</t>
  </si>
  <si>
    <t>F:270138</t>
  </si>
  <si>
    <t>PRINTING ROLL UP BANNER 0923 INTERNATIONAL PEACE D</t>
  </si>
  <si>
    <t>BAYJET</t>
  </si>
  <si>
    <t>159319379</t>
  </si>
  <si>
    <t>PAYE 0923  Area Coordinator- 5.26%</t>
  </si>
  <si>
    <t>159319382</t>
  </si>
  <si>
    <t>PAYE 0923 Logistics Officer-2.46%</t>
  </si>
  <si>
    <t>159319387</t>
  </si>
  <si>
    <t>PAYE 0923FinanceAdmin Officer- 6.46%</t>
  </si>
  <si>
    <t>159319390</t>
  </si>
  <si>
    <t>PAYE0923  AME Assistant- 2.22%</t>
  </si>
  <si>
    <t>159319393</t>
  </si>
  <si>
    <t>PAYE 0923 Cleaner- 4.95%</t>
  </si>
  <si>
    <t>159319398</t>
  </si>
  <si>
    <t>PAYE 0923 Snr. AME Officer- 19.21%</t>
  </si>
  <si>
    <t>159319410</t>
  </si>
  <si>
    <t>PAYE0923 Snr.CFIM Officer-19.21%</t>
  </si>
  <si>
    <t>159319416</t>
  </si>
  <si>
    <t>PAYE 0923 Finance Assistant-6.46%</t>
  </si>
  <si>
    <t>159319419</t>
  </si>
  <si>
    <t>PAYE 0923 Logistics Assistant-2.46%</t>
  </si>
  <si>
    <t>159319422</t>
  </si>
  <si>
    <t>PAYE0923 T&amp;C Officer-9.57%</t>
  </si>
  <si>
    <t>159354578</t>
  </si>
  <si>
    <t>Med Insur 1023 Security  Officer - 4.16 %</t>
  </si>
  <si>
    <t>159354583</t>
  </si>
  <si>
    <t>Med Insur 1023 Area Coordinator - SWS - 7.96 %</t>
  </si>
  <si>
    <t>159354587</t>
  </si>
  <si>
    <t>Med Insur 1023 Senior AME Officer - 3.45 %</t>
  </si>
  <si>
    <t>159354592</t>
  </si>
  <si>
    <t>Med Insur 1023 Senior Finance Officer - 8.47 %</t>
  </si>
  <si>
    <t>159354600</t>
  </si>
  <si>
    <t>Med Insur 1023 Cleaner - 1.08 %</t>
  </si>
  <si>
    <t>159354606</t>
  </si>
  <si>
    <t>Med Insur 1023 Area Logistics Manager - 5.4 %</t>
  </si>
  <si>
    <t>159354629</t>
  </si>
  <si>
    <t>Med Insur 1023 Finance Assistant - 2.28 %</t>
  </si>
  <si>
    <t>159354650</t>
  </si>
  <si>
    <t>Med Insur 1023 FinanceAdmin Officer - 6.44 %</t>
  </si>
  <si>
    <t>159354653</t>
  </si>
  <si>
    <t>Med Insur 1023 Area Coordinator - 5.77 %</t>
  </si>
  <si>
    <t>159354662</t>
  </si>
  <si>
    <t>Med Insur 1023 Cleaner - 5.64 %</t>
  </si>
  <si>
    <t>159354665</t>
  </si>
  <si>
    <t>Med Insur 1023 AME Assistant - 1.78 %</t>
  </si>
  <si>
    <t>159354670</t>
  </si>
  <si>
    <t>Med Insur 1023 Logistics Officer - 2.5 %</t>
  </si>
  <si>
    <t>159354683</t>
  </si>
  <si>
    <t>107</t>
  </si>
  <si>
    <t>Med Insur 1023 Senior AME Officer - 27.96 %</t>
  </si>
  <si>
    <t>159354697</t>
  </si>
  <si>
    <t>Med Insur 1023 Logistics Assistant - 4.72 %</t>
  </si>
  <si>
    <t>159354701</t>
  </si>
  <si>
    <t>Med Insur 1023 Logistics Manager - 2.28 %</t>
  </si>
  <si>
    <t>159354724</t>
  </si>
  <si>
    <t>Med Insur 1023 Finance Manager - 8.45 %</t>
  </si>
  <si>
    <t>159354864</t>
  </si>
  <si>
    <t>WIBA 1023 Logistics Officer 02.51%</t>
  </si>
  <si>
    <t>159354889</t>
  </si>
  <si>
    <t>WIBA 1023 Finance Assistant 02.28%</t>
  </si>
  <si>
    <t>159354897</t>
  </si>
  <si>
    <t>WIBA 1023 Area Coordinator 05.77%</t>
  </si>
  <si>
    <t>159354911</t>
  </si>
  <si>
    <t>WIBA 1023 Logistics Manager 02.28%</t>
  </si>
  <si>
    <t>159354917</t>
  </si>
  <si>
    <t>WIBA 1023 Area Logistics Manager 05.40%</t>
  </si>
  <si>
    <t>159354921</t>
  </si>
  <si>
    <t>WIBA 1023 Senior AME Officer 27.96%</t>
  </si>
  <si>
    <t>159354935</t>
  </si>
  <si>
    <t>87</t>
  </si>
  <si>
    <t>WIBA 1023 Cleaner 01.08%</t>
  </si>
  <si>
    <t>159354940</t>
  </si>
  <si>
    <t>WIBA 1023 Finance Manager 08.45%</t>
  </si>
  <si>
    <t>159354974</t>
  </si>
  <si>
    <t>WIBA 1023 Senior AME Officer 03.45%</t>
  </si>
  <si>
    <t>159354983</t>
  </si>
  <si>
    <t>WIBA 1023 Senior Finance Officer 08.47%</t>
  </si>
  <si>
    <t>159354989</t>
  </si>
  <si>
    <t>141</t>
  </si>
  <si>
    <t>WIBA 1023 Security  Officer 04.16%</t>
  </si>
  <si>
    <t>159355009</t>
  </si>
  <si>
    <t>WIBA 1023 FinanceAdmin Officer 06.44%</t>
  </si>
  <si>
    <t>159355013</t>
  </si>
  <si>
    <t>WIBA 1023 Area Coordinator - SWS 07.95%</t>
  </si>
  <si>
    <t>159355072</t>
  </si>
  <si>
    <t>224</t>
  </si>
  <si>
    <t>WIBA 1023 Logistics Assistant 04.72%</t>
  </si>
  <si>
    <t>MUNA ALINUR OSMAN</t>
  </si>
  <si>
    <t>159355103</t>
  </si>
  <si>
    <t>255</t>
  </si>
  <si>
    <t>WIBA 1023 Cleaner 05.65%</t>
  </si>
  <si>
    <t>159355110</t>
  </si>
  <si>
    <t>262</t>
  </si>
  <si>
    <t>WIBA 1023 AME Assistant 01.78%</t>
  </si>
  <si>
    <t>159355137</t>
  </si>
  <si>
    <t>Fredrick Mukoro Monari - October  Salary 2023</t>
  </si>
  <si>
    <t>159355138</t>
  </si>
  <si>
    <t>Kawthar Mohamed Barre - October Salary 2023</t>
  </si>
  <si>
    <t>159355139</t>
  </si>
  <si>
    <t>Iqro Abdi Abdullahi - October Salary 2023</t>
  </si>
  <si>
    <t>159355142</t>
  </si>
  <si>
    <t>Office Rent Baidoa Office September2023</t>
  </si>
  <si>
    <t>159355143</t>
  </si>
  <si>
    <t>Vehicle Rent  Baidoa officeSeptember2023</t>
  </si>
  <si>
    <t>159355144</t>
  </si>
  <si>
    <t>0ffice Utilitie Baidoa office  September2023</t>
  </si>
  <si>
    <t>159355145</t>
  </si>
  <si>
    <t>Office suppliesBaidoa September 2023</t>
  </si>
  <si>
    <t>159355146</t>
  </si>
  <si>
    <t>Mohamed Ahmed Shiekhs Sal Sept2023</t>
  </si>
  <si>
    <t>159355147</t>
  </si>
  <si>
    <t>Government taxMohamed Ahmed Sheikhs Sal Septr2023</t>
  </si>
  <si>
    <t>159355148</t>
  </si>
  <si>
    <t>30%  Consultancy peace-building towards social Rec</t>
  </si>
  <si>
    <t>6260</t>
  </si>
  <si>
    <t>S7CTPS</t>
  </si>
  <si>
    <t>159355149</t>
  </si>
  <si>
    <t>Office Rent Baidoa Office Oct 2023</t>
  </si>
  <si>
    <t>159355150</t>
  </si>
  <si>
    <t>Vehicle Rent Baidoa  Oct2023</t>
  </si>
  <si>
    <t>159355151</t>
  </si>
  <si>
    <t>0ffice Utilities Baidoa office Oct 2023</t>
  </si>
  <si>
    <t>159355152</t>
  </si>
  <si>
    <t>Office supplies Baidoa office Oct 2023</t>
  </si>
  <si>
    <t>159355153</t>
  </si>
  <si>
    <t>Mohamed Ahmed Shiekhs Sal Oct2023</t>
  </si>
  <si>
    <t>159355154</t>
  </si>
  <si>
    <t>Government tax Mohamed Ahmed Sheikhs Salfor Oct202</t>
  </si>
  <si>
    <t>159380081</t>
  </si>
  <si>
    <t xml:space="preserve">ACH 1907 SIACI  INSU Q3 Transparency &amp; Compliance </t>
  </si>
  <si>
    <t>159380099</t>
  </si>
  <si>
    <t>ACH 1907 SIACI  INSU Q3 Project Manager (UN BP) 10</t>
  </si>
  <si>
    <t>159380208</t>
  </si>
  <si>
    <t>ACH 1907 SIACI  INSU Q3 Consortium Assitant</t>
  </si>
  <si>
    <t>159414792</t>
  </si>
  <si>
    <t>PAYE 0923 Partnership Finance Officer - 17.11 %</t>
  </si>
  <si>
    <t>159414803</t>
  </si>
  <si>
    <t>PAYE 0923 Partnership Finance Ass - 17.11 %</t>
  </si>
  <si>
    <t>159414861</t>
  </si>
  <si>
    <t>HOUSING LEVY 0923 Partnership Finance Officer - 17</t>
  </si>
  <si>
    <t>159414872</t>
  </si>
  <si>
    <t>HOUSING LEVY 0923 Partnership Finance Ass - 17.11</t>
  </si>
  <si>
    <t>159414927</t>
  </si>
  <si>
    <t>NITA 0923 Partnership Finance Officer - 17.11 %</t>
  </si>
  <si>
    <t>159414938</t>
  </si>
  <si>
    <t>191</t>
  </si>
  <si>
    <t>NITA 0923 Partnership Finance Ass - 17.11 %</t>
  </si>
  <si>
    <t>159414948</t>
  </si>
  <si>
    <t>GH RENT 1023 Brookside breeze</t>
  </si>
  <si>
    <t>159414961</t>
  </si>
  <si>
    <t>F:240336</t>
  </si>
  <si>
    <t>2% WVAT Teamviewer Licence</t>
  </si>
  <si>
    <t>Naya Solutions</t>
  </si>
  <si>
    <t>159415004</t>
  </si>
  <si>
    <t>257</t>
  </si>
  <si>
    <t>SLRY 1023 Partnership Finance Officer - 16.22 %</t>
  </si>
  <si>
    <t>159415015</t>
  </si>
  <si>
    <t>268</t>
  </si>
  <si>
    <t>SLRY 1023 Part Finance Assistant - 16.22 %</t>
  </si>
  <si>
    <t>159415062</t>
  </si>
  <si>
    <t>PENSION 1023 Partnership Finance Officer - 16.22 %</t>
  </si>
  <si>
    <t>159415073</t>
  </si>
  <si>
    <t>326</t>
  </si>
  <si>
    <t>PENSION 1023 Part Finance Assistant - 16.22 %</t>
  </si>
  <si>
    <t>159415120</t>
  </si>
  <si>
    <t>373</t>
  </si>
  <si>
    <t>NHIF 1023 Partnership Finance Officer - 16.22 %</t>
  </si>
  <si>
    <t>159415131</t>
  </si>
  <si>
    <t>384</t>
  </si>
  <si>
    <t>NHIF 1023 Part Finance Assistant - 16.22 %</t>
  </si>
  <si>
    <t>159415178</t>
  </si>
  <si>
    <t>431</t>
  </si>
  <si>
    <t>NSSF 1023 Partnership Finance Officer - 16.22 %</t>
  </si>
  <si>
    <t>159415189</t>
  </si>
  <si>
    <t>NSSF 1023 Part Finance Assistant - 16.22 %</t>
  </si>
  <si>
    <t>159415254</t>
  </si>
  <si>
    <t>507</t>
  </si>
  <si>
    <t>Med Insur 1023 Part Finance Officer - 16.22 %</t>
  </si>
  <si>
    <t>159415267</t>
  </si>
  <si>
    <t>520</t>
  </si>
  <si>
    <t>Med Insur 1023 Part Finance Assistant - 16.22 %</t>
  </si>
  <si>
    <t>159415312</t>
  </si>
  <si>
    <t>565</t>
  </si>
  <si>
    <t>WIBA 1023 Partnership Finance Officer - 16.22 %</t>
  </si>
  <si>
    <t>159415323</t>
  </si>
  <si>
    <t>WIBA 1023 Partnership Finance Assistant - 16.22 %</t>
  </si>
  <si>
    <t>159299599</t>
  </si>
  <si>
    <t>PAYE 1023 Finance Manager 08.45%</t>
  </si>
  <si>
    <t>202311</t>
  </si>
  <si>
    <t>159299836</t>
  </si>
  <si>
    <t>SLRY 1123 IT&amp;C Assistant 06.66%</t>
  </si>
  <si>
    <t>159299840</t>
  </si>
  <si>
    <t>SLRY 1123 Senior Finance Officer 05.50%</t>
  </si>
  <si>
    <t>159299860</t>
  </si>
  <si>
    <t>SLRY 1123 Logistics Officer 02.16%</t>
  </si>
  <si>
    <t>159299873</t>
  </si>
  <si>
    <t>SLRY 1123 Transparency &amp; Compliance Officer 07.76%</t>
  </si>
  <si>
    <t>159299898</t>
  </si>
  <si>
    <t>SLRY 1123 Logstics Assistant 02.16%</t>
  </si>
  <si>
    <t>159299902</t>
  </si>
  <si>
    <t>SLRY 1123 Project Manager (UN BP) 100.00%</t>
  </si>
  <si>
    <t>159299909</t>
  </si>
  <si>
    <t>SLRY 1123 Finance Officer 09.02%</t>
  </si>
  <si>
    <t>159299922</t>
  </si>
  <si>
    <t>106</t>
  </si>
  <si>
    <t>SLRY 1123 Area Coordinator 04.10%</t>
  </si>
  <si>
    <t>159299939</t>
  </si>
  <si>
    <t>SLRY 1123 Logistics Manager 02.14%</t>
  </si>
  <si>
    <t>159299945</t>
  </si>
  <si>
    <t>SLRY 1123 Area Logistics Manager 06.66%</t>
  </si>
  <si>
    <t>159299952</t>
  </si>
  <si>
    <t>136</t>
  </si>
  <si>
    <t>SLRY 1123 Senior AME Officer 23.82%</t>
  </si>
  <si>
    <t>159299966</t>
  </si>
  <si>
    <t>SLRY 1123 Cleaner 01.03%</t>
  </si>
  <si>
    <t>159299969</t>
  </si>
  <si>
    <t>153</t>
  </si>
  <si>
    <t>SLRY 1123 Finance Manager 09.11%</t>
  </si>
  <si>
    <t>159299981</t>
  </si>
  <si>
    <t>SLRY 1123 Logistics Assistant 06.66%</t>
  </si>
  <si>
    <t>159300010</t>
  </si>
  <si>
    <t>SLRY 1123 Senior AME Officer 03.22%</t>
  </si>
  <si>
    <t>159300020</t>
  </si>
  <si>
    <t>SLRY 1123 Senior Finance Officer 09.02%</t>
  </si>
  <si>
    <t>159300028</t>
  </si>
  <si>
    <t>SLRY 1123 Security  Officer 04.38%</t>
  </si>
  <si>
    <t>159300051</t>
  </si>
  <si>
    <t>235</t>
  </si>
  <si>
    <t>SLRY 1123 Transparency &amp; Compliance Officer 06.84%</t>
  </si>
  <si>
    <t>S7CBTC</t>
  </si>
  <si>
    <t>159300055</t>
  </si>
  <si>
    <t>SLRY 1123 Area Coordinator - SWS 08.65%</t>
  </si>
  <si>
    <t>159300119</t>
  </si>
  <si>
    <t>303</t>
  </si>
  <si>
    <t>SLRY 1123 Logistics Officer 06.66%</t>
  </si>
  <si>
    <t>159300142</t>
  </si>
  <si>
    <t>SLRY 1123 Finance Assistant 05.50%</t>
  </si>
  <si>
    <t>159300165</t>
  </si>
  <si>
    <t>349</t>
  </si>
  <si>
    <t>SLRY 1123 Cleaner 04.63%</t>
  </si>
  <si>
    <t>159300173</t>
  </si>
  <si>
    <t>357</t>
  </si>
  <si>
    <t>SLRY 1123 AME Assistant 01.39%</t>
  </si>
  <si>
    <t>159309374</t>
  </si>
  <si>
    <t>TAXES 10 2023 Logistics Manager - 2.28 %</t>
  </si>
  <si>
    <t>159309393</t>
  </si>
  <si>
    <t>TAXES 10 2023 Consortium Assitant - 100 %</t>
  </si>
  <si>
    <t>159315612</t>
  </si>
  <si>
    <t>PAYE 1023 Senior AME Officer 3.45%</t>
  </si>
  <si>
    <t>159315616</t>
  </si>
  <si>
    <t>PAYE 1023 Security Officer 4.16%</t>
  </si>
  <si>
    <t>159315622</t>
  </si>
  <si>
    <t>PAYE 1023 Cleaner 1.08%</t>
  </si>
  <si>
    <t>159315634</t>
  </si>
  <si>
    <t>PAYE 1023 AC 7.95%</t>
  </si>
  <si>
    <t>159315639</t>
  </si>
  <si>
    <t>PAYE 1023 Senior Finance Officer 8.47%</t>
  </si>
  <si>
    <t>159315645</t>
  </si>
  <si>
    <t>PAYE 1023 Area Logistics Manager 5.40%</t>
  </si>
  <si>
    <t>159315664</t>
  </si>
  <si>
    <t>PAYE 1023 FINANCEADMIN ASSISTANT 2.28%</t>
  </si>
  <si>
    <t>159315679</t>
  </si>
  <si>
    <t>PAYE 1023 Logistic Assistant 4.72%</t>
  </si>
  <si>
    <t>159315682</t>
  </si>
  <si>
    <t>PAYE 1023 Project Manager 100%</t>
  </si>
  <si>
    <t>159315707</t>
  </si>
  <si>
    <t>159315712</t>
  </si>
  <si>
    <t>PAYE 1023 IT Assistant 4.72%</t>
  </si>
  <si>
    <t>159315732</t>
  </si>
  <si>
    <t>PAYE 1023 Logistics Officer 5.59%</t>
  </si>
  <si>
    <t>159355471</t>
  </si>
  <si>
    <t>47</t>
  </si>
  <si>
    <t xml:space="preserve">Link For Solution - 30% 2nd Instal-Peace Building </t>
  </si>
  <si>
    <t>159355472</t>
  </si>
  <si>
    <t>48</t>
  </si>
  <si>
    <t>Banner women CSOs held in Kismayu -Bidhaan Jet</t>
  </si>
  <si>
    <t>6711</t>
  </si>
  <si>
    <t>159355473</t>
  </si>
  <si>
    <t>Lunch for Women CSOs Training at Kismayu from 1st-</t>
  </si>
  <si>
    <t>159355474</t>
  </si>
  <si>
    <t>Stationeries- Women CSOs Training-Kismayu from 1st</t>
  </si>
  <si>
    <t>159355475</t>
  </si>
  <si>
    <t>Transport Allowance-Women CSOs-Training held at Ki</t>
  </si>
  <si>
    <t>159355476</t>
  </si>
  <si>
    <t>Stationeries-Women CSOs-Training-Dollow -Gedo Stat</t>
  </si>
  <si>
    <t>159355477</t>
  </si>
  <si>
    <t>Lunch Women CSOs-Training Dollow -Noor Yare Alfurq</t>
  </si>
  <si>
    <t>159355478</t>
  </si>
  <si>
    <t>Banner Women CSOs-Training Dollow</t>
  </si>
  <si>
    <t>159355479</t>
  </si>
  <si>
    <t>Transport Allowance-Women CSOs-Training at Dollow</t>
  </si>
  <si>
    <t>159355480</t>
  </si>
  <si>
    <t>Fredrick Mukoro Monari -Nov  Salary 2023</t>
  </si>
  <si>
    <t>159355481</t>
  </si>
  <si>
    <t>Kawthar Mohamed Barre - Nov Salary 2023</t>
  </si>
  <si>
    <t>159355482</t>
  </si>
  <si>
    <t>Iqro Abdi Abdullahi - Novr Salary 2023</t>
  </si>
  <si>
    <t>159355499</t>
  </si>
  <si>
    <t>Purchase of Stationaries and Project Visibiities f</t>
  </si>
  <si>
    <t>159355500</t>
  </si>
  <si>
    <t>payment cost for two way tickets for program Coord</t>
  </si>
  <si>
    <t>TAAKULO Return Air Tickets</t>
  </si>
  <si>
    <t>S7CTRT</t>
  </si>
  <si>
    <t>159355501</t>
  </si>
  <si>
    <t>TRAINING COST FOR CAPACITY-BUILDING OF 5 MEMBERS O</t>
  </si>
  <si>
    <t>159355502</t>
  </si>
  <si>
    <t>TRANSPORT ALLOWANCE FOR 20 PARTICIPANT-15DAYS CAPA</t>
  </si>
  <si>
    <t>159355503</t>
  </si>
  <si>
    <t>Mohamed Ahmed Shiekhs Salary For November2023</t>
  </si>
  <si>
    <t>159355504</t>
  </si>
  <si>
    <t>Government tax for Mohamed Ahmed Sheikhs Salary fo</t>
  </si>
  <si>
    <t>159355523</t>
  </si>
  <si>
    <t>Med Insur 1123 Logistics Officer 02.16%</t>
  </si>
  <si>
    <t>159355546</t>
  </si>
  <si>
    <t>Med Insur 1123 Finance Officer 09.02%</t>
  </si>
  <si>
    <t>159355554</t>
  </si>
  <si>
    <t>Med Insur 1123 Area Coordinator 04.10%</t>
  </si>
  <si>
    <t>159355567</t>
  </si>
  <si>
    <t>Med Insur 1123 Logistics Manager 02.14%</t>
  </si>
  <si>
    <t>159355572</t>
  </si>
  <si>
    <t>Med Insur 1123 Area Logistics Manager 06.66%</t>
  </si>
  <si>
    <t>159355576</t>
  </si>
  <si>
    <t>Med Insur 1123 Senior AME Officer 23.82%</t>
  </si>
  <si>
    <t>159355589</t>
  </si>
  <si>
    <t>81</t>
  </si>
  <si>
    <t>Med Insur 1123 Cleaner 01.03%</t>
  </si>
  <si>
    <t>159355592</t>
  </si>
  <si>
    <t>Med Insur 1123 Finance Manager 09.11%</t>
  </si>
  <si>
    <t>159355622</t>
  </si>
  <si>
    <t>Med Insur 1123 Senior AME Officer 03.22%</t>
  </si>
  <si>
    <t>159355630</t>
  </si>
  <si>
    <t>Med Insur 1123 Senior Finance Officer 09.02%</t>
  </si>
  <si>
    <t>159355636</t>
  </si>
  <si>
    <t>Med Insur 1123 Security  Officer 04.38%</t>
  </si>
  <si>
    <t>159355653</t>
  </si>
  <si>
    <t>Med Insur 1123 Transparency &amp; Compliance Officer 0</t>
  </si>
  <si>
    <t>159355657</t>
  </si>
  <si>
    <t>Med Insur 1123 Area Coordinator - SWS 08.65%</t>
  </si>
  <si>
    <t>159355710</t>
  </si>
  <si>
    <t>Med Insur 1123 Logistics Officer 06.66%</t>
  </si>
  <si>
    <t>159355741</t>
  </si>
  <si>
    <t>Med Insur 1123 Cleaner 04.63%</t>
  </si>
  <si>
    <t>159355749</t>
  </si>
  <si>
    <t>241</t>
  </si>
  <si>
    <t>Med Insur 1123 AME Assistant 01.39%</t>
  </si>
  <si>
    <t>159355762</t>
  </si>
  <si>
    <t>254</t>
  </si>
  <si>
    <t>Med Insur 1123 Logistics Assistant - 6.65 %</t>
  </si>
  <si>
    <t>159355798</t>
  </si>
  <si>
    <t>290</t>
  </si>
  <si>
    <t>Med Insur 1123 Trans &amp; Comp Officer - 7.75 %</t>
  </si>
  <si>
    <t>159355809</t>
  </si>
  <si>
    <t>301</t>
  </si>
  <si>
    <t>Med Insur 1123 Logstics Assistant - 2.16 %</t>
  </si>
  <si>
    <t>159355812</t>
  </si>
  <si>
    <t>Med Insur 1123 Project Manager (UN BP) - 100 %</t>
  </si>
  <si>
    <t>159355832</t>
  </si>
  <si>
    <t>324</t>
  </si>
  <si>
    <t>Med Insur 1123 Finance Assistant - 5.51 %</t>
  </si>
  <si>
    <t>159355846</t>
  </si>
  <si>
    <t>338</t>
  </si>
  <si>
    <t>Med Insur 1123 IT&amp;C Assistant - 6.65 %</t>
  </si>
  <si>
    <t>159355864</t>
  </si>
  <si>
    <t>356</t>
  </si>
  <si>
    <t>Med Insur 1123 Area Coordinator - 4.1 %</t>
  </si>
  <si>
    <t>159355871</t>
  </si>
  <si>
    <t>159355908</t>
  </si>
  <si>
    <t>Med Insur 1023 Trans &amp; Comp Officer - 9.33 %</t>
  </si>
  <si>
    <t>159355918</t>
  </si>
  <si>
    <t>Med Insur 1023 Logstics Assistant - 2.51 %</t>
  </si>
  <si>
    <t>159355920</t>
  </si>
  <si>
    <t>Med Insur 1023 Project Manager (UN BP) - 100 %</t>
  </si>
  <si>
    <t>159355938</t>
  </si>
  <si>
    <t>Med Insur 1023 Finance Assistant - 6.45 %</t>
  </si>
  <si>
    <t>159355944</t>
  </si>
  <si>
    <t>Med Insur 1023 Consortium Assitant - 100 %</t>
  </si>
  <si>
    <t>159355953</t>
  </si>
  <si>
    <t>Med Insur 1023 IT&amp;C Assistant - 4.72 %</t>
  </si>
  <si>
    <t>159355971</t>
  </si>
  <si>
    <t>Med Insur 1023 Area Coordinator - 5.79 %</t>
  </si>
  <si>
    <t>159355977</t>
  </si>
  <si>
    <t>159356009</t>
  </si>
  <si>
    <t>Med Insur 0923 Transp &amp; Comp Off - 9.59 %</t>
  </si>
  <si>
    <t>159356018</t>
  </si>
  <si>
    <t>Med Insur 0923 Logstics Assistant - 2.47 %</t>
  </si>
  <si>
    <t>159356020</t>
  </si>
  <si>
    <t>Med Insur 0923 Project Manager (UN BP) - 100 %</t>
  </si>
  <si>
    <t>159356038</t>
  </si>
  <si>
    <t>Med Insur 0923 Finance Assistant - 6.46 %</t>
  </si>
  <si>
    <t>159356044</t>
  </si>
  <si>
    <t>Med Insur 0923 Consortium Assitant - 100 %</t>
  </si>
  <si>
    <t>159356052</t>
  </si>
  <si>
    <t>Med Insur 0923 IT&amp;C Assistant - 4.94 %</t>
  </si>
  <si>
    <t>159356066</t>
  </si>
  <si>
    <t>Med Insur 0923 Area Coordinator - 5.26 %</t>
  </si>
  <si>
    <t>159356072</t>
  </si>
  <si>
    <t>Med Insur 0823 Logistics Assistant - 4.99 %</t>
  </si>
  <si>
    <t>159356116</t>
  </si>
  <si>
    <t>WIBA 1123 Logistics Officer 02.16%</t>
  </si>
  <si>
    <t>159356139</t>
  </si>
  <si>
    <t>WIBA 1123 Finance Officer 09.02%</t>
  </si>
  <si>
    <t>159356147</t>
  </si>
  <si>
    <t>WIBA 1123 Area Coordinator 04.10%</t>
  </si>
  <si>
    <t>159356160</t>
  </si>
  <si>
    <t>WIBA 1123 Logistics Manager 02.14%</t>
  </si>
  <si>
    <t>159356165</t>
  </si>
  <si>
    <t>WIBA 1123 Area Logistics Manager 06.66%</t>
  </si>
  <si>
    <t>159356169</t>
  </si>
  <si>
    <t>WIBA 1123 Senior AME Officer 23.82%</t>
  </si>
  <si>
    <t>159356182</t>
  </si>
  <si>
    <t>WIBA 1123 Cleaner 01.03%</t>
  </si>
  <si>
    <t>159356185</t>
  </si>
  <si>
    <t>WIBA 1123 Finance Manager 09.11%</t>
  </si>
  <si>
    <t>159356215</t>
  </si>
  <si>
    <t>WIBA 1123 Senior AME Officer 03.22%</t>
  </si>
  <si>
    <t>159356223</t>
  </si>
  <si>
    <t>WIBA 1123 Senior Finance Officer 09.02%</t>
  </si>
  <si>
    <t>159356229</t>
  </si>
  <si>
    <t>WIBA 1123 Security  Officer 04.38%</t>
  </si>
  <si>
    <t>159356246</t>
  </si>
  <si>
    <t>WIBA 1123 Transparency &amp; Compliance Officer 06.84%</t>
  </si>
  <si>
    <t>159356250</t>
  </si>
  <si>
    <t>WIBA 1123 Area Coordinator - SWS 08.65%</t>
  </si>
  <si>
    <t>159356302</t>
  </si>
  <si>
    <t>WIBA 1123 Logistics Officer 06.66%</t>
  </si>
  <si>
    <t>159356333</t>
  </si>
  <si>
    <t>232</t>
  </si>
  <si>
    <t>WIBA 1123 Cleaner 04.63%</t>
  </si>
  <si>
    <t>159356341</t>
  </si>
  <si>
    <t>WIBA 1123 AME Assistant 01.39%</t>
  </si>
  <si>
    <t>159415430</t>
  </si>
  <si>
    <t>PAYE 1023 Partnership Finance Officer - 16.22 %</t>
  </si>
  <si>
    <t>159415441</t>
  </si>
  <si>
    <t>PAYE 1023 Part Finance Assistant - 16.22 %</t>
  </si>
  <si>
    <t>159415497</t>
  </si>
  <si>
    <t>HOUSING LEVY 1023 Partnership Finance Officer - 16</t>
  </si>
  <si>
    <t>159415508</t>
  </si>
  <si>
    <t>HOUSING LEVY 1023 Part Finance Assistant - 16.22 %</t>
  </si>
  <si>
    <t>159415560</t>
  </si>
  <si>
    <t>NITA 1023 Partnership Finance Officer - 16.22 %</t>
  </si>
  <si>
    <t>159415571</t>
  </si>
  <si>
    <t>184</t>
  </si>
  <si>
    <t>NITA 1023 Part Finance Assistant - 16.22 %</t>
  </si>
  <si>
    <t>159415639</t>
  </si>
  <si>
    <t>252</t>
  </si>
  <si>
    <t>NITA 0623 Partnership Finance Officer - 7.84 %</t>
  </si>
  <si>
    <t>159415649</t>
  </si>
  <si>
    <t>NITA 0623 Partnership Finance Assistant - 7.84 %</t>
  </si>
  <si>
    <t>159415746</t>
  </si>
  <si>
    <t>359</t>
  </si>
  <si>
    <t>SLRY 1123 Partnership Finance Officer - 46.87 %</t>
  </si>
  <si>
    <t>159415757</t>
  </si>
  <si>
    <t>370</t>
  </si>
  <si>
    <t>SLRY 1123 Partnership Finance Assistant - 46.87 %</t>
  </si>
  <si>
    <t>159415806</t>
  </si>
  <si>
    <t>419</t>
  </si>
  <si>
    <t>PENSION 1123 Partnership Finance Officer - 46.87 %</t>
  </si>
  <si>
    <t>159415817</t>
  </si>
  <si>
    <t>430</t>
  </si>
  <si>
    <t>PENSION 1123 Part Finance Assistant - 46.87 %</t>
  </si>
  <si>
    <t>159415866</t>
  </si>
  <si>
    <t>479</t>
  </si>
  <si>
    <t>NHIF 1123 Partnership Finance Officer - 46.87 %</t>
  </si>
  <si>
    <t>159415877</t>
  </si>
  <si>
    <t>490</t>
  </si>
  <si>
    <t>NHIF 1123 Partnership Finance Assistant - 46.87 %</t>
  </si>
  <si>
    <t>159415926</t>
  </si>
  <si>
    <t>NSSF 1123 Partnership Finance Officer - 46.87 %</t>
  </si>
  <si>
    <t>159415937</t>
  </si>
  <si>
    <t>550</t>
  </si>
  <si>
    <t>NSSF 1123 Partnership Finance Assistant - 46.87 %</t>
  </si>
  <si>
    <t>159415997</t>
  </si>
  <si>
    <t>610</t>
  </si>
  <si>
    <t>Med Insur 1123 Part Finance Officer - 46.87 %</t>
  </si>
  <si>
    <t>159416010</t>
  </si>
  <si>
    <t>Med Insur 1123 Part Finance Assistant - 46.87 %</t>
  </si>
  <si>
    <t>159416057</t>
  </si>
  <si>
    <t>670</t>
  </si>
  <si>
    <t>WIBA 1123 Part Finance Officer - 46.87 %</t>
  </si>
  <si>
    <t>159416068</t>
  </si>
  <si>
    <t>681</t>
  </si>
  <si>
    <t>WIBA 1123 Part Finance Assistant - 46.87 %</t>
  </si>
  <si>
    <t>159300362</t>
  </si>
  <si>
    <t>PAYE 1123 Finance Manager 09.11%</t>
  </si>
  <si>
    <t>202312</t>
  </si>
  <si>
    <t>159300505</t>
  </si>
  <si>
    <t>SLRY &amp;gratuity 1223 IT&amp;C Assistant 06.75%</t>
  </si>
  <si>
    <t>159300509</t>
  </si>
  <si>
    <t>SLRY &amp;gratuity 1223 Senior Finance Officer 05.19%</t>
  </si>
  <si>
    <t>159300529</t>
  </si>
  <si>
    <t>SLRY &amp;gratuity 1223 Logistics Officer 01.96%</t>
  </si>
  <si>
    <t>159300539</t>
  </si>
  <si>
    <t>SLRY &amp;gratuity 1223 TC  Officer 07.38%</t>
  </si>
  <si>
    <t>159300561</t>
  </si>
  <si>
    <t>SLRY &amp;gratuity 1223 Logstics Assistant 01.96%</t>
  </si>
  <si>
    <t>159300565</t>
  </si>
  <si>
    <t>SLRY &amp;gratuity 1223 Project Manager (UN BP) 100%</t>
  </si>
  <si>
    <t>159300573</t>
  </si>
  <si>
    <t>SLRY &amp;gratuity 1223 Finance Officer 07.86%</t>
  </si>
  <si>
    <t>159300586</t>
  </si>
  <si>
    <t>101</t>
  </si>
  <si>
    <t>SLRY &amp;gratuity 1223 Area Coordinator 04.52%</t>
  </si>
  <si>
    <t>159300603</t>
  </si>
  <si>
    <t>SLRY &amp;gratuity 1223 Logistics Manager 02.12%</t>
  </si>
  <si>
    <t>159300609</t>
  </si>
  <si>
    <t>SLRY &amp;gratuity 1223 Area Logistics Manager 06.75%</t>
  </si>
  <si>
    <t>159300616</t>
  </si>
  <si>
    <t>131</t>
  </si>
  <si>
    <t>SLRY &amp;gratuity 1223 Senior AME Officer 22.67%</t>
  </si>
  <si>
    <t>159300630</t>
  </si>
  <si>
    <t>SLRY &amp;gratuity 1223 Cleaner 00.91%</t>
  </si>
  <si>
    <t>159300633</t>
  </si>
  <si>
    <t>SLRY &amp;gratuity 1223 Finance Manager 09.31%</t>
  </si>
  <si>
    <t>159300645</t>
  </si>
  <si>
    <t>SLRY &amp;gratuity 1223 Logistics Assistant 06.75%</t>
  </si>
  <si>
    <t>159300674</t>
  </si>
  <si>
    <t>189</t>
  </si>
  <si>
    <t>SLRY &amp;gratuity 1223 Senior AME Officer 02.91%</t>
  </si>
  <si>
    <t>159300684</t>
  </si>
  <si>
    <t>199</t>
  </si>
  <si>
    <t>SLRY &amp;gratuity 1223 Senior Finance Officer 08.97%</t>
  </si>
  <si>
    <t>159300694</t>
  </si>
  <si>
    <t>209</t>
  </si>
  <si>
    <t>SLRY &amp;gratuity 1223 Security  Officer 04.51%</t>
  </si>
  <si>
    <t>159300717</t>
  </si>
  <si>
    <t>L:LAWAY</t>
  </si>
  <si>
    <t>SLRY &amp;gratuity 1223 CleanerCook 04.42%</t>
  </si>
  <si>
    <t>Luul  Abdinasir Aways</t>
  </si>
  <si>
    <t>159300721</t>
  </si>
  <si>
    <t>236</t>
  </si>
  <si>
    <t>SLRY &amp;gratuity 1223 TC  Officer 05.23%</t>
  </si>
  <si>
    <t>159300725</t>
  </si>
  <si>
    <t>SLRY &amp;gratuity 1223 Area Coordinator - SWS 09.38%</t>
  </si>
  <si>
    <t>159300784</t>
  </si>
  <si>
    <t>SLRY &amp;gratuity 1223 Logistics Officer 06.75%</t>
  </si>
  <si>
    <t>159300807</t>
  </si>
  <si>
    <t>322</t>
  </si>
  <si>
    <t>SLRY &amp;gratuity 1223 Finance Assistant 05.19%</t>
  </si>
  <si>
    <t>159300830</t>
  </si>
  <si>
    <t>SLRY &amp;gratuity 1223 Cleaner 04.42%</t>
  </si>
  <si>
    <t>159300838</t>
  </si>
  <si>
    <t>SLRY &amp;gratuity 1223 AME Assistant 01.21%</t>
  </si>
  <si>
    <t>159309536</t>
  </si>
  <si>
    <t>TAXES 11 2023 Logistics Manager - 2.14 %</t>
  </si>
  <si>
    <t>159315868</t>
  </si>
  <si>
    <t>HOTEL ACCOM 1223 2NIGHTS PM MOGADISHU</t>
  </si>
  <si>
    <t>159315869</t>
  </si>
  <si>
    <t>PERDIEM MISSION 1223 8DAYS PM</t>
  </si>
  <si>
    <t>159315878</t>
  </si>
  <si>
    <t>PAYE 1123 Senior AME Officer 3.22%</t>
  </si>
  <si>
    <t>159315882</t>
  </si>
  <si>
    <t>PAYE 1123 Security Officer 4.38%</t>
  </si>
  <si>
    <t>159315886</t>
  </si>
  <si>
    <t>PAYE 1123 Cleaner 1.03%</t>
  </si>
  <si>
    <t>159315896</t>
  </si>
  <si>
    <t>PAYE 1123 AC 8.66%</t>
  </si>
  <si>
    <t>159315900</t>
  </si>
  <si>
    <t>PAYE 1123 Senior Finance Officer 9.02%</t>
  </si>
  <si>
    <t>159315923</t>
  </si>
  <si>
    <t>PAYE 1123 FINANCE OFFICET 9.07%</t>
  </si>
  <si>
    <t>159315968</t>
  </si>
  <si>
    <t>PAYE 1123 IT Assistant 6.66%</t>
  </si>
  <si>
    <t>159315983</t>
  </si>
  <si>
    <t>PAYE 1123 TRANSPARENCY &amp; COMPLAINCE OFFICER 6.84%</t>
  </si>
  <si>
    <t>LIBAN MOHAMED ALI</t>
  </si>
  <si>
    <t>159319759</t>
  </si>
  <si>
    <t>PAYE  1023 Senior AME Officer 23.82%</t>
  </si>
  <si>
    <t>159319760</t>
  </si>
  <si>
    <t>PAYE  1023 Area Coordinator 04.10%</t>
  </si>
  <si>
    <t>159319761</t>
  </si>
  <si>
    <t>PAYE  1023 Cleaner 04.63%</t>
  </si>
  <si>
    <t>159319762</t>
  </si>
  <si>
    <t>PAYE  1023 AME Assistant 01.39%</t>
  </si>
  <si>
    <t>159319763</t>
  </si>
  <si>
    <t>PAYE  1023 Admin &amp; Finance Officer 06.84%</t>
  </si>
  <si>
    <t>159319764</t>
  </si>
  <si>
    <t>PAYE  1023 Logistics Officer 02.16%</t>
  </si>
  <si>
    <t>159319765</t>
  </si>
  <si>
    <t>PAYE  1023 Finance Assistant 05.50%</t>
  </si>
  <si>
    <t>159319766</t>
  </si>
  <si>
    <t>PAYE  1023 Logstics Assistant 02.16%</t>
  </si>
  <si>
    <t>159319767</t>
  </si>
  <si>
    <t>PAYE  1023 Transparency &amp; Compliance Officer 07.76</t>
  </si>
  <si>
    <t>159319768</t>
  </si>
  <si>
    <t>PAYE  1023 Senior Finance Officer 05.50%</t>
  </si>
  <si>
    <t>Mohamed Abdisalam Ahmed</t>
  </si>
  <si>
    <t>159319848</t>
  </si>
  <si>
    <t>PAYE  1123 Senior AME Officer 23.82%</t>
  </si>
  <si>
    <t>159319849</t>
  </si>
  <si>
    <t>PAYE  1123 Area Coordinator 04.10%</t>
  </si>
  <si>
    <t>159319850</t>
  </si>
  <si>
    <t>PAYE  1123 Cleaner 04.63%</t>
  </si>
  <si>
    <t>159319851</t>
  </si>
  <si>
    <t>PAYE  1123 AME Assistant 01.39%</t>
  </si>
  <si>
    <t>159319852</t>
  </si>
  <si>
    <t>PAYE  1123 Logistics Officer 02.16%</t>
  </si>
  <si>
    <t>159319853</t>
  </si>
  <si>
    <t>PAYE  1123 Finance Assistant 05.50%</t>
  </si>
  <si>
    <t>159319854</t>
  </si>
  <si>
    <t>PAYE  1123 Logstics Assistant 02.16%</t>
  </si>
  <si>
    <t>159319855</t>
  </si>
  <si>
    <t>PAYE  1123 Transparency &amp; Compliance Officer 07.76</t>
  </si>
  <si>
    <t>159319856</t>
  </si>
  <si>
    <t>PAYE  1123 Senior Finance Officer 05.50%</t>
  </si>
  <si>
    <t>159319927</t>
  </si>
  <si>
    <t>F:TEMPO</t>
  </si>
  <si>
    <t>Consultant capacity building 4 WLCSOS Kis 0923</t>
  </si>
  <si>
    <t>HornSom Consultant</t>
  </si>
  <si>
    <t>S7COSC</t>
  </si>
  <si>
    <t>159319955</t>
  </si>
  <si>
    <t>F:270246</t>
  </si>
  <si>
    <t>Vechle hire 0723 Local authority meeting Dollow</t>
  </si>
  <si>
    <t>Mabruuk General supply logistics</t>
  </si>
  <si>
    <t>S7CDPV</t>
  </si>
  <si>
    <t>159319956</t>
  </si>
  <si>
    <t>F:MINST</t>
  </si>
  <si>
    <t>Vehicle hired Tax</t>
  </si>
  <si>
    <t>Ministry of Finance</t>
  </si>
  <si>
    <t>6301</t>
  </si>
  <si>
    <t>159356439</t>
  </si>
  <si>
    <t>Med. Insurance 11 2023 TCO - 7.38 %</t>
  </si>
  <si>
    <t>159356443</t>
  </si>
  <si>
    <t>Med. Insurance 12 2023 Security  Officer - 4.51 %</t>
  </si>
  <si>
    <t>159356447</t>
  </si>
  <si>
    <t>Med. Insurance 12 2023 AC - SWS - 9.38 %</t>
  </si>
  <si>
    <t>159356451</t>
  </si>
  <si>
    <t>Med. Insurance 12 2023 Senior AME Officer - 2.92 %</t>
  </si>
  <si>
    <t>159356455</t>
  </si>
  <si>
    <t>Med. Insurance 12 2023 SFO - 8.97 %</t>
  </si>
  <si>
    <t>159356461</t>
  </si>
  <si>
    <t>Med. Insurance 12 2023 Cleaner - 0.91 %</t>
  </si>
  <si>
    <t>159356466</t>
  </si>
  <si>
    <t>Med. Insurance 12 2023 ALM - 6.75 %</t>
  </si>
  <si>
    <t>159356489</t>
  </si>
  <si>
    <t>Med. Insurance 12 2023 Finance Officer - 7.86 %</t>
  </si>
  <si>
    <t>159356509</t>
  </si>
  <si>
    <t>Med. Insurance 12 2023 TAO - 5.23 %</t>
  </si>
  <si>
    <t>159356513</t>
  </si>
  <si>
    <t>Med. Insurance 12 2023 Area Coordinator - 4.52 %</t>
  </si>
  <si>
    <t>159356522</t>
  </si>
  <si>
    <t>Med. Insurance 12 2023 Cleaner - 4.42 %</t>
  </si>
  <si>
    <t>159356526</t>
  </si>
  <si>
    <t>Med. Insurance 12 2023 AME Assistant - 1.2 %</t>
  </si>
  <si>
    <t>159356532</t>
  </si>
  <si>
    <t>Med. Insurance 12 2023 Logistics Officer - 1.96 %</t>
  </si>
  <si>
    <t>159356546</t>
  </si>
  <si>
    <t>Med. Insurance 12 2023 Senior AME Officer-22.66 %</t>
  </si>
  <si>
    <t>159356559</t>
  </si>
  <si>
    <t>Med. Insurance 12 2023 Logistics Officer - 6.75 %</t>
  </si>
  <si>
    <t>159356563</t>
  </si>
  <si>
    <t>Med. Insurance 12 2023 Logistics Manager - 2.12 %</t>
  </si>
  <si>
    <t>159356581</t>
  </si>
  <si>
    <t>Med. Insurance 12 2023 Finance Manager - 9.31 %</t>
  </si>
  <si>
    <t>159356692</t>
  </si>
  <si>
    <t>251</t>
  </si>
  <si>
    <t>Med. Insurance 12 2023 LA- 6.74 %</t>
  </si>
  <si>
    <t>159356717</t>
  </si>
  <si>
    <t>Med. Insurance 12 2023 Transparency &amp; CO- 7.39 %</t>
  </si>
  <si>
    <t>159356726</t>
  </si>
  <si>
    <t>Med. Insurance 12 2023 Logstics Assistant - 1.96 %</t>
  </si>
  <si>
    <t>159356729</t>
  </si>
  <si>
    <t>288</t>
  </si>
  <si>
    <t>Med. Insurance 12 2023 Project Manager  - 100 %</t>
  </si>
  <si>
    <t>159356749</t>
  </si>
  <si>
    <t>308</t>
  </si>
  <si>
    <t>Med. Insurance 12 2023 Finance Assistant - 5.18 %</t>
  </si>
  <si>
    <t>159356762</t>
  </si>
  <si>
    <t>321</t>
  </si>
  <si>
    <t>Med. Insurance 12 2023 IT&amp;C Assistant - 6.76 %</t>
  </si>
  <si>
    <t>159356783</t>
  </si>
  <si>
    <t>WIBA 12 2023 Security  Officer - 4.52 %</t>
  </si>
  <si>
    <t>159356787</t>
  </si>
  <si>
    <t>WIBA 12 2023 Area Coordinator - SWS - 9.37 %</t>
  </si>
  <si>
    <t>159356791</t>
  </si>
  <si>
    <t>WIBA 12 2023 Senior AME Officer - 2.92 %</t>
  </si>
  <si>
    <t>159356795</t>
  </si>
  <si>
    <t>WIBA 12 2023 Senior Finance Officer - 8.96 %</t>
  </si>
  <si>
    <t>159356801</t>
  </si>
  <si>
    <t>WIBA 12 2023 Cleaner - 0.92 %</t>
  </si>
  <si>
    <t>159356806</t>
  </si>
  <si>
    <t>WIBA 12 2023 Area Logistics Manager - 6.76 %</t>
  </si>
  <si>
    <t>159356829</t>
  </si>
  <si>
    <t>WIBA 12 2023 Finance Officer - 7.88 %</t>
  </si>
  <si>
    <t>159356848</t>
  </si>
  <si>
    <t>WIBA 12 2023 TCO - 5.24 %</t>
  </si>
  <si>
    <t>159356852</t>
  </si>
  <si>
    <t>WIBA 12 2023 Area Coordinator - 4.52 %</t>
  </si>
  <si>
    <t>159356861</t>
  </si>
  <si>
    <t>WIBA 12 2023 Cleaner - 4.4 %</t>
  </si>
  <si>
    <t>159356865</t>
  </si>
  <si>
    <t>WIBA 12 2023 AME Assistant - 1.2 %</t>
  </si>
  <si>
    <t>159356871</t>
  </si>
  <si>
    <t>WIBA 12 2023 Logistics Officer - 1.96 %</t>
  </si>
  <si>
    <t>159356885</t>
  </si>
  <si>
    <t>WIBA 12 2023 Senior AME Officer - 22.65 %</t>
  </si>
  <si>
    <t>159356898</t>
  </si>
  <si>
    <t>WIBA 12 2023 Logistics Officer - 6.76 %</t>
  </si>
  <si>
    <t>159356902</t>
  </si>
  <si>
    <t>WIBA 12 2023 Logistics Manager - 2.12 %</t>
  </si>
  <si>
    <t>159356920</t>
  </si>
  <si>
    <t>WIBA 12 2023 Finance Manager - 9.32 %</t>
  </si>
  <si>
    <t>159357033</t>
  </si>
  <si>
    <t xml:space="preserve">Lunch for Women CSOs Peace building Training held </t>
  </si>
  <si>
    <t>159357034</t>
  </si>
  <si>
    <t>Stationeries for Women CSOs Peace building Trainin</t>
  </si>
  <si>
    <t>159357035</t>
  </si>
  <si>
    <t xml:space="preserve">Transport Allowance for Women CSOs Peace building </t>
  </si>
  <si>
    <t>159357036</t>
  </si>
  <si>
    <t>Banner women CSOs held in Garbaharey Sign-Jet</t>
  </si>
  <si>
    <t>159357037</t>
  </si>
  <si>
    <t xml:space="preserve">Link For Solution - 40% Third Installment Payment </t>
  </si>
  <si>
    <t>159357038</t>
  </si>
  <si>
    <t>159357039</t>
  </si>
  <si>
    <t>159357040</t>
  </si>
  <si>
    <t>Iqro Abdi Abdullahi - Dec Salary 2023</t>
  </si>
  <si>
    <t>159357133</t>
  </si>
  <si>
    <t>Mohamed Ahmed Shiekhs Sal Dec 23</t>
  </si>
  <si>
    <t>159357134</t>
  </si>
  <si>
    <t>Government tax for Mohamed Ahmed Sheikhs Sal Dec 2</t>
  </si>
  <si>
    <t>159357135</t>
  </si>
  <si>
    <t>70% Consultancy peace-building towards social Reco</t>
  </si>
  <si>
    <t>159357136</t>
  </si>
  <si>
    <t>Office Rent Baidoa Office Nov 23</t>
  </si>
  <si>
    <t>159357137</t>
  </si>
  <si>
    <t>Vehicle Rent Baidoa office  Nov 23</t>
  </si>
  <si>
    <t>159357138</t>
  </si>
  <si>
    <t>0ffice Utilities Baidoa office  Nov 023</t>
  </si>
  <si>
    <t>159357139</t>
  </si>
  <si>
    <t>Office supplies and consumables  Baidoa office  No</t>
  </si>
  <si>
    <t>159357140</t>
  </si>
  <si>
    <t>Office Rent Baidoa Office  Dec 23</t>
  </si>
  <si>
    <t>159357141</t>
  </si>
  <si>
    <t>Vehicle Rent Baidoa office Dec 23</t>
  </si>
  <si>
    <t>159357142</t>
  </si>
  <si>
    <t>0ffice Utilities Baidoa office Dec23</t>
  </si>
  <si>
    <t>159357143</t>
  </si>
  <si>
    <t xml:space="preserve">Office supplies and consumables Baidoa office Dec </t>
  </si>
  <si>
    <t>159381979</t>
  </si>
  <si>
    <t>EKENEUR</t>
  </si>
  <si>
    <t>E:ANMAR</t>
  </si>
  <si>
    <t>ACH 1926 HOTEL MARTYRES 3N</t>
  </si>
  <si>
    <t>Anna Martyres</t>
  </si>
  <si>
    <t>6141</t>
  </si>
  <si>
    <t>159381980</t>
  </si>
  <si>
    <t>E:RSIMP</t>
  </si>
  <si>
    <t>ACH 1978 HOTEL SIMPSON 1N</t>
  </si>
  <si>
    <t>Robert Simpson</t>
  </si>
  <si>
    <t>159416170</t>
  </si>
  <si>
    <t>PAYE 1123 Partnership Finance Officer - 46.87 %</t>
  </si>
  <si>
    <t>159416181</t>
  </si>
  <si>
    <t>PAYE 1123 Partnership Finance Assistant - 46.87 %</t>
  </si>
  <si>
    <t>159416234</t>
  </si>
  <si>
    <t>Housing Levy 1123 Part Finance Officer - 46.87 %</t>
  </si>
  <si>
    <t>159416245</t>
  </si>
  <si>
    <t>Housing Levy 1123 Part Finance Assistant - 46.87 %</t>
  </si>
  <si>
    <t>159416297</t>
  </si>
  <si>
    <t>182</t>
  </si>
  <si>
    <t>NITA 1123 Partnership Finance Officer - 46.87 %</t>
  </si>
  <si>
    <t>159416308</t>
  </si>
  <si>
    <t>NITA 1123 Partnership Finance Assistant - 46.87 %</t>
  </si>
  <si>
    <t>159416374</t>
  </si>
  <si>
    <t>259</t>
  </si>
  <si>
    <t>SLRY 1223 Partnership Finance Officer - 57.42 %</t>
  </si>
  <si>
    <t>159416383</t>
  </si>
  <si>
    <t>SLRY 1223 Partnership Finance Assistant - 57.42 %</t>
  </si>
  <si>
    <t>159416442</t>
  </si>
  <si>
    <t>PENSION 1223 Partnership Finance Officer - 57.42 %</t>
  </si>
  <si>
    <t>159416453</t>
  </si>
  <si>
    <t>PENSION 1223 Partnership Fin Assistant - 57.42 %</t>
  </si>
  <si>
    <t>159416505</t>
  </si>
  <si>
    <t>390</t>
  </si>
  <si>
    <t>NHIF 1223 Partnership Finance Officer - 57.42 %</t>
  </si>
  <si>
    <t>159416516</t>
  </si>
  <si>
    <t>401</t>
  </si>
  <si>
    <t>NHIF 1223 Partnership Fin Assistant - 57.42 %</t>
  </si>
  <si>
    <t>159416568</t>
  </si>
  <si>
    <t>453</t>
  </si>
  <si>
    <t>NSSF 1223 Partnership Finance Officer - 57.42 %</t>
  </si>
  <si>
    <t>159416579</t>
  </si>
  <si>
    <t>464</t>
  </si>
  <si>
    <t>NSSF 1223 Partnership Fin Assistant - 57.42 %</t>
  </si>
  <si>
    <t>159416658</t>
  </si>
  <si>
    <t>Med Insur 1223 Part Finance Officer - 57.42 %</t>
  </si>
  <si>
    <t>159416671</t>
  </si>
  <si>
    <t>Med Insur 1223 Part Finance Assistant - 57.42 %</t>
  </si>
  <si>
    <t>159416721</t>
  </si>
  <si>
    <t>606</t>
  </si>
  <si>
    <t>WIBA 1223 Partnership Finance Officer - 57.42 %</t>
  </si>
  <si>
    <t>159416732</t>
  </si>
  <si>
    <t>617</t>
  </si>
  <si>
    <t>WIBA 1223 Partnership Finance Assistant - 57.42 %</t>
  </si>
  <si>
    <t>159434507</t>
  </si>
  <si>
    <t>EKENUSD</t>
  </si>
  <si>
    <t>Team Viewer Corporate Licence 0923</t>
  </si>
  <si>
    <t>159300924</t>
  </si>
  <si>
    <t>PAYE 1223 Finance Manager 09.31%</t>
  </si>
  <si>
    <t>M</t>
  </si>
  <si>
    <t>202401</t>
  </si>
  <si>
    <t>159301117</t>
  </si>
  <si>
    <t>SLRY 0124 IT&amp;C Assistant 06.13%</t>
  </si>
  <si>
    <t>159301121</t>
  </si>
  <si>
    <t>SLRY 0124 Senior Finance Officer 04.81%</t>
  </si>
  <si>
    <t>159301141</t>
  </si>
  <si>
    <t>SLRY 0124 Logistics Officer 01.86%</t>
  </si>
  <si>
    <t>159301145</t>
  </si>
  <si>
    <t>L:AAMED</t>
  </si>
  <si>
    <t>SLRY 0124 Consortium Assistant 100.00%</t>
  </si>
  <si>
    <t>Aisha Abdullahi Mohamed</t>
  </si>
  <si>
    <t>159301153</t>
  </si>
  <si>
    <t>SLRY 0124 Transparency &amp; Compliance Officer 07.49%</t>
  </si>
  <si>
    <t>159301159</t>
  </si>
  <si>
    <t>L:ABISHA</t>
  </si>
  <si>
    <t>SLRY 0124 Accountability Assistant 00.87%</t>
  </si>
  <si>
    <t>Adankhalif Bishar Ali</t>
  </si>
  <si>
    <t>159301182</t>
  </si>
  <si>
    <t>SLRY 0124 Logstics Assistant 01.86%</t>
  </si>
  <si>
    <t>159301186</t>
  </si>
  <si>
    <t>SLRY 0124 Project Manager (UN BP) 100.00%</t>
  </si>
  <si>
    <t>159301193</t>
  </si>
  <si>
    <t>SLRY 0124 Finance Officer 06.07%</t>
  </si>
  <si>
    <t>159301207</t>
  </si>
  <si>
    <t>SLRY 0124 Area Coordinator 05.76%</t>
  </si>
  <si>
    <t>159301226</t>
  </si>
  <si>
    <t>SLRY 0124 Logistics Manager 02.22%</t>
  </si>
  <si>
    <t>159301237</t>
  </si>
  <si>
    <t>SLRY 0124 Senior AME Officer 23.31%</t>
  </si>
  <si>
    <t>159301254</t>
  </si>
  <si>
    <t>158</t>
  </si>
  <si>
    <t>SLRY 0124 Cleaner 00.78%</t>
  </si>
  <si>
    <t>159301258</t>
  </si>
  <si>
    <t>SLRY 0124 Finance Manager 06.16%</t>
  </si>
  <si>
    <t>159301273</t>
  </si>
  <si>
    <t>SLRY 0124 Logistics Assistant 06.13%</t>
  </si>
  <si>
    <t>159301306</t>
  </si>
  <si>
    <t>210</t>
  </si>
  <si>
    <t>SLRY 0124 Senior AME Officer 02.68%</t>
  </si>
  <si>
    <t>159301317</t>
  </si>
  <si>
    <t>SLRY 0124 Senior Finance Officer 08.39%</t>
  </si>
  <si>
    <t>159301327</t>
  </si>
  <si>
    <t>231</t>
  </si>
  <si>
    <t>SLRY 0124 Security  Officer 04.31%</t>
  </si>
  <si>
    <t>159301351</t>
  </si>
  <si>
    <t>SLRY 0124 CleanerCook 03.67%</t>
  </si>
  <si>
    <t>159301355</t>
  </si>
  <si>
    <t>SLRY 0124 Transparency &amp; Compliance Officer 04.55%</t>
  </si>
  <si>
    <t>159301360</t>
  </si>
  <si>
    <t>SLRY 0124 Area Coordinator - SWS 09.84%</t>
  </si>
  <si>
    <t>159301427</t>
  </si>
  <si>
    <t>331</t>
  </si>
  <si>
    <t>SLRY 0124 Logistics Officer 07.79%</t>
  </si>
  <si>
    <t>159301454</t>
  </si>
  <si>
    <t>358</t>
  </si>
  <si>
    <t>SLRY 0124 Finance Assistant 04.81%</t>
  </si>
  <si>
    <t>159301477</t>
  </si>
  <si>
    <t>381</t>
  </si>
  <si>
    <t>SLRY 0124 Cleaner 03.67%</t>
  </si>
  <si>
    <t>159301481</t>
  </si>
  <si>
    <t>SLRY 0124 AME Assistant 00.78%</t>
  </si>
  <si>
    <t>159301518</t>
  </si>
  <si>
    <t>F:SWYV</t>
  </si>
  <si>
    <t>LOAN OUT 27FKR 1st installment partner fund</t>
  </si>
  <si>
    <t>South west youth vision</t>
  </si>
  <si>
    <t>6021</t>
  </si>
  <si>
    <t>S7CBGC</t>
  </si>
  <si>
    <t>159301519</t>
  </si>
  <si>
    <t>F:BWDO</t>
  </si>
  <si>
    <t>Bay woment development organization</t>
  </si>
  <si>
    <t>S7CBRC</t>
  </si>
  <si>
    <t>159301520</t>
  </si>
  <si>
    <t>F:BWEDA</t>
  </si>
  <si>
    <t>Barowe woment empowerment and development associat</t>
  </si>
  <si>
    <t>S7CBAC</t>
  </si>
  <si>
    <t>159301521</t>
  </si>
  <si>
    <t>F:BWAN</t>
  </si>
  <si>
    <t>LOAN OUT 1st installent 27FKR partner fund</t>
  </si>
  <si>
    <t>BAY women association network</t>
  </si>
  <si>
    <t>S7CBWC</t>
  </si>
  <si>
    <t>159309696</t>
  </si>
  <si>
    <t>TAXES 12 2023 Logistics Manager - 2.12 %</t>
  </si>
  <si>
    <t>159316194</t>
  </si>
  <si>
    <t>PAYE 1223 Senior AME Officer 2.91%</t>
  </si>
  <si>
    <t>159316198</t>
  </si>
  <si>
    <t>PAYE 1223 Security Officer 4.51%</t>
  </si>
  <si>
    <t>159316203</t>
  </si>
  <si>
    <t>PAYE 1223 Cleaner 0.91%</t>
  </si>
  <si>
    <t>159316213</t>
  </si>
  <si>
    <t>PAYE 1223 AC 9.38%</t>
  </si>
  <si>
    <t>159316217</t>
  </si>
  <si>
    <t>PAYE 2123 Senior Finance Officer 8.97%</t>
  </si>
  <si>
    <t>159316222</t>
  </si>
  <si>
    <t>PAYE 1223 Area Logistics Manager 6.75%</t>
  </si>
  <si>
    <t>159316241</t>
  </si>
  <si>
    <t>PAYE 1223 FINANCE OFFICET 7.86%</t>
  </si>
  <si>
    <t>159316255</t>
  </si>
  <si>
    <t>PAYE 1223 Logistic Assistant 6.75%</t>
  </si>
  <si>
    <t>159316258</t>
  </si>
  <si>
    <t>PAYE 1223 Project Manager 100%</t>
  </si>
  <si>
    <t>159316282</t>
  </si>
  <si>
    <t>159316286</t>
  </si>
  <si>
    <t>PAYE 1223 IT Assistant 6.75%</t>
  </si>
  <si>
    <t>159316303</t>
  </si>
  <si>
    <t>PAYE 1223 TRANSPARENCY &amp; COMPLAINCE OFFICER 5.23%</t>
  </si>
  <si>
    <t>159316366</t>
  </si>
  <si>
    <t>L:TEMPO</t>
  </si>
  <si>
    <t>SLRY 1123 4 DAYS PRE  &amp; POST-TEST INTERVIEW</t>
  </si>
  <si>
    <t>2 ENUMERATORS</t>
  </si>
  <si>
    <t>159320165</t>
  </si>
  <si>
    <t>PAYE 1223 Senior Finance Officer 05.19%</t>
  </si>
  <si>
    <t>159320170</t>
  </si>
  <si>
    <t>PAYE 1223 Logistics Officer 01.96%</t>
  </si>
  <si>
    <t>6243</t>
  </si>
  <si>
    <t>159320174</t>
  </si>
  <si>
    <t>PAYE 1223 Transparency &amp; Compliance Officer 07.38%</t>
  </si>
  <si>
    <t>159320179</t>
  </si>
  <si>
    <t>PAYE 1223 Logstics Assistant 01.96%</t>
  </si>
  <si>
    <t>159320183</t>
  </si>
  <si>
    <t>PAYE 1223 Area Coordinator 04.52%</t>
  </si>
  <si>
    <t>159320188</t>
  </si>
  <si>
    <t>PAYE 1223 Senior AME Officer 22.67%</t>
  </si>
  <si>
    <t>159320200</t>
  </si>
  <si>
    <t>PAYE 1223 CleanerCook 04.42%</t>
  </si>
  <si>
    <t>159320211</t>
  </si>
  <si>
    <t>PAYE 1223 Finance Assistant 05.19%</t>
  </si>
  <si>
    <t>159320218</t>
  </si>
  <si>
    <t>PAYE 1223 Cleaner 04.42%</t>
  </si>
  <si>
    <t>159320222</t>
  </si>
  <si>
    <t>PAYE 1223 AME Assistant 01.21%</t>
  </si>
  <si>
    <t>159357307</t>
  </si>
  <si>
    <t>Medical insur 0124 Logistics Officer 01.86%</t>
  </si>
  <si>
    <t>21 -   ARAFAT SADAD AHMED</t>
  </si>
  <si>
    <t>159357326</t>
  </si>
  <si>
    <t>Medical insur 0124 Finance Officer 06.07%</t>
  </si>
  <si>
    <t>21 - ABDIAZIZ MOHAMED HUSSEIN</t>
  </si>
  <si>
    <t>159357335</t>
  </si>
  <si>
    <t>Medical insur 0124 Area Coordinator 05.76%</t>
  </si>
  <si>
    <t>21 -   ABDI KHALIF MOHAMED</t>
  </si>
  <si>
    <t>159357349</t>
  </si>
  <si>
    <t>Medical insur 0124 Logistics Manager 02.22%</t>
  </si>
  <si>
    <t>21 - SADIK ABDI ABDULLAHI</t>
  </si>
  <si>
    <t>159357355</t>
  </si>
  <si>
    <t>Medical insur 0124 Area Logistics Manager 06.06%</t>
  </si>
  <si>
    <t>21 -   AHMED OMAR WEHELIE</t>
  </si>
  <si>
    <t>159357359</t>
  </si>
  <si>
    <t>Medical insur 0124 Senior AME Officer 23.31%</t>
  </si>
  <si>
    <t>21 - ABDIFATAH BARE ALI</t>
  </si>
  <si>
    <t>159357375</t>
  </si>
  <si>
    <t>Medical insur 0124 Cleaner 00.78%</t>
  </si>
  <si>
    <t>21 -   DUNIYA IBRAHIM ISSAK</t>
  </si>
  <si>
    <t>159357379</t>
  </si>
  <si>
    <t>Medical insur 0124 Finance Manager 06.16%</t>
  </si>
  <si>
    <t>21 -   ELMI MOHAMED ABDI</t>
  </si>
  <si>
    <t>159357415</t>
  </si>
  <si>
    <t>Medical insur 0124 Senior AME Officer 02.68%</t>
  </si>
  <si>
    <t>21 -   HASSAN MAYOW MOHAMED</t>
  </si>
  <si>
    <t>159357424</t>
  </si>
  <si>
    <t>Medical insur 0124 Senior Finance Officer 08.39%</t>
  </si>
  <si>
    <t>21 -   MOHAMED ALI IBRAHIM</t>
  </si>
  <si>
    <t>159357431</t>
  </si>
  <si>
    <t>Medical insur 0124 Security  Officer 04.31%</t>
  </si>
  <si>
    <t>21 - Ibrahim Mohamed Mohamud</t>
  </si>
  <si>
    <t>159357449</t>
  </si>
  <si>
    <t>Medical insur 0124 TC Officer 04.55%</t>
  </si>
  <si>
    <t>21 - LIBAN MOHAMED ALI</t>
  </si>
  <si>
    <t>6210</t>
  </si>
  <si>
    <t>159357454</t>
  </si>
  <si>
    <t>Medical insur 0124 Area Coordinator - SWS 09.84%</t>
  </si>
  <si>
    <t>Liban Muktar Ramadan</t>
  </si>
  <si>
    <t>159357513</t>
  </si>
  <si>
    <t>Medical insur 0124 Logistics Officer 07.79%</t>
  </si>
  <si>
    <t>21 - MUNA ALINUR OSMAN</t>
  </si>
  <si>
    <t>159357545</t>
  </si>
  <si>
    <t>253</t>
  </si>
  <si>
    <t>Medical insur 0124 Cleaner 03.67%</t>
  </si>
  <si>
    <t>21 -   SAWDO MOALIM ABDULLAHI</t>
  </si>
  <si>
    <t>159357554</t>
  </si>
  <si>
    <t>Medical insur 0124 AME Assistant 00.78%</t>
  </si>
  <si>
    <t>21 -   YUSSUF ELMOGE ABDI</t>
  </si>
  <si>
    <t>159357580</t>
  </si>
  <si>
    <t>Medical insur 0124 Logistics Assistant 06.13%</t>
  </si>
  <si>
    <t>21 - Farhio Anoi Ali</t>
  </si>
  <si>
    <t>159357612</t>
  </si>
  <si>
    <t>320</t>
  </si>
  <si>
    <t>Medical insur 0124 IT&amp;C Assistant 06.13%</t>
  </si>
  <si>
    <t>21 - Mohamed Hassan Sheikh Dahir</t>
  </si>
  <si>
    <t>159357623</t>
  </si>
  <si>
    <t>Medical insur 0124 TC Officer 07.49%</t>
  </si>
  <si>
    <t>21 - Abdirahman Ahmed Omar</t>
  </si>
  <si>
    <t>159357631</t>
  </si>
  <si>
    <t>339</t>
  </si>
  <si>
    <t>Medical insur 0124 Logstics Assistant 01.86%</t>
  </si>
  <si>
    <t>21 - Abdullahi Salah Hersi</t>
  </si>
  <si>
    <t>159357635</t>
  </si>
  <si>
    <t>343</t>
  </si>
  <si>
    <t>Medical insur 0124 Project Manager (UN BP) 100.00%</t>
  </si>
  <si>
    <t>21 - Abshir Mohamed Hassan</t>
  </si>
  <si>
    <t>159357637</t>
  </si>
  <si>
    <t>21 - Abdi Khalif Mohamed</t>
  </si>
  <si>
    <t>159357666</t>
  </si>
  <si>
    <t>374</t>
  </si>
  <si>
    <t>Medical insur 0124 Finance Assistant 04.81%</t>
  </si>
  <si>
    <t>21 - Rasmi Kulmiye Kuno</t>
  </si>
  <si>
    <t>159357674</t>
  </si>
  <si>
    <t>382</t>
  </si>
  <si>
    <t>Medical insurance 0124 T&amp; C Officer 07.49%</t>
  </si>
  <si>
    <t>159357778</t>
  </si>
  <si>
    <t>WIBA 0124 Security  Officer 04.31%</t>
  </si>
  <si>
    <t>24 - Ibrahim Mohamed Mohamud</t>
  </si>
  <si>
    <t>159357779</t>
  </si>
  <si>
    <t>WIBA 0124 Area Coordinator - SWS 09.84%</t>
  </si>
  <si>
    <t>24 -   LIBAN MUKHTAR RAMADAN</t>
  </si>
  <si>
    <t>159357780</t>
  </si>
  <si>
    <t>WIBA 0124 Senior AME Officer 02.68%</t>
  </si>
  <si>
    <t>24 -   HASSAN MAYOW MOHAMED</t>
  </si>
  <si>
    <t>159357781</t>
  </si>
  <si>
    <t>WIBA 0124 Senior Finance Officer 08.39%</t>
  </si>
  <si>
    <t>24 -   MOHAMED ALI IBRAHIM</t>
  </si>
  <si>
    <t>159357782</t>
  </si>
  <si>
    <t>WIBA 0124 Cleaner 00.78%</t>
  </si>
  <si>
    <t>24 -   DUNIYA IBRAHIM ISSAK</t>
  </si>
  <si>
    <t>159357783</t>
  </si>
  <si>
    <t>WIBA 0124 Area Logistics Manager 06.06%</t>
  </si>
  <si>
    <t>24 -   AHMED OMAR WEHELIE</t>
  </si>
  <si>
    <t>159357784</t>
  </si>
  <si>
    <t>WIBA 0124 Finance Officer 06.07%</t>
  </si>
  <si>
    <t>24 - ABDIAZIZ MOHAMED HUSSEIN</t>
  </si>
  <si>
    <t>159357785</t>
  </si>
  <si>
    <t>WIBA 0124 Transparency &amp; Compliance Officer 04.55%</t>
  </si>
  <si>
    <t>24 -   LIBAN MOHAMED ALI</t>
  </si>
  <si>
    <t>159357786</t>
  </si>
  <si>
    <t>WIBA 0124 Area Coordinator 05.76%</t>
  </si>
  <si>
    <t>24 -   ABDI KHALIF MOHAMED</t>
  </si>
  <si>
    <t>159357787</t>
  </si>
  <si>
    <t>WIBA 0124 Cleaner 03.67%</t>
  </si>
  <si>
    <t>24 -   SAWDO MOALIM ABDULLAHI</t>
  </si>
  <si>
    <t>159357788</t>
  </si>
  <si>
    <t>108</t>
  </si>
  <si>
    <t>WIBA 0124 AME Assistant 00.78%</t>
  </si>
  <si>
    <t>24 -   YUSSUF ELMOGE ABDI</t>
  </si>
  <si>
    <t>159357789</t>
  </si>
  <si>
    <t>WIBA 0124 Logistics Officer 01.86%</t>
  </si>
  <si>
    <t>24 -   ARAFAT SADAD AHMED</t>
  </si>
  <si>
    <t>159357790</t>
  </si>
  <si>
    <t>WIBA 0124 Senior AME Officer 23.31%</t>
  </si>
  <si>
    <t>24 - ABDIFATAH BARE ALI</t>
  </si>
  <si>
    <t>159357791</t>
  </si>
  <si>
    <t>WIBA 0124 Logistics Officer 07.79%</t>
  </si>
  <si>
    <t>24 - MUNA ALINUR OSMAN</t>
  </si>
  <si>
    <t>159357792</t>
  </si>
  <si>
    <t>WIBA 0124 Logistics Manager 02.22%</t>
  </si>
  <si>
    <t>24 - SADIK ABDI ABDULLAHI</t>
  </si>
  <si>
    <t>159357793</t>
  </si>
  <si>
    <t>WIBA 0124 Finance Manager 06.16%</t>
  </si>
  <si>
    <t>24 -   ELMI MOHAMED ABDI</t>
  </si>
  <si>
    <t>159358069</t>
  </si>
  <si>
    <t>SLRY 0124 Taakulo Project Manager - Member PTU</t>
  </si>
  <si>
    <t>Mohamed Ahmed Shiekhs</t>
  </si>
  <si>
    <t>159358070</t>
  </si>
  <si>
    <t>Government tax for Mohamed Ahmed Sheikh</t>
  </si>
  <si>
    <t>159358073</t>
  </si>
  <si>
    <t>1st disbt to women CSOs-Kismayu Women Association</t>
  </si>
  <si>
    <t>Kismayo - Local grants to CSOs</t>
  </si>
  <si>
    <t>S7CKGC</t>
  </si>
  <si>
    <t>159358074</t>
  </si>
  <si>
    <t>1st disbt to women CSOs-Dhobley Women Association</t>
  </si>
  <si>
    <t>Dhobley - Local grants to CSOs</t>
  </si>
  <si>
    <t>S7CDHC</t>
  </si>
  <si>
    <t>159358075</t>
  </si>
  <si>
    <t>1st disbt to women CSOs-Garbaharey Women Group</t>
  </si>
  <si>
    <t>Garbaharey - Local grants to CSOs</t>
  </si>
  <si>
    <t>S7CGGC</t>
  </si>
  <si>
    <t>159358076</t>
  </si>
  <si>
    <t>1st disbt women CSOs-Dolow District Women Group</t>
  </si>
  <si>
    <t>Dollow - Local grants to CSOs</t>
  </si>
  <si>
    <t>S7CDOC</t>
  </si>
  <si>
    <t>159358077</t>
  </si>
  <si>
    <t>Stationary for women CSOS peace building</t>
  </si>
  <si>
    <t>159358078</t>
  </si>
  <si>
    <t>Transport allowance for women CSOs</t>
  </si>
  <si>
    <t>159358079</t>
  </si>
  <si>
    <t>Banner women CSOs peace building  Madhin</t>
  </si>
  <si>
    <t>159358080</t>
  </si>
  <si>
    <t>Lunch 16th -3rd Dec 2023 Eilaf coffee &amp;restaurant</t>
  </si>
  <si>
    <t>159358081</t>
  </si>
  <si>
    <t>Fredrick Mukoro Monari  January Salary 2024</t>
  </si>
  <si>
    <t>159358082</t>
  </si>
  <si>
    <t>Kawthar Mohamed Barre -  January Salary 2024</t>
  </si>
  <si>
    <t>159358083</t>
  </si>
  <si>
    <t>Iqro Abdi Abdullahi -  January Salary 2024</t>
  </si>
  <si>
    <t>159380610</t>
  </si>
  <si>
    <t>ACH170 SIACI INSUR Q4 23 NAT Project Manager (UN B</t>
  </si>
  <si>
    <t>14 - Abshir Mohamed Hassan</t>
  </si>
  <si>
    <t>159380669</t>
  </si>
  <si>
    <t>174</t>
  </si>
  <si>
    <t>ACH170 SIACI INSUR Q4 23 NAT Transparency &amp; Compli</t>
  </si>
  <si>
    <t>14 - Abdirahman Ahmed Omar</t>
  </si>
  <si>
    <t>159416837</t>
  </si>
  <si>
    <t>PAYE 1223 Partnership Finance Officer - 57.42 %</t>
  </si>
  <si>
    <t>159416848</t>
  </si>
  <si>
    <t>PAYE 1223 Partnership Fin Assistant - 57.42 %</t>
  </si>
  <si>
    <t>Juliet Emuruon</t>
  </si>
  <si>
    <t>159416906</t>
  </si>
  <si>
    <t>Housing Levy 1223 Partnership Finance Officer - 57</t>
  </si>
  <si>
    <t>159416917</t>
  </si>
  <si>
    <t>Housing Levy 1223 Partnership Fin Assistant - 57.4</t>
  </si>
  <si>
    <t>159416969</t>
  </si>
  <si>
    <t>NITA 1223 Partnership Finance Officer - 57.42 %</t>
  </si>
  <si>
    <t>159416980</t>
  </si>
  <si>
    <t>NITA 1223 Partnership Fin Assistant - 57.42 %</t>
  </si>
  <si>
    <t>159467366</t>
  </si>
  <si>
    <t>159301559</t>
  </si>
  <si>
    <t>SLRY 0124 logistics manager 6.06%</t>
  </si>
  <si>
    <t>Ahmed Omar Weheliye</t>
  </si>
  <si>
    <t>202402</t>
  </si>
  <si>
    <t>159301613</t>
  </si>
  <si>
    <t>SLRY 0224 IT&amp;C Assistant 04.58%</t>
  </si>
  <si>
    <t>159301617</t>
  </si>
  <si>
    <t>SLRY 0224 Senior Finance Officer 03.04%</t>
  </si>
  <si>
    <t>159301637</t>
  </si>
  <si>
    <t>SLRY 0224 Logistics Officer 01.08%</t>
  </si>
  <si>
    <t>159301641</t>
  </si>
  <si>
    <t>SLRY 0224 Consortium Assistant 100.00%</t>
  </si>
  <si>
    <t>159301648</t>
  </si>
  <si>
    <t>SLRY 0224 Transparency &amp; Compliance Officer 02.90%</t>
  </si>
  <si>
    <t>159301653</t>
  </si>
  <si>
    <t>SLRY 0224 Accountability Assistant 00.84%</t>
  </si>
  <si>
    <t>159301676</t>
  </si>
  <si>
    <t>SLRY 0224 Logstics Assistant 01.08%</t>
  </si>
  <si>
    <t>159301680</t>
  </si>
  <si>
    <t>SLRY 0224 Project Manager (UN BP) 100.00%</t>
  </si>
  <si>
    <t>159301687</t>
  </si>
  <si>
    <t>SLRY 0224 Finance Officer 02.65%</t>
  </si>
  <si>
    <t>159301701</t>
  </si>
  <si>
    <t>SLRY 0224 Area Coordinator 06.10%</t>
  </si>
  <si>
    <t>159301719</t>
  </si>
  <si>
    <t>SLRY 0224 Logistics Manager 13.78%</t>
  </si>
  <si>
    <t>159301728</t>
  </si>
  <si>
    <t>SLRY 0224 Area Logistics Manager 04.56%</t>
  </si>
  <si>
    <t>159301735</t>
  </si>
  <si>
    <t>143</t>
  </si>
  <si>
    <t>SLRY 0224 Senior AME Officer 18.79%</t>
  </si>
  <si>
    <t>159301752</t>
  </si>
  <si>
    <t>SLRY 0224 Cleaner 00.70%</t>
  </si>
  <si>
    <t>159301756</t>
  </si>
  <si>
    <t>164</t>
  </si>
  <si>
    <t>SLRY 0224 Finance Manager 04.26%</t>
  </si>
  <si>
    <t>159301771</t>
  </si>
  <si>
    <t>179</t>
  </si>
  <si>
    <t>SLRY 0224 Logistics Assistant 04.58%</t>
  </si>
  <si>
    <t>159301803</t>
  </si>
  <si>
    <t>211</t>
  </si>
  <si>
    <t>SLRY 0224 Senior AME Officer 01.60%</t>
  </si>
  <si>
    <t>159301815</t>
  </si>
  <si>
    <t>223</t>
  </si>
  <si>
    <t>SLRY 0224 Senior Finance Officer 03.03%</t>
  </si>
  <si>
    <t>159301826</t>
  </si>
  <si>
    <t>SLRY 0224 Senior Security  Officer 20.57%</t>
  </si>
  <si>
    <t>159301852</t>
  </si>
  <si>
    <t>260</t>
  </si>
  <si>
    <t>SLRY 0224 CleanerCook 00.67%</t>
  </si>
  <si>
    <t>159301856</t>
  </si>
  <si>
    <t>SLRY 0224 Transparency &amp; Compliance Officer 03.06%</t>
  </si>
  <si>
    <t>159301860</t>
  </si>
  <si>
    <t>SLRY 0224 Area Coordinator - SWS 07.50%</t>
  </si>
  <si>
    <t>159301928</t>
  </si>
  <si>
    <t>SLRY 0224 Logistics Officer 05.54%</t>
  </si>
  <si>
    <t>159301956</t>
  </si>
  <si>
    <t>SLRY 0224 Finance Assistant 03.04%</t>
  </si>
  <si>
    <t>159301979</t>
  </si>
  <si>
    <t>387</t>
  </si>
  <si>
    <t>SLRY 0224 Cleaner 00.67%</t>
  </si>
  <si>
    <t>159301983</t>
  </si>
  <si>
    <t>391</t>
  </si>
  <si>
    <t>SLRY 0224 AME Assistant 00.53%</t>
  </si>
  <si>
    <t>159302047</t>
  </si>
  <si>
    <t>PAYE 0124 Finance Manager 06.16%</t>
  </si>
  <si>
    <t>159452463</t>
  </si>
  <si>
    <t>FLY Ticket 1223 Isom  Abshire  Mohamed</t>
  </si>
  <si>
    <t>ISOM TRAVEL</t>
  </si>
  <si>
    <t>159309901</t>
  </si>
  <si>
    <t>TAXES 1 2024 Logistics Manager - 2.22 %</t>
  </si>
  <si>
    <t>159309983</t>
  </si>
  <si>
    <t>TAXES 1 2024 Consortium Assistant - 100 %</t>
  </si>
  <si>
    <t>159316395</t>
  </si>
  <si>
    <t>PERDIEM MISSION 0124 2DAYS PM KISMAYO</t>
  </si>
  <si>
    <t>159316396</t>
  </si>
  <si>
    <t>HOTEL ACCOM 1 DAY PM MOGADISHU</t>
  </si>
  <si>
    <t>ABSHIR MOAHMED</t>
  </si>
  <si>
    <t>159316422</t>
  </si>
  <si>
    <t>TRANSPORT 1223 10 DAYS SWYV CAPACITY BUILDING TRAI</t>
  </si>
  <si>
    <t>5 PAX</t>
  </si>
  <si>
    <t>S7COST</t>
  </si>
  <si>
    <t>159316423</t>
  </si>
  <si>
    <t>TRANSPORT 0124 10 DAYS BWEDO CAPACITY BUILDING TRA</t>
  </si>
  <si>
    <t>159316424</t>
  </si>
  <si>
    <t>TRANSPORT 1223 10 DAYS BWAN CAPACITY BUILDING TRAI</t>
  </si>
  <si>
    <t>159316425</t>
  </si>
  <si>
    <t>TRANSPORT 0124 10 DAYS BAWEDO CAPACITY BUILDING TR</t>
  </si>
  <si>
    <t>159316518</t>
  </si>
  <si>
    <t>96</t>
  </si>
  <si>
    <t>PRINTING ROLL-UP BANNER 1223 CAPACITY BUILDING TRA</t>
  </si>
  <si>
    <t>159316568</t>
  </si>
  <si>
    <t>PAYE 0124  Senior AME Officer 2.68%</t>
  </si>
  <si>
    <t>159316573</t>
  </si>
  <si>
    <t>PAYE 0124  Security Officer 4.31%</t>
  </si>
  <si>
    <t>159316578</t>
  </si>
  <si>
    <t>PAYE 0124  Cleaner 0.78%</t>
  </si>
  <si>
    <t>159316589</t>
  </si>
  <si>
    <t>PAYE 0124  AC 9.84%</t>
  </si>
  <si>
    <t>159316594</t>
  </si>
  <si>
    <t>PAYE 0124 Senior Finance Officer 8.39%</t>
  </si>
  <si>
    <t>159316600</t>
  </si>
  <si>
    <t>PAYE 0124 Area Logistics Manager 6.06%</t>
  </si>
  <si>
    <t>159316618</t>
  </si>
  <si>
    <t>PAYE 0124 FINANCE OFFICET 6.07%</t>
  </si>
  <si>
    <t>159316633</t>
  </si>
  <si>
    <t>PAYE 0124 Logistic Assistant 6.13%</t>
  </si>
  <si>
    <t>159316636</t>
  </si>
  <si>
    <t>PAYE 0124 Project Manager 100%</t>
  </si>
  <si>
    <t>159316660</t>
  </si>
  <si>
    <t>PAYE 0124 Logistic Officet  7.79%</t>
  </si>
  <si>
    <t>159316665</t>
  </si>
  <si>
    <t>PAYE 0124 IT Assistant 6.13%</t>
  </si>
  <si>
    <t>159316682</t>
  </si>
  <si>
    <t>PAYE 0124 TRANSPARENCY &amp; COMPLAINCE OFFICER 4.55%</t>
  </si>
  <si>
    <t>159320569</t>
  </si>
  <si>
    <t>Refreshment and lunch for GOCA training 0124 Dollo</t>
  </si>
  <si>
    <t>Tamaam restaurant and cafE</t>
  </si>
  <si>
    <t>159358272</t>
  </si>
  <si>
    <t>Medical insur 0224 Logistics Officer 01.08%</t>
  </si>
  <si>
    <t>159358291</t>
  </si>
  <si>
    <t>Medical insur 0224 Finance Officer 02.65%</t>
  </si>
  <si>
    <t>159358300</t>
  </si>
  <si>
    <t>Medical insur 0224 Area Coordinator 06.10%</t>
  </si>
  <si>
    <t>159358313</t>
  </si>
  <si>
    <t>Medical insur 0224 Logistics Manager 13.78%</t>
  </si>
  <si>
    <t>159358319</t>
  </si>
  <si>
    <t>Medical insur 0224 Area Logistics Manager 04.56%</t>
  </si>
  <si>
    <t>159358323</t>
  </si>
  <si>
    <t>Medical insur 0224 Senior AME Officer 18.79%</t>
  </si>
  <si>
    <t>159358339</t>
  </si>
  <si>
    <t>Medical insur 0224 Cleaner 00.70%</t>
  </si>
  <si>
    <t>159358343</t>
  </si>
  <si>
    <t>Medical insur 0224 Finance Manager 04.26%</t>
  </si>
  <si>
    <t>159358378</t>
  </si>
  <si>
    <t>Medical insur 0224 Senior AME Officer 01.60%</t>
  </si>
  <si>
    <t>159358387</t>
  </si>
  <si>
    <t>Medical insur 0224 Senior Finance Officer 03.03%</t>
  </si>
  <si>
    <t>159358394</t>
  </si>
  <si>
    <t>Medical insur 0224 Senior Security  Officer 20.57%</t>
  </si>
  <si>
    <t>159358413</t>
  </si>
  <si>
    <t>Medical insur 0224 TC Officer 03.06%</t>
  </si>
  <si>
    <t>159358417</t>
  </si>
  <si>
    <t>Medical insur 0224 Area Coordinator - SWS 07.50%</t>
  </si>
  <si>
    <t>159358475</t>
  </si>
  <si>
    <t>Medical insur 0224 Logistics Officer 05.54%</t>
  </si>
  <si>
    <t>159358506</t>
  </si>
  <si>
    <t>250</t>
  </si>
  <si>
    <t>Medical insur 0224 Cleaner 00.67%</t>
  </si>
  <si>
    <t>159358510</t>
  </si>
  <si>
    <t>Medical insur 0224 AME Assistant 00.53%</t>
  </si>
  <si>
    <t>159358531</t>
  </si>
  <si>
    <t>Medical insur 0224 IT&amp;C Assistant 04.58%</t>
  </si>
  <si>
    <t>159358542</t>
  </si>
  <si>
    <t>286</t>
  </si>
  <si>
    <t>Medical insur 0224 T &amp;C Officer 02.90%</t>
  </si>
  <si>
    <t>159358550</t>
  </si>
  <si>
    <t>294</t>
  </si>
  <si>
    <t>Medical insur 0224 Logstics Assistant 01.08%</t>
  </si>
  <si>
    <t>159358554</t>
  </si>
  <si>
    <t>298</t>
  </si>
  <si>
    <t>Medical insur 0224 Project Manager (UN BP) 100.00%</t>
  </si>
  <si>
    <t>159358556</t>
  </si>
  <si>
    <t>300</t>
  </si>
  <si>
    <t>159358585</t>
  </si>
  <si>
    <t>329</t>
  </si>
  <si>
    <t>Medical insur 0224 Finance Assistant 03.04%</t>
  </si>
  <si>
    <t>159358593</t>
  </si>
  <si>
    <t>337</t>
  </si>
  <si>
    <t>159358613</t>
  </si>
  <si>
    <t>Medical insur 0224 Logistics Assistant 04.58%</t>
  </si>
  <si>
    <t>159358651</t>
  </si>
  <si>
    <t>WIBA 0224 Logistics Officer 01.08%</t>
  </si>
  <si>
    <t>159358670</t>
  </si>
  <si>
    <t>WIBA 0224 Finance Officer 02.65%</t>
  </si>
  <si>
    <t>159358679</t>
  </si>
  <si>
    <t>WIBA 0224 Area Coordinator 06.10%</t>
  </si>
  <si>
    <t>159358692</t>
  </si>
  <si>
    <t>WIBA 0224 Logistics Manager 13.78%</t>
  </si>
  <si>
    <t>159358698</t>
  </si>
  <si>
    <t>WIBA 0224 Area Logistics Manager 04.56%</t>
  </si>
  <si>
    <t>159358702</t>
  </si>
  <si>
    <t>WIBA 0224 Senior AME Officer 18.79%</t>
  </si>
  <si>
    <t>159358718</t>
  </si>
  <si>
    <t>WIBA 0224 Cleaner 00.70%</t>
  </si>
  <si>
    <t>159358722</t>
  </si>
  <si>
    <t>WIBA 0224 Finance Manager 04.26%</t>
  </si>
  <si>
    <t>159358757</t>
  </si>
  <si>
    <t>WIBA 0224 Senior AME Officer 01.60%</t>
  </si>
  <si>
    <t>159358766</t>
  </si>
  <si>
    <t>WIBA 0224 Senior Finance Officer 03.03%</t>
  </si>
  <si>
    <t>159358773</t>
  </si>
  <si>
    <t>WIBA 0224 Senior Security  Officer 20.57%</t>
  </si>
  <si>
    <t>159358792</t>
  </si>
  <si>
    <t>WIBA 0224 Transparency &amp; Compliance Officer 03.06%</t>
  </si>
  <si>
    <t>159358796</t>
  </si>
  <si>
    <t>WIBA 0224 Area Coordinator - SWS 07.50%</t>
  </si>
  <si>
    <t>159358854</t>
  </si>
  <si>
    <t>WIBA 0224 Logistics Officer 05.54%</t>
  </si>
  <si>
    <t>159358885</t>
  </si>
  <si>
    <t>WIBA 0224 Cleaner 00.67%</t>
  </si>
  <si>
    <t>159358889</t>
  </si>
  <si>
    <t>WIBA 0224 AME Assistant 00.53%</t>
  </si>
  <si>
    <t>159359037</t>
  </si>
  <si>
    <t>Office supplies Baidoa office 0124</t>
  </si>
  <si>
    <t>159359038</t>
  </si>
  <si>
    <t>Office Utilities for the Baidoa 0124</t>
  </si>
  <si>
    <t>Office utilities water electricity internet</t>
  </si>
  <si>
    <t>159359039</t>
  </si>
  <si>
    <t>Office Rent paid for Baidoa 0224</t>
  </si>
  <si>
    <t>159359040</t>
  </si>
  <si>
    <t>Office supplies  for the Baidoa office 0224</t>
  </si>
  <si>
    <t>159359041</t>
  </si>
  <si>
    <t>Office Utilities for the Baidoa office 0224</t>
  </si>
  <si>
    <t>159359042</t>
  </si>
  <si>
    <t>Office Rent paid for Baidoa Office 0224</t>
  </si>
  <si>
    <t>159359043</t>
  </si>
  <si>
    <t>FLIGHT  PC and FM fro Acted Workshop in Mog</t>
  </si>
  <si>
    <t>159359044</t>
  </si>
  <si>
    <t>Perdiem &amp; Accomm PM  Acted 3 Days Workshop Mog</t>
  </si>
  <si>
    <t>159359045</t>
  </si>
  <si>
    <t>Perdiem and Accom Fin and OM Acted Workshop Mog</t>
  </si>
  <si>
    <t>159359046</t>
  </si>
  <si>
    <t>Mohamed Ahmed Shiekhs Salary For Febraury2024</t>
  </si>
  <si>
    <t>159359047</t>
  </si>
  <si>
    <t>Tax for Mohamed Ahmed Sheikhs Salary 0224</t>
  </si>
  <si>
    <t>159359048</t>
  </si>
  <si>
    <t>Mohamed Abdi Ibrahims Salary 0224</t>
  </si>
  <si>
    <t>Taakulo Project &amp; Communication Officer</t>
  </si>
  <si>
    <t>S7CTPO</t>
  </si>
  <si>
    <t>159359049</t>
  </si>
  <si>
    <t>Tax for Mohamed Abdi Ibrahims Salary 0224</t>
  </si>
  <si>
    <t>159359052</t>
  </si>
  <si>
    <t>Fredrick Mukoro Monari  February Salary 2024</t>
  </si>
  <si>
    <t>159359053</t>
  </si>
  <si>
    <t>Kawthar Mohamed Barre -  February Salary 2024</t>
  </si>
  <si>
    <t>159359054</t>
  </si>
  <si>
    <t>Iqro Abdi Abdullahi -  February Salary 2024</t>
  </si>
  <si>
    <t>159302318</t>
  </si>
  <si>
    <t>PAYE 0224 Finance Manager 04.26%</t>
  </si>
  <si>
    <t>202403</t>
  </si>
  <si>
    <t>159302451</t>
  </si>
  <si>
    <t>SLR&amp;Eid bonus 0324 IT&amp;C Assistant 07.82%</t>
  </si>
  <si>
    <t>159302455</t>
  </si>
  <si>
    <t>SLR&amp;Eid bonus 0324 Senior Finance Officer 06.21%</t>
  </si>
  <si>
    <t>159302470</t>
  </si>
  <si>
    <t>SLR&amp;Eid bonus 0324 Logistics Officer 04.59%</t>
  </si>
  <si>
    <t>159302474</t>
  </si>
  <si>
    <t>SLR&amp;Eid bonus 0324 Consortium Assistant 100.00%</t>
  </si>
  <si>
    <t>159302481</t>
  </si>
  <si>
    <t>SLR&amp;Eid bonus 0324 T&amp;C Officer 07.59%</t>
  </si>
  <si>
    <t>159302486</t>
  </si>
  <si>
    <t>SLR&amp;Eid bonus 0324 Accountability Assistant 01.07%</t>
  </si>
  <si>
    <t>159302498</t>
  </si>
  <si>
    <t>L:AELMO</t>
  </si>
  <si>
    <t>SLR&amp;Eid bonus 0324 Project Officer (UN PB) 100.00%</t>
  </si>
  <si>
    <t>Abdiaziz Elmoge Abdullahi</t>
  </si>
  <si>
    <t>S7CPOJ</t>
  </si>
  <si>
    <t>159302512</t>
  </si>
  <si>
    <t>SLR&amp;Eid bonus 0324 Logstics Assistant 04.59%</t>
  </si>
  <si>
    <t>159302516</t>
  </si>
  <si>
    <t>SLR&amp;Eid bonus 0324 Project Manager (UN BP) 100.00%</t>
  </si>
  <si>
    <t>159302525</t>
  </si>
  <si>
    <t>SLR&amp;Eid bonus 0324 Finance Officer 04.80%</t>
  </si>
  <si>
    <t>159302539</t>
  </si>
  <si>
    <t>SLR&amp;Eid bonus 0324 Area Coordinator 10.00%</t>
  </si>
  <si>
    <t>159302557</t>
  </si>
  <si>
    <t>SLR&amp;Eid bonus 0324 Logistics Manager 10.60%</t>
  </si>
  <si>
    <t>159302566</t>
  </si>
  <si>
    <t>SLR&amp;Eid bonus 0324 Area Logistics Manager 08.51%</t>
  </si>
  <si>
    <t>159302574</t>
  </si>
  <si>
    <t>SLR&amp;Eid bonus 0324 Senior AME Officer 19.34%</t>
  </si>
  <si>
    <t>159302591</t>
  </si>
  <si>
    <t>SLR&amp;Eid bonus 0324 Cleaner 00.59%</t>
  </si>
  <si>
    <t>159302595</t>
  </si>
  <si>
    <t>SLR&amp;Eid bonus 0324 Finance Manager 03.68%</t>
  </si>
  <si>
    <t>159302611</t>
  </si>
  <si>
    <t>SLR&amp;Eid bonus 0324 Logistics Assistant 07.82%</t>
  </si>
  <si>
    <t>159302638</t>
  </si>
  <si>
    <t>SLR&amp;Eid bonus 0324 Senior AME Officer 01.50%</t>
  </si>
  <si>
    <t>159302650</t>
  </si>
  <si>
    <t>SLR&amp;Eid bonus 0324 Senior Finance Officer 05.65%</t>
  </si>
  <si>
    <t>159302662</t>
  </si>
  <si>
    <t>SLR&amp;Eid bonus 0324 Senior Security  Officer 18.76%</t>
  </si>
  <si>
    <t>159302681</t>
  </si>
  <si>
    <t>L:KABDU</t>
  </si>
  <si>
    <t>Khadija Uwes Abdullahi</t>
  </si>
  <si>
    <t>159302689</t>
  </si>
  <si>
    <t>SLR&amp;Eid bonus 0324 CleanerCook 01.58%</t>
  </si>
  <si>
    <t>159302693</t>
  </si>
  <si>
    <t>SLR&amp;Eid bonus 0324 T&amp;C Officer 08.37%</t>
  </si>
  <si>
    <t>159302697</t>
  </si>
  <si>
    <t>SLR&amp;Eid bonus 0324 Area Coordinator - SWS 06.33%</t>
  </si>
  <si>
    <t>159302766</t>
  </si>
  <si>
    <t>SLR&amp;Eid bonus 0324 Logistics Officer 11.64%</t>
  </si>
  <si>
    <t>159302797</t>
  </si>
  <si>
    <t>369</t>
  </si>
  <si>
    <t>SLR&amp;Eid bonus 0324 Finance Assistant 06.21%</t>
  </si>
  <si>
    <t>159302819</t>
  </si>
  <si>
    <t>SLR&amp;Eid bonus 0324 Cleaner 01.58%</t>
  </si>
  <si>
    <t>159302823</t>
  </si>
  <si>
    <t>395</t>
  </si>
  <si>
    <t>SLR&amp;Eid bonus 0324 AME Assistant 00.55%</t>
  </si>
  <si>
    <t>159466992</t>
  </si>
  <si>
    <t>FLY Ticket 0124 Exsom  Abshir Mohamed</t>
  </si>
  <si>
    <t>EXSOM CTG</t>
  </si>
  <si>
    <t>159467003</t>
  </si>
  <si>
    <t>FLY Ticket 0124 Isom Abshir</t>
  </si>
  <si>
    <t>ISOM Travel</t>
  </si>
  <si>
    <t>6100</t>
  </si>
  <si>
    <t>159467120</t>
  </si>
  <si>
    <t>TAXES 2 2023 Logistics Manager - 2.22 %</t>
  </si>
  <si>
    <t>159467165</t>
  </si>
  <si>
    <t>TAXES 2 2023 Consortium Assistant - 100 %</t>
  </si>
  <si>
    <t>159316758</t>
  </si>
  <si>
    <t>F:270739</t>
  </si>
  <si>
    <t>CONTACT SPCS27FKRS7COSCKIS28-09-2023001</t>
  </si>
  <si>
    <t>ALTERNATIVE SOLUTION CONSULTING</t>
  </si>
  <si>
    <t>159316775</t>
  </si>
  <si>
    <t>REFFRESHMENT &amp; LUNCH 1223 10 DAYS WLCSOs CAPACITY</t>
  </si>
  <si>
    <t>ALBADAR RESTAURENT</t>
  </si>
  <si>
    <t>159316776</t>
  </si>
  <si>
    <t>F:270648</t>
  </si>
  <si>
    <t>TENAD TRAINING &amp; CONFERECE VENUE</t>
  </si>
  <si>
    <t>159316777</t>
  </si>
  <si>
    <t>F:270028</t>
  </si>
  <si>
    <t>SAFAARI RESTAURENT HOTEL &amp; GENERAL SERVICE CO.</t>
  </si>
  <si>
    <t>159316778</t>
  </si>
  <si>
    <t>F:270011</t>
  </si>
  <si>
    <t>BA ALAWI GUEST HOUSE</t>
  </si>
  <si>
    <t>159316871</t>
  </si>
  <si>
    <t>F:270013</t>
  </si>
  <si>
    <t>INSTALLATION 1223 NEW AC SIZE 24 BAIDOA MEETING HA</t>
  </si>
  <si>
    <t>ARLADI BUSINESS COMPANY</t>
  </si>
  <si>
    <t>6311</t>
  </si>
  <si>
    <t>S7CBRM</t>
  </si>
  <si>
    <t>159316872</t>
  </si>
  <si>
    <t>INSTALLATION 1223 NEW AC SIZE 12 WASH</t>
  </si>
  <si>
    <t>159316925</t>
  </si>
  <si>
    <t>PAYEE 0224 Senior MEAL Officer 1.60%</t>
  </si>
  <si>
    <t>159316930</t>
  </si>
  <si>
    <t>L:MMOHA</t>
  </si>
  <si>
    <t>PAYEE 0224 Senior Security Officer 20.57%</t>
  </si>
  <si>
    <t>159316936</t>
  </si>
  <si>
    <t>PAYEE 0224 Cleaner 0.70%</t>
  </si>
  <si>
    <t>159316946</t>
  </si>
  <si>
    <t>PAYEE 0224 SW-AC 7.49%</t>
  </si>
  <si>
    <t>159316951</t>
  </si>
  <si>
    <t>PAYEE 0224 Deputy Finance Manager 3.03%</t>
  </si>
  <si>
    <t>159316957</t>
  </si>
  <si>
    <t>PAYE 0224 Area Logistics Manager 4.56%</t>
  </si>
  <si>
    <t>159316975</t>
  </si>
  <si>
    <t>PAYE 0224 FINANCE OFFICET 2.65%</t>
  </si>
  <si>
    <t>159316990</t>
  </si>
  <si>
    <t>PAYE 0224 Logistic Assistant 4.58%</t>
  </si>
  <si>
    <t>159316993</t>
  </si>
  <si>
    <t>PAYE 0224 Project Manager 100%</t>
  </si>
  <si>
    <t>159317017</t>
  </si>
  <si>
    <t>PAYE 0224 Logistic Officet  5.54%</t>
  </si>
  <si>
    <t>159317022</t>
  </si>
  <si>
    <t>PAYE 0224 IT Assistant 4.58%</t>
  </si>
  <si>
    <t>159317039</t>
  </si>
  <si>
    <t>PAYE 0224 T&amp;C Officer 3.06%</t>
  </si>
  <si>
    <t>159317060</t>
  </si>
  <si>
    <t>F:270794</t>
  </si>
  <si>
    <t>RENT 0324 BAIDOA OFFICE</t>
  </si>
  <si>
    <t>ABDULLAHI MOHAMED NUR</t>
  </si>
  <si>
    <t>S7CBGO</t>
  </si>
  <si>
    <t>159317061</t>
  </si>
  <si>
    <t>159320742</t>
  </si>
  <si>
    <t>RL&amp;HH for GOCA Training in Garbaharey 0124</t>
  </si>
  <si>
    <t>Hani Hotel</t>
  </si>
  <si>
    <t>159320769</t>
  </si>
  <si>
    <t>Visibilty banner for peace building project 0124</t>
  </si>
  <si>
    <t>Bidhaan Jet</t>
  </si>
  <si>
    <t>159320829</t>
  </si>
  <si>
    <t>PAYEE 0124 Senior AME Officer 23.31%</t>
  </si>
  <si>
    <t>159320830</t>
  </si>
  <si>
    <t>PAYEE 0124 Area Coordinator 05.76%</t>
  </si>
  <si>
    <t>159320831</t>
  </si>
  <si>
    <t>PAYEE 0124 Cleaner 03.67%</t>
  </si>
  <si>
    <t>159320832</t>
  </si>
  <si>
    <t>PAYEE 0124 AME Assistant 00.78%</t>
  </si>
  <si>
    <t>159320833</t>
  </si>
  <si>
    <t>PAYEE 0124 Logistics Officer 01.86%</t>
  </si>
  <si>
    <t>159320834</t>
  </si>
  <si>
    <t>PAYEE 0124 Finance Assistant 04.81%</t>
  </si>
  <si>
    <t>159320835</t>
  </si>
  <si>
    <t>PAYEE 0124 Logstics Assistant 01.86%</t>
  </si>
  <si>
    <t>159320836</t>
  </si>
  <si>
    <t>PAYEE 0124 Transparency &amp; Compliance Officer 07.49</t>
  </si>
  <si>
    <t>159320837</t>
  </si>
  <si>
    <t>PAYEE 0124 Senior Finance Officer 04.81%</t>
  </si>
  <si>
    <t>159320838</t>
  </si>
  <si>
    <t>PAYEE 0124 CleanerCook 03.67%</t>
  </si>
  <si>
    <t>Luul Abdinasir Aways</t>
  </si>
  <si>
    <t>159320839</t>
  </si>
  <si>
    <t>PAYEE 0124 Accountability Assistant 00.87%</t>
  </si>
  <si>
    <t>159320933</t>
  </si>
  <si>
    <t>Consultant to provide capacity building tarining</t>
  </si>
  <si>
    <t>Horsom Consultant</t>
  </si>
  <si>
    <t>159320942</t>
  </si>
  <si>
    <t>RL&amp;HH for GOCA Trainning in Dhobley  0124</t>
  </si>
  <si>
    <t>Eilaf coffee and restuarent</t>
  </si>
  <si>
    <t>159359167</t>
  </si>
  <si>
    <t>F:270713</t>
  </si>
  <si>
    <t>Office rent Baidoa March 2024</t>
  </si>
  <si>
    <t>MUKTAR ADAN BULE</t>
  </si>
  <si>
    <t>159359197</t>
  </si>
  <si>
    <t>Medical insur  0324 Logistics Officer 04.59%</t>
  </si>
  <si>
    <t>159359217</t>
  </si>
  <si>
    <t>Medical insur  0324 Finance Officer 04.80%</t>
  </si>
  <si>
    <t>159359226</t>
  </si>
  <si>
    <t>Medical insur  0324 Area Coordinator 10.00%</t>
  </si>
  <si>
    <t>159359239</t>
  </si>
  <si>
    <t>Medical insur  0324 Logistics Manager 10.60%</t>
  </si>
  <si>
    <t>159359245</t>
  </si>
  <si>
    <t>Medical insur  0324 Area Logistics Manager 08.51%</t>
  </si>
  <si>
    <t>159359249</t>
  </si>
  <si>
    <t>62</t>
  </si>
  <si>
    <t>Medical insur  0324 Senior AME Officer 19.34%</t>
  </si>
  <si>
    <t>159359265</t>
  </si>
  <si>
    <t>Medical insur  0324 Cleaner 00.59%</t>
  </si>
  <si>
    <t>159359269</t>
  </si>
  <si>
    <t>Medical insur  0324 Finance Manager 03.68%</t>
  </si>
  <si>
    <t>159359304</t>
  </si>
  <si>
    <t>Medical insur  0324 Senior AME Officer 01.50%</t>
  </si>
  <si>
    <t>159359313</t>
  </si>
  <si>
    <t>Medical insur  0324 Senior Finance Officer 05.65%</t>
  </si>
  <si>
    <t>159359320</t>
  </si>
  <si>
    <t>Medical insur  0324 Senior Security Officer 18.76%</t>
  </si>
  <si>
    <t>159359339</t>
  </si>
  <si>
    <t>Medical insur  0324 T &amp; C Officer 08.37%</t>
  </si>
  <si>
    <t>159359343</t>
  </si>
  <si>
    <t>Medical insur  0324 Area Coordinator - SWS 06.33%</t>
  </si>
  <si>
    <t>159359400</t>
  </si>
  <si>
    <t>Medical insur  0324 Logistics Officer 11.64%</t>
  </si>
  <si>
    <t>159359431</t>
  </si>
  <si>
    <t>Medical insur  0324 Cleaner 01.58%</t>
  </si>
  <si>
    <t>159359435</t>
  </si>
  <si>
    <t>248</t>
  </si>
  <si>
    <t>Medical insur  0324 AME Assistant 00.55%</t>
  </si>
  <si>
    <t>159359452</t>
  </si>
  <si>
    <t>Medical insur 0723 logistics officer 05.59%</t>
  </si>
  <si>
    <t>159359495</t>
  </si>
  <si>
    <t>WIBA  0324 Logistics Officer 04.59%</t>
  </si>
  <si>
    <t>159359515</t>
  </si>
  <si>
    <t>WIBA  0324 Finance Officer 04.80%</t>
  </si>
  <si>
    <t>159359524</t>
  </si>
  <si>
    <t>WIBA  0324 Area Coordinator 10.00%</t>
  </si>
  <si>
    <t>159359537</t>
  </si>
  <si>
    <t>WIBA  0324 Logistics Manager 10.60%</t>
  </si>
  <si>
    <t>159359543</t>
  </si>
  <si>
    <t>WIBA  0324 Area Logistics Manager 08.51%</t>
  </si>
  <si>
    <t>159359547</t>
  </si>
  <si>
    <t>WIBA  0324 Senior AME Officer 19.34%</t>
  </si>
  <si>
    <t>159359563</t>
  </si>
  <si>
    <t>WIBA  0324 Cleaner 00.59%</t>
  </si>
  <si>
    <t>159359567</t>
  </si>
  <si>
    <t>WIBA  0324 Finance Manager 03.68%</t>
  </si>
  <si>
    <t>159359602</t>
  </si>
  <si>
    <t>WIBA  0324 Senior AME Officer 01.50%</t>
  </si>
  <si>
    <t>159359611</t>
  </si>
  <si>
    <t>WIBA  0324 Senior Finance Officer 05.65%</t>
  </si>
  <si>
    <t>159359618</t>
  </si>
  <si>
    <t>WIBA  0324 Senior Security  Officer 18.76%</t>
  </si>
  <si>
    <t>159359637</t>
  </si>
  <si>
    <t>WIBA  0324 Transparency&amp; Compliance Officer 08.37%</t>
  </si>
  <si>
    <t>159359641</t>
  </si>
  <si>
    <t>WIBA  0324 Area Coordinator - SWS 06.33%</t>
  </si>
  <si>
    <t>159359697</t>
  </si>
  <si>
    <t>WIBA  0324 Logistics Officer 11.64%</t>
  </si>
  <si>
    <t>159359728</t>
  </si>
  <si>
    <t>WIBA  0324 Cleaner 01.58%</t>
  </si>
  <si>
    <t>159359732</t>
  </si>
  <si>
    <t>247</t>
  </si>
  <si>
    <t>WIBA  0324 AME Assistant 00.55%</t>
  </si>
  <si>
    <t>159359749</t>
  </si>
  <si>
    <t>WIBA 0723 logistics officer 05.59%</t>
  </si>
  <si>
    <t>159359870</t>
  </si>
  <si>
    <t>Mohamed Ahmed Shiekh and Mohamed Abdi Ibrahims Sal</t>
  </si>
  <si>
    <t>159359871</t>
  </si>
  <si>
    <t>Government tax for Mohamed Ahmed Sheikh and Mohame</t>
  </si>
  <si>
    <t>159359872</t>
  </si>
  <si>
    <t xml:space="preserve">Office Rent paid for Baidoa Office for the Months </t>
  </si>
  <si>
    <t>159359873</t>
  </si>
  <si>
    <t xml:space="preserve">Office supplies and consumables purchased for the </t>
  </si>
  <si>
    <t>159359874</t>
  </si>
  <si>
    <t>0ffice Utilities for the Baidoa for fice for the m</t>
  </si>
  <si>
    <t>159360039</t>
  </si>
  <si>
    <t>Fredrick Mukoro Monari  March Salary 2024</t>
  </si>
  <si>
    <t>159360040</t>
  </si>
  <si>
    <t>Kawthar Mohamed Barre -  March Salary 2024</t>
  </si>
  <si>
    <t>159360041</t>
  </si>
  <si>
    <t>Iqro Abdi Abdullahi -  March Salary 2024</t>
  </si>
  <si>
    <t>159302920</t>
  </si>
  <si>
    <t>PAYE 0324 Consortium Assistant 100.00%</t>
  </si>
  <si>
    <t>202404</t>
  </si>
  <si>
    <t>159302939</t>
  </si>
  <si>
    <t>PAYE 0324 Logistics Manager 10.60%</t>
  </si>
  <si>
    <t>159303113</t>
  </si>
  <si>
    <t>PAYE 0324 Finance Manager 03.68%</t>
  </si>
  <si>
    <t>159303286</t>
  </si>
  <si>
    <t>SLRY 0424 IT&amp;C Assistant 07.74%</t>
  </si>
  <si>
    <t>159303290</t>
  </si>
  <si>
    <t>SLRY 0424 Senior Finance Officer 03.81%</t>
  </si>
  <si>
    <t>159303305</t>
  </si>
  <si>
    <t>SLRY 0424 Logistics Officer 02.85%</t>
  </si>
  <si>
    <t>159303310</t>
  </si>
  <si>
    <t>SLRY 0424 Consortium Assistant 100.00%</t>
  </si>
  <si>
    <t>159303316</t>
  </si>
  <si>
    <t>SLRY 0424 Transparency &amp; Compliance Officer 04.63%</t>
  </si>
  <si>
    <t>159303322</t>
  </si>
  <si>
    <t>SLRY 0424 Accountability Assistant 00.96%</t>
  </si>
  <si>
    <t>159303333</t>
  </si>
  <si>
    <t>SLRY 0424 Project Officer (UN PB) 100.00%</t>
  </si>
  <si>
    <t>159303344</t>
  </si>
  <si>
    <t>SLRY 0424 Logstics Assistant 02.78%</t>
  </si>
  <si>
    <t>159303349</t>
  </si>
  <si>
    <t>SLRY 0424 Project Manager (UN BP) 100.00%</t>
  </si>
  <si>
    <t>159303359</t>
  </si>
  <si>
    <t>SLRY 0424 Finance Officer 03.60%</t>
  </si>
  <si>
    <t>159303370</t>
  </si>
  <si>
    <t>SLRY 0424 Area Coordinator 09.12%</t>
  </si>
  <si>
    <t>159303387</t>
  </si>
  <si>
    <t>SLRY 0424 Logistics Manager 08.25%</t>
  </si>
  <si>
    <t>159303395</t>
  </si>
  <si>
    <t>SLRY 0424 Area Logistics Manager 08.46%</t>
  </si>
  <si>
    <t>159303403</t>
  </si>
  <si>
    <t>SLRY 0424 Senior AME Officer 15.34%</t>
  </si>
  <si>
    <t>159303417</t>
  </si>
  <si>
    <t>SLRY 0424 Cleaner 00.37%</t>
  </si>
  <si>
    <t>159303421</t>
  </si>
  <si>
    <t>SLRY 0424 Finance Manager 04.50%</t>
  </si>
  <si>
    <t>159303437</t>
  </si>
  <si>
    <t>SLRY 0424 Logistics Assistant 07.74%</t>
  </si>
  <si>
    <t>159303460</t>
  </si>
  <si>
    <t>195</t>
  </si>
  <si>
    <t>SLRY 0424 Senior AME Officer 01.01%</t>
  </si>
  <si>
    <t>159303474</t>
  </si>
  <si>
    <t>SLRY 0424 Senior Finance Officer 04.08%</t>
  </si>
  <si>
    <t>159303486</t>
  </si>
  <si>
    <t>SLRY 0424 Senior Security  Officer 20.51%</t>
  </si>
  <si>
    <t>159303504</t>
  </si>
  <si>
    <t>159303510</t>
  </si>
  <si>
    <t>SLRY 0424 CleanerCook 00.99%</t>
  </si>
  <si>
    <t>159303514</t>
  </si>
  <si>
    <t>249</t>
  </si>
  <si>
    <t>SLRY 0424 Transparency &amp; Compliance Officer 06.30%</t>
  </si>
  <si>
    <t>159303518</t>
  </si>
  <si>
    <t>SLRY 0424 Area Coordinator - SWS 10.25%</t>
  </si>
  <si>
    <t>159303573</t>
  </si>
  <si>
    <t>SLRY 0424 Logistics Officer 11.60%</t>
  </si>
  <si>
    <t>159303603</t>
  </si>
  <si>
    <t>SLRY 0424 Finance Assistant 03.77%</t>
  </si>
  <si>
    <t>159303628</t>
  </si>
  <si>
    <t>363</t>
  </si>
  <si>
    <t>SLRY 0424 Cleaner 00.82%</t>
  </si>
  <si>
    <t>159303633</t>
  </si>
  <si>
    <t>368</t>
  </si>
  <si>
    <t>SLRY 0424 AME Assistant 00.41%</t>
  </si>
  <si>
    <t>159310408</t>
  </si>
  <si>
    <t>TAXES 3 2024 Logistics Manager - 2.22 %</t>
  </si>
  <si>
    <t>159310427</t>
  </si>
  <si>
    <t>TAXES 3 2024 Consortium Assistant - 100 %</t>
  </si>
  <si>
    <t>159317250</t>
  </si>
  <si>
    <t>PAYE 0324 SENIOR MEAL OFFICER 1.5%</t>
  </si>
  <si>
    <t>HASSAN MAYOW MOHAMED</t>
  </si>
  <si>
    <t>159317255</t>
  </si>
  <si>
    <t>PAYE 0324 SENIOR SECURITY OFFICER 18.76%</t>
  </si>
  <si>
    <t>IBRAHIM MOHAMED MOHAMUD</t>
  </si>
  <si>
    <t>159317261</t>
  </si>
  <si>
    <t>PAYEE 0324 CLEANER 0.59%</t>
  </si>
  <si>
    <t>DUNIYO IBRAHIM ISSACK</t>
  </si>
  <si>
    <t>159317275</t>
  </si>
  <si>
    <t>PAYEE 0324 DEPUTY FINANCE MANAGER 5.65%</t>
  </si>
  <si>
    <t>159317280</t>
  </si>
  <si>
    <t>PAYE 0324 LOGISTIC OFFICER 11.64%</t>
  </si>
  <si>
    <t>159317285</t>
  </si>
  <si>
    <t>PAYE 0324 AREA LOGISTIC MANAGER 8.51%</t>
  </si>
  <si>
    <t>AHMED OMAR WEHLIYE</t>
  </si>
  <si>
    <t>159317292</t>
  </si>
  <si>
    <t>PAYE 0324 T&amp;C OFFICER 8.37%</t>
  </si>
  <si>
    <t>159317307</t>
  </si>
  <si>
    <t>PAYE 0324 FINANCE OFFICET 4.80%</t>
  </si>
  <si>
    <t>159317319</t>
  </si>
  <si>
    <t>PAYE 0324 Project Manager 100%</t>
  </si>
  <si>
    <t>159317323</t>
  </si>
  <si>
    <t>PAYE 0324 Logistic Assistant 7.82%</t>
  </si>
  <si>
    <t>159317356</t>
  </si>
  <si>
    <t>PAYE 0324 IT Assistant 7.82%</t>
  </si>
  <si>
    <t>159317369</t>
  </si>
  <si>
    <t>PAYEE 0324 UN PB PO 100%</t>
  </si>
  <si>
    <t>KHADIJA UWEIS</t>
  </si>
  <si>
    <t>159317442</t>
  </si>
  <si>
    <t>PRINTING ROLL UP BANNER 0324 INTERNATION WOMENs DA</t>
  </si>
  <si>
    <t>BAJET PRINTING</t>
  </si>
  <si>
    <t>159321004</t>
  </si>
  <si>
    <t>Kismayo office supply for the month april 2024</t>
  </si>
  <si>
    <t>Sharap trading company</t>
  </si>
  <si>
    <t>S7CKOS</t>
  </si>
  <si>
    <t>159321048</t>
  </si>
  <si>
    <t>Transportation allowance Capacity building trainin</t>
  </si>
  <si>
    <t>5 Participant</t>
  </si>
  <si>
    <t>159321049</t>
  </si>
  <si>
    <t>159321050</t>
  </si>
  <si>
    <t>159321085</t>
  </si>
  <si>
    <t>PAYEE 0224 Senior AME Officer 18.79%</t>
  </si>
  <si>
    <t>159321086</t>
  </si>
  <si>
    <t>PAYEE 0224 Area Coordinator 06.10%</t>
  </si>
  <si>
    <t>159321087</t>
  </si>
  <si>
    <t>PAYEE 0224 Cleaner 00.67%</t>
  </si>
  <si>
    <t>159321088</t>
  </si>
  <si>
    <t>PAYEE 0224 AME Assistant 00.53%</t>
  </si>
  <si>
    <t>Yusuf Elmoge Abdi</t>
  </si>
  <si>
    <t>159321089</t>
  </si>
  <si>
    <t>PAYEE 0224 Logistics Officer 01.08%</t>
  </si>
  <si>
    <t>159321090</t>
  </si>
  <si>
    <t>PAYEE 0224 Finance Assistant 03.04%</t>
  </si>
  <si>
    <t>159321091</t>
  </si>
  <si>
    <t>PAYEE 0224 Logstics Assistant 01.08%</t>
  </si>
  <si>
    <t>159321092</t>
  </si>
  <si>
    <t>PAYEE 0224 Transparency &amp; Compliance Officer 02.90</t>
  </si>
  <si>
    <t>159321093</t>
  </si>
  <si>
    <t>PAYEE 0224 Senior Finance Officer 03.04%</t>
  </si>
  <si>
    <t>159321094</t>
  </si>
  <si>
    <t>PAYEE 0224 CleanerCook 00.67%</t>
  </si>
  <si>
    <t>159321095</t>
  </si>
  <si>
    <t>PAYEE 0224 Accountability Assistant 00.84%</t>
  </si>
  <si>
    <t>Adenkhalif Bishar Ali</t>
  </si>
  <si>
    <t>159321160</t>
  </si>
  <si>
    <t>PAYE 0324 Senior AME Officer 19.34%</t>
  </si>
  <si>
    <t>159321161</t>
  </si>
  <si>
    <t>PAYE 0324 Area Coordinator 10.00%</t>
  </si>
  <si>
    <t>159321162</t>
  </si>
  <si>
    <t>PAYE 0324 Cleaner 01.58%</t>
  </si>
  <si>
    <t>159321163</t>
  </si>
  <si>
    <t>PAYE 0324 AME Assistant 00.55%</t>
  </si>
  <si>
    <t>159321164</t>
  </si>
  <si>
    <t>PAYE 0324 Logistics Officer 04.59%</t>
  </si>
  <si>
    <t>159321165</t>
  </si>
  <si>
    <t>PAYE 0324 Finance Assistant 06.21%</t>
  </si>
  <si>
    <t>159321166</t>
  </si>
  <si>
    <t>PAYE 0324 Logstics Assistant 04.59%</t>
  </si>
  <si>
    <t>159321167</t>
  </si>
  <si>
    <t>PAYE 0324 Transparency &amp; Compliance Officer 07.59%</t>
  </si>
  <si>
    <t>159321168</t>
  </si>
  <si>
    <t>PAYE 0324 Senior Finance Officer 06.21%</t>
  </si>
  <si>
    <t>159321169</t>
  </si>
  <si>
    <t>PAYE 0324 CleanerCook 01.58%</t>
  </si>
  <si>
    <t>159321170</t>
  </si>
  <si>
    <t>PAYE 0324 Accountability Assistant 01.07%</t>
  </si>
  <si>
    <t>159321171</t>
  </si>
  <si>
    <t>PAYE 0324 Project Officer (UN PB) 100.00%</t>
  </si>
  <si>
    <t>159321244</t>
  </si>
  <si>
    <t>Transportation allow. Traning Garssroot WLCSO Kis.</t>
  </si>
  <si>
    <t>5 Participants</t>
  </si>
  <si>
    <t>159321245</t>
  </si>
  <si>
    <t>SLRY 1 Enu. Pre asessment for CSO Kismayo 0424</t>
  </si>
  <si>
    <t>1 Enumerator</t>
  </si>
  <si>
    <t>159360088</t>
  </si>
  <si>
    <t>OFFICE RENT Expense April 2024 BAIDOA</t>
  </si>
  <si>
    <t>159360192</t>
  </si>
  <si>
    <t>Med insur 0424 Senior Security  Officer 20.51%</t>
  </si>
  <si>
    <t>159360193</t>
  </si>
  <si>
    <t>Med insur 0424 Area Coordinator - SWS 10.25%</t>
  </si>
  <si>
    <t>159360194</t>
  </si>
  <si>
    <t>Med insur 0424 Senior AME Officer 01.01%</t>
  </si>
  <si>
    <t>159360195</t>
  </si>
  <si>
    <t>Med insur 0424 Senior Finance Officer 04.08%</t>
  </si>
  <si>
    <t>159360196</t>
  </si>
  <si>
    <t>Med insur 0424 Cleaner 00.37%</t>
  </si>
  <si>
    <t>159360197</t>
  </si>
  <si>
    <t>Med insur 0424 Area Logistics Manager 08.46%</t>
  </si>
  <si>
    <t>159360198</t>
  </si>
  <si>
    <t>Med insur 0424 Finance Officer 03.60%</t>
  </si>
  <si>
    <t>159360199</t>
  </si>
  <si>
    <t>Med insur 0424 T&amp;COfficer 06.30%</t>
  </si>
  <si>
    <t>159360200</t>
  </si>
  <si>
    <t>Med insur 0424 Area Coordinator 09.12%</t>
  </si>
  <si>
    <t>159360201</t>
  </si>
  <si>
    <t>Med insur 0424 Cleaner 00.82%</t>
  </si>
  <si>
    <t>159360202</t>
  </si>
  <si>
    <t>Med insur 0424 AME Assistant 00.41%</t>
  </si>
  <si>
    <t>159360203</t>
  </si>
  <si>
    <t>Med insur 0424 Logistics Officer 02.85%</t>
  </si>
  <si>
    <t>159360204</t>
  </si>
  <si>
    <t>Med insur 0424 Senior AME Officer 15.34%</t>
  </si>
  <si>
    <t>159360205</t>
  </si>
  <si>
    <t>Med insur 0424 Logistics Officer 11.60%</t>
  </si>
  <si>
    <t>159360206</t>
  </si>
  <si>
    <t>Med insur 0424 Logistics Manager 08.25%</t>
  </si>
  <si>
    <t>159360207</t>
  </si>
  <si>
    <t>Med insur 0424 Finance Manager 04.50%</t>
  </si>
  <si>
    <t>159360351</t>
  </si>
  <si>
    <t>Med.insur 0124 Accountability Assistant 00.87%</t>
  </si>
  <si>
    <t>159360358</t>
  </si>
  <si>
    <t>Med.insur 0124 CleanerCook 03.67%</t>
  </si>
  <si>
    <t>159360365</t>
  </si>
  <si>
    <t>Med.insur 0224 Accountability Assistant 00.84%</t>
  </si>
  <si>
    <t>159360372</t>
  </si>
  <si>
    <t>Med.insur 0224 CleanerCook 00.67%</t>
  </si>
  <si>
    <t>159360379</t>
  </si>
  <si>
    <t>Med.insur0324 Accountability Assistant 01.07%</t>
  </si>
  <si>
    <t>159360386</t>
  </si>
  <si>
    <t>Med.insur0324 CleanerCook 01.58%</t>
  </si>
  <si>
    <t>159360394</t>
  </si>
  <si>
    <t>Med insur 0424 Accountability Assistant 00.96%</t>
  </si>
  <si>
    <t>AdanKhalif Bishar Ali</t>
  </si>
  <si>
    <t>159360395</t>
  </si>
  <si>
    <t>Med insur 0424 CleanerCook 00.99%</t>
  </si>
  <si>
    <t>159360406</t>
  </si>
  <si>
    <t>Med insur 0224 Consortium Assistant 100.00%</t>
  </si>
  <si>
    <t>159360415</t>
  </si>
  <si>
    <t>Med insur 0324 Consortium Assistant 100.00%</t>
  </si>
  <si>
    <t>159360423</t>
  </si>
  <si>
    <t>Med insur 0424 Consortium Assistant 100.00%</t>
  </si>
  <si>
    <t>159360447</t>
  </si>
  <si>
    <t>Medical insur 0124 Consortium Assistant 100.00%</t>
  </si>
  <si>
    <t>159360463</t>
  </si>
  <si>
    <t>Medical insur 0224 Consortium Assistant 100.00%</t>
  </si>
  <si>
    <t>159360479</t>
  </si>
  <si>
    <t>Medical insur0324 Consortium Assistant 100.00%</t>
  </si>
  <si>
    <t>159360502</t>
  </si>
  <si>
    <t>aisha Abdullahi Mohamed</t>
  </si>
  <si>
    <t>159360520</t>
  </si>
  <si>
    <t>Medical insur 1123 Finance Officer 09.02%</t>
  </si>
  <si>
    <t>159360528</t>
  </si>
  <si>
    <t>Medical insur 1123 Senior Finance Officer 05.50%</t>
  </si>
  <si>
    <t>159360545</t>
  </si>
  <si>
    <t>Medical insur 1223 Finance Officer 07.86%</t>
  </si>
  <si>
    <t>159360553</t>
  </si>
  <si>
    <t>Medical insur 1223 Senior Finance Officer 05.19%</t>
  </si>
  <si>
    <t>159360570</t>
  </si>
  <si>
    <t>159360578</t>
  </si>
  <si>
    <t>Medical insur 0124 Senior Finance Officer 04.81%</t>
  </si>
  <si>
    <t>159360595</t>
  </si>
  <si>
    <t>159360603</t>
  </si>
  <si>
    <t>Medical insur 0224 Senior Finance Officer 03.04%</t>
  </si>
  <si>
    <t>159360615</t>
  </si>
  <si>
    <t>Medical insur 0324 Finance Officer 04.80%</t>
  </si>
  <si>
    <t>159360623</t>
  </si>
  <si>
    <t>Medical insur 0324 Senior Finance Officer 06.21%</t>
  </si>
  <si>
    <t>159360637</t>
  </si>
  <si>
    <t>159360638</t>
  </si>
  <si>
    <t>Med insur 0424 Senior Finance Officer 03.81%</t>
  </si>
  <si>
    <t>159360788</t>
  </si>
  <si>
    <t>WIBA 0424 Senior Security  Officer 20.51%</t>
  </si>
  <si>
    <t>159360789</t>
  </si>
  <si>
    <t>WIBA 0424 Area Coordinator - SWS 10.25%</t>
  </si>
  <si>
    <t>159360790</t>
  </si>
  <si>
    <t>WIBA 0424 Senior AME Officer 01.01%</t>
  </si>
  <si>
    <t>159360791</t>
  </si>
  <si>
    <t>WIBA 0424 Senior Finance Officer 04.08%</t>
  </si>
  <si>
    <t>159360792</t>
  </si>
  <si>
    <t>WIBA 0424 Cleaner 00.37%</t>
  </si>
  <si>
    <t>159360793</t>
  </si>
  <si>
    <t>WIBA 0424 Area Logistics Manager 08.46%</t>
  </si>
  <si>
    <t>159360794</t>
  </si>
  <si>
    <t>WIBA 0424 Finance Officer 03.60%</t>
  </si>
  <si>
    <t>159360795</t>
  </si>
  <si>
    <t>WIBA 0424 T&amp;COfficer 06.30%</t>
  </si>
  <si>
    <t>159360796</t>
  </si>
  <si>
    <t>WIBA 0424 Area Coordinator 09.12%</t>
  </si>
  <si>
    <t>159360797</t>
  </si>
  <si>
    <t>WIBA 0424 Cleaner 00.82%</t>
  </si>
  <si>
    <t>159360798</t>
  </si>
  <si>
    <t>WIBA 0424 AME Assistant 00.41%</t>
  </si>
  <si>
    <t>159360799</t>
  </si>
  <si>
    <t>WIBA 0424 Logistics Officer 02.85%</t>
  </si>
  <si>
    <t>159360800</t>
  </si>
  <si>
    <t>WIBA 0424 Senior AME Officer 15.34%</t>
  </si>
  <si>
    <t>159360801</t>
  </si>
  <si>
    <t>WIBA 0424 Logistics Officer 11.60%</t>
  </si>
  <si>
    <t>159360802</t>
  </si>
  <si>
    <t>WIBA 0424 Logistics Manager 08.25%</t>
  </si>
  <si>
    <t>159360803</t>
  </si>
  <si>
    <t>WIBA 0424 Finance Manager 04.50%</t>
  </si>
  <si>
    <t>159360946</t>
  </si>
  <si>
    <t>159360947</t>
  </si>
  <si>
    <t>159360948</t>
  </si>
  <si>
    <t>159360949</t>
  </si>
  <si>
    <t>159360950</t>
  </si>
  <si>
    <t>159361187</t>
  </si>
  <si>
    <t>Cluster Cted training Mogadishu-Dahabshil Bank</t>
  </si>
  <si>
    <t>SADO Return Air Tickets</t>
  </si>
  <si>
    <t>S7CRAT</t>
  </si>
  <si>
    <t>159361188</t>
  </si>
  <si>
    <t>Fredrick Mukoro Monari  April Salary 2024</t>
  </si>
  <si>
    <t>159361189</t>
  </si>
  <si>
    <t>Kawthar Mohamed Barre -  April Salary 2024</t>
  </si>
  <si>
    <t>159361190</t>
  </si>
  <si>
    <t>Iqro Abdi Abdullahi -  April Salary 2024</t>
  </si>
  <si>
    <t>159303742</t>
  </si>
  <si>
    <t>PERDIEM mission 11 days 0524 FM</t>
  </si>
  <si>
    <t>202405</t>
  </si>
  <si>
    <t>159303743</t>
  </si>
  <si>
    <t>Accomm allow 3  days Mogadishu 0524 FM</t>
  </si>
  <si>
    <t>159303773</t>
  </si>
  <si>
    <t>PAYE 0424 Finance Manager 04.50%</t>
  </si>
  <si>
    <t>159303877</t>
  </si>
  <si>
    <t>SLRY&amp;eid bonus 0524 Logistics Officer 04.19%</t>
  </si>
  <si>
    <t>159303881</t>
  </si>
  <si>
    <t>SLRY&amp;eid bonus 0524 Consortium Assistant 100.00%</t>
  </si>
  <si>
    <t>159303887</t>
  </si>
  <si>
    <t>SLRY&amp;eid bonus 0524 T &amp; COfficer 09.44%</t>
  </si>
  <si>
    <t>159303891</t>
  </si>
  <si>
    <t>SLRY&amp;eid bonus 0524 accountblty Assistant 00.69%</t>
  </si>
  <si>
    <t>159303903</t>
  </si>
  <si>
    <t>SLRY&amp;eid bonus 0524 Project Officer (UN PB) 100%</t>
  </si>
  <si>
    <t>159303917</t>
  </si>
  <si>
    <t>SLRY&amp;eid bonus 0524 Logstics Assistant 03.97%</t>
  </si>
  <si>
    <t>159303921</t>
  </si>
  <si>
    <t>SLRY&amp;eid bonus 0524 Project Manager (UN BP) 100%</t>
  </si>
  <si>
    <t>159303929</t>
  </si>
  <si>
    <t>SLRY&amp;eid bonus 0524 Finance Officer 08.69%</t>
  </si>
  <si>
    <t>159303943</t>
  </si>
  <si>
    <t>SLRY&amp;eid bonus 0524 Area Coordinator 26.02%</t>
  </si>
  <si>
    <t>159303962</t>
  </si>
  <si>
    <t>SLRY&amp;eid bonus 0524 Logistics Manager 06.53%</t>
  </si>
  <si>
    <t>159303971</t>
  </si>
  <si>
    <t>SLRY&amp;eid bonus 0524 Area Logistics Manager 11.12%</t>
  </si>
  <si>
    <t>159303976</t>
  </si>
  <si>
    <t>SLRY&amp;eid bonus 0524 Senior AME Officer 23.44%</t>
  </si>
  <si>
    <t>159303988</t>
  </si>
  <si>
    <t>SLRY&amp;eid bonus 0524 Cleaner 00.67%</t>
  </si>
  <si>
    <t>159303991</t>
  </si>
  <si>
    <t>SLRY&amp;eid bonus 0524 Finance Manager 08.09%</t>
  </si>
  <si>
    <t>159304007</t>
  </si>
  <si>
    <t>SLRY&amp;eid bonus 0524 Logistics Assistant 12.93%</t>
  </si>
  <si>
    <t>159304030</t>
  </si>
  <si>
    <t>SLRY&amp;eid bonus 0524 Senior AME Officer 01.37%</t>
  </si>
  <si>
    <t>159304053</t>
  </si>
  <si>
    <t>SLRY&amp;eid bonus 0524 snr Security  Officer 19.60%</t>
  </si>
  <si>
    <t>159304068</t>
  </si>
  <si>
    <t>SLRY&amp;eid bonus 0524 Project Officer  100.00%</t>
  </si>
  <si>
    <t>159304071</t>
  </si>
  <si>
    <t>SLRY&amp;eid bonus 0524 CleanerCook 16.66%</t>
  </si>
  <si>
    <t>159304074</t>
  </si>
  <si>
    <t>SLRY&amp;eid bonus 0524 T &amp; COfficer 07.73%</t>
  </si>
  <si>
    <t>159304076</t>
  </si>
  <si>
    <t>206</t>
  </si>
  <si>
    <t>SLRY&amp;eid bonus 0524 Area Coordinator - SWS 03.02%</t>
  </si>
  <si>
    <t>159304109</t>
  </si>
  <si>
    <t>SLRY&amp;eid bonus 0524 IT&amp;C Assistant 12.93%</t>
  </si>
  <si>
    <t>159304128</t>
  </si>
  <si>
    <t>L:MNUNO</t>
  </si>
  <si>
    <t>SLRY&amp;eid bonus 0524 FinAdmin Assistant 04.27%</t>
  </si>
  <si>
    <t>Mohamed Nunow Mohamed</t>
  </si>
  <si>
    <t>159304130</t>
  </si>
  <si>
    <t>SLRY&amp;eid bonus 0524 Senior Finance Officer 05.26%</t>
  </si>
  <si>
    <t>159304138</t>
  </si>
  <si>
    <t>SLRY&amp;eid bonus 0524 Logistics Officer 12.93%</t>
  </si>
  <si>
    <t>159304164</t>
  </si>
  <si>
    <t>L:NJIMA</t>
  </si>
  <si>
    <t>SLRY&amp;eid bonus 0524 Finance Assistant 09.03%</t>
  </si>
  <si>
    <t>Nadifa Muktar Jimale</t>
  </si>
  <si>
    <t>159304170</t>
  </si>
  <si>
    <t>SLRY&amp;eid bonus 0524 Finance Assistant 05.16%</t>
  </si>
  <si>
    <t>159304189</t>
  </si>
  <si>
    <t>319</t>
  </si>
  <si>
    <t>SLRY&amp;eid bonus 0524 Cleaner 02.11%</t>
  </si>
  <si>
    <t>159304192</t>
  </si>
  <si>
    <t>SLRY&amp;eid bonus 0524 AME Assistant 00.69%</t>
  </si>
  <si>
    <t>159304203</t>
  </si>
  <si>
    <t>LOAN OUT 27FKR 2nd install partner fund</t>
  </si>
  <si>
    <t>BAY Women Development organization</t>
  </si>
  <si>
    <t>159304204</t>
  </si>
  <si>
    <t>Southwest Youth Vision creating opportunities</t>
  </si>
  <si>
    <t>159304205</t>
  </si>
  <si>
    <t>Barawe Woment empowernment&amp;development association</t>
  </si>
  <si>
    <t>159304208</t>
  </si>
  <si>
    <t>Med insur 0524 Project Officer  100.00%</t>
  </si>
  <si>
    <t>159304209</t>
  </si>
  <si>
    <t>Med insur 0524 Project Officer (UN PB) 100.00%</t>
  </si>
  <si>
    <t>159304227</t>
  </si>
  <si>
    <t>L:MHMAN</t>
  </si>
  <si>
    <t>SLRY &amp; EID bonus Office Helper 16.66%</t>
  </si>
  <si>
    <t>Matan Abdirahman Mohamed</t>
  </si>
  <si>
    <t>159310638</t>
  </si>
  <si>
    <t>TAXES 4 2024 Logistics Manager - 8.25 %</t>
  </si>
  <si>
    <t>159310690</t>
  </si>
  <si>
    <t>TAXES 4 2024 Consortium Assistant - 100 %</t>
  </si>
  <si>
    <t>159317522</t>
  </si>
  <si>
    <t>PAYE 0424 SENIOR MEAL OFFICER 1.01%</t>
  </si>
  <si>
    <t>159317527</t>
  </si>
  <si>
    <t>PAYE 0424 SENIOR SECURITY OFFICER 20.51%</t>
  </si>
  <si>
    <t>159317532</t>
  </si>
  <si>
    <t>PAYE 0424 CLEANER 0.37%</t>
  </si>
  <si>
    <t>159317541</t>
  </si>
  <si>
    <t>PAYE 0424 SWS-AC 10.25%</t>
  </si>
  <si>
    <t>LIBAN MUKHTAR RAMADAN</t>
  </si>
  <si>
    <t>159317546</t>
  </si>
  <si>
    <t>PAYE 0424 DEPUTY FINANCE MANAGER 4.08%</t>
  </si>
  <si>
    <t>159317551</t>
  </si>
  <si>
    <t>PAYE 0424 LOGISTIC OFFICER 11.60%</t>
  </si>
  <si>
    <t>159317556</t>
  </si>
  <si>
    <t>PAYE 0424 AREA LOGISTIC MANAGER 8.46%</t>
  </si>
  <si>
    <t>159317563</t>
  </si>
  <si>
    <t>PAYE 0424 T&amp;C OFFICER 6.30%</t>
  </si>
  <si>
    <t>159317578</t>
  </si>
  <si>
    <t>PAYE 0424 FINANCE OFFICET 3.60%</t>
  </si>
  <si>
    <t>159317590</t>
  </si>
  <si>
    <t>PAYE 0424 Project Manager 100%</t>
  </si>
  <si>
    <t>159317594</t>
  </si>
  <si>
    <t>PAYE 0424 Logistic Assistant 7.74%</t>
  </si>
  <si>
    <t>159317627</t>
  </si>
  <si>
    <t>PAYE 0424 IT Assistant 7.74%</t>
  </si>
  <si>
    <t>159317640</t>
  </si>
  <si>
    <t>PAYE 0424 UN PB PO 100%</t>
  </si>
  <si>
    <t>159317644</t>
  </si>
  <si>
    <t>PERDIEM MISSION 0524 7 DAYS PROJRCT MANAGER KISMAY</t>
  </si>
  <si>
    <t>159317645</t>
  </si>
  <si>
    <t>HOTEL ACCOM 0524 1 NIGTH PROJECT MANAGER MOGDISHU</t>
  </si>
  <si>
    <t>159321311</t>
  </si>
  <si>
    <t>F:270213</t>
  </si>
  <si>
    <t>Provision of Security guard services Kismayo 0424</t>
  </si>
  <si>
    <t>Juba security company</t>
  </si>
  <si>
    <t>S7CKSS</t>
  </si>
  <si>
    <t>159321484</t>
  </si>
  <si>
    <t>PAYE 0424 Senior Finance Officer 06.21%</t>
  </si>
  <si>
    <t>159321489</t>
  </si>
  <si>
    <t>PAYE 0424 Logistics Officer 04.59%</t>
  </si>
  <si>
    <t>159321493</t>
  </si>
  <si>
    <t>PAYE 0424 Transparency &amp; Compliance Officer 07.59%</t>
  </si>
  <si>
    <t>159321497</t>
  </si>
  <si>
    <t>PAYE 0424 Accountability Assistant 01.07%</t>
  </si>
  <si>
    <t>159321500</t>
  </si>
  <si>
    <t>PAYE 0424 Project Officer (UN PB) 100.00%</t>
  </si>
  <si>
    <t>159321502</t>
  </si>
  <si>
    <t>PAYE 0424 Logstics Assistant 04.59%</t>
  </si>
  <si>
    <t>159321506</t>
  </si>
  <si>
    <t>PAYE 0424 Area Coordinator 10.00%</t>
  </si>
  <si>
    <t>159321511</t>
  </si>
  <si>
    <t>PAYE 0424 Senior AME Officer 19.34%</t>
  </si>
  <si>
    <t>159321522</t>
  </si>
  <si>
    <t>PAYE 0424 CleanerCook 01.58%</t>
  </si>
  <si>
    <t>159321537</t>
  </si>
  <si>
    <t>PAYE 0424 Finance Assistant 06.21%</t>
  </si>
  <si>
    <t>159321546</t>
  </si>
  <si>
    <t>PAYE 0424 Cleaner 01.58%</t>
  </si>
  <si>
    <t>159321550</t>
  </si>
  <si>
    <t>PAYE 0424 AME Assistant 00.55%</t>
  </si>
  <si>
    <t>159327405</t>
  </si>
  <si>
    <t>Perdiem Mission 0524 Consortium Assitatn</t>
  </si>
  <si>
    <t>Aisha  Abdullahi</t>
  </si>
  <si>
    <t>159334486</t>
  </si>
  <si>
    <t>CBVNUSD</t>
  </si>
  <si>
    <t>PERDIEM 7 days Project manager 0524</t>
  </si>
  <si>
    <t>159334487</t>
  </si>
  <si>
    <t>HOTEL Accom. 1 night Project manager 0524</t>
  </si>
  <si>
    <t>159361390</t>
  </si>
  <si>
    <t>Medinsur 0524 Finance Officer 08.69%</t>
  </si>
  <si>
    <t>159361396</t>
  </si>
  <si>
    <t>Medinsur 0524 Area Coordinator 26.02%</t>
  </si>
  <si>
    <t>159361409</t>
  </si>
  <si>
    <t>Medinsur 0524 Logistics Manager 06.53%</t>
  </si>
  <si>
    <t>159361415</t>
  </si>
  <si>
    <t>Medinsur 0524 Area Logistics Manager 11.12%</t>
  </si>
  <si>
    <t>159361417</t>
  </si>
  <si>
    <t>Medinsur 0524 Senior AME Officer 23.44%</t>
  </si>
  <si>
    <t>159361429</t>
  </si>
  <si>
    <t>Medinsur 0524 Cleaner 00.67%</t>
  </si>
  <si>
    <t>159361432</t>
  </si>
  <si>
    <t>Medinsur 0524 Finance Manager 08.09%</t>
  </si>
  <si>
    <t>159361458</t>
  </si>
  <si>
    <t>Medinsur 0524 Senior AME Officer 01.37%</t>
  </si>
  <si>
    <t>159361471</t>
  </si>
  <si>
    <t>Medinsur 0524 Senior Security  Officer 19.60%</t>
  </si>
  <si>
    <t>159361484</t>
  </si>
  <si>
    <t>Med insur 0524 Trans&amp;compliance Officer 07.73%</t>
  </si>
  <si>
    <t>159361486</t>
  </si>
  <si>
    <t>Medinsur 0524 Area Coordinator - SWS 03.02%</t>
  </si>
  <si>
    <t>159361528</t>
  </si>
  <si>
    <t>166</t>
  </si>
  <si>
    <t>Medinsur 0524 FinAdmin Assistant 04.27%</t>
  </si>
  <si>
    <t>MOHAMED NUNOW MOHAMED</t>
  </si>
  <si>
    <t>159361531</t>
  </si>
  <si>
    <t>Medinsur 0524 Logistics Officer 12.93%</t>
  </si>
  <si>
    <t>159361543</t>
  </si>
  <si>
    <t>181</t>
  </si>
  <si>
    <t>Medinsur 0524 Finance Assistant 09.03%</t>
  </si>
  <si>
    <t>  NADIFO MUKTAR JIMALE</t>
  </si>
  <si>
    <t>159361560</t>
  </si>
  <si>
    <t>Medinsur 0524 Cleaner 02.11%</t>
  </si>
  <si>
    <t>159361563</t>
  </si>
  <si>
    <t>Medinsur 0524 AME Assistant 00.69%</t>
  </si>
  <si>
    <t>159361593</t>
  </si>
  <si>
    <t>Medinsur 0524 Logistics Assistant 12.93%</t>
  </si>
  <si>
    <t>159361614</t>
  </si>
  <si>
    <t>Med insur 0524 Trans&amp;compliance Officer 09.44%</t>
  </si>
  <si>
    <t>159361621</t>
  </si>
  <si>
    <t>Medinsur 0524 Logstics Assistant  3.97%</t>
  </si>
  <si>
    <t>159361625</t>
  </si>
  <si>
    <t>263</t>
  </si>
  <si>
    <t>Medinsur 0524 Project Manager (UN BP) 100.00%</t>
  </si>
  <si>
    <t>159361628</t>
  </si>
  <si>
    <t>266</t>
  </si>
  <si>
    <t>159361644</t>
  </si>
  <si>
    <t>282</t>
  </si>
  <si>
    <t>Medinsur 0524 IT&amp;C Assistant 12.93%</t>
  </si>
  <si>
    <t>159361658</t>
  </si>
  <si>
    <t>296</t>
  </si>
  <si>
    <t>Medinsur 0524 Finance Assistant 05.16%</t>
  </si>
  <si>
    <t>159361671</t>
  </si>
  <si>
    <t>159361682</t>
  </si>
  <si>
    <t>Med insur 0424 T&amp;COfficer 04.63%</t>
  </si>
  <si>
    <t>159361709</t>
  </si>
  <si>
    <t>347</t>
  </si>
  <si>
    <t>Med insur 0424 Logistics Assistant 07.74%</t>
  </si>
  <si>
    <t>159361745</t>
  </si>
  <si>
    <t>383</t>
  </si>
  <si>
    <t>159361746</t>
  </si>
  <si>
    <t>Med insur 0424 Logstics Assistant 02.78%</t>
  </si>
  <si>
    <t>159361747</t>
  </si>
  <si>
    <t>Med insur 0424 Finance Assistant 03.77%</t>
  </si>
  <si>
    <t>159361748</t>
  </si>
  <si>
    <t>386</t>
  </si>
  <si>
    <t>Med insur 0424 IT&amp;C Assistant 07.74%</t>
  </si>
  <si>
    <t>159361749</t>
  </si>
  <si>
    <t>159361806</t>
  </si>
  <si>
    <t>444</t>
  </si>
  <si>
    <t>Med insur 0424 Project Manager 100.00%</t>
  </si>
  <si>
    <t>159361819</t>
  </si>
  <si>
    <t>457</t>
  </si>
  <si>
    <t>Medical insur 0324 IT&amp;C Assistant 07.82%</t>
  </si>
  <si>
    <t>159361830</t>
  </si>
  <si>
    <t>468</t>
  </si>
  <si>
    <t>Medical insur 0324 T &amp; C Officer 07.59%</t>
  </si>
  <si>
    <t>159361839</t>
  </si>
  <si>
    <t>477</t>
  </si>
  <si>
    <t>Medical insur 0324 Logstics Assistant 04.59%</t>
  </si>
  <si>
    <t>159361843</t>
  </si>
  <si>
    <t>481</t>
  </si>
  <si>
    <t>Medical insur 0324 Project Manager (UN BP) 100.00%</t>
  </si>
  <si>
    <t>159361845</t>
  </si>
  <si>
    <t>483</t>
  </si>
  <si>
    <t>Medical insur 0324 Area Coordinator 10.00%</t>
  </si>
  <si>
    <t>159361876</t>
  </si>
  <si>
    <t>514</t>
  </si>
  <si>
    <t>Medical insur 0324 Finance Assistant 06.21%</t>
  </si>
  <si>
    <t>159361881</t>
  </si>
  <si>
    <t>519</t>
  </si>
  <si>
    <t>159361904</t>
  </si>
  <si>
    <t>542</t>
  </si>
  <si>
    <t>Medical insur 0324 Logistics Assistant 07.82%</t>
  </si>
  <si>
    <t>159361932</t>
  </si>
  <si>
    <t>570</t>
  </si>
  <si>
    <t>159361941</t>
  </si>
  <si>
    <t>Medinsur 0524 Accountability Assistant 00.69%</t>
  </si>
  <si>
    <t>159361948</t>
  </si>
  <si>
    <t>Medinsur 0524 CleanerCook 16.66%</t>
  </si>
  <si>
    <t>159361953</t>
  </si>
  <si>
    <t>Medinsur 0524 Consortium Assistant 100.00%</t>
  </si>
  <si>
    <t>159361960</t>
  </si>
  <si>
    <t>159361976</t>
  </si>
  <si>
    <t>159361981</t>
  </si>
  <si>
    <t>Medinsur 0524 Senior Finance Officer 05.26%</t>
  </si>
  <si>
    <t>159362022</t>
  </si>
  <si>
    <t>WIBA 0524 Logistics Officer 04.19%</t>
  </si>
  <si>
    <t>159362042</t>
  </si>
  <si>
    <t>WIBA 0524 Finance Officer 08.69%</t>
  </si>
  <si>
    <t>159362048</t>
  </si>
  <si>
    <t>WIBA 0524 Area Coordinator 26.02%</t>
  </si>
  <si>
    <t>159362061</t>
  </si>
  <si>
    <t>WIBA 0524 Logistics Manager 06.53%</t>
  </si>
  <si>
    <t>159362067</t>
  </si>
  <si>
    <t>WIBA 0524 Area Logistics Manager 11.12%</t>
  </si>
  <si>
    <t>159362069</t>
  </si>
  <si>
    <t>WIBA 0524 Senior AME Officer 23.44%</t>
  </si>
  <si>
    <t>159362081</t>
  </si>
  <si>
    <t>WIBA 0524 Cleaner 00.67%</t>
  </si>
  <si>
    <t>159362084</t>
  </si>
  <si>
    <t>WIBA 0524 Finance Manager 08.09%</t>
  </si>
  <si>
    <t>159362110</t>
  </si>
  <si>
    <t>WIBA 0524 Senior AME Officer 01.37%</t>
  </si>
  <si>
    <t>159362123</t>
  </si>
  <si>
    <t>WIBA 0524 Senior Security  Officer 19.60%</t>
  </si>
  <si>
    <t>159362136</t>
  </si>
  <si>
    <t>WIBA 0524 Trans&amp;compliance Officer 07.73%</t>
  </si>
  <si>
    <t>159362138</t>
  </si>
  <si>
    <t>WIBA 0524 Area Coordinator - SWS 03.02%</t>
  </si>
  <si>
    <t>159362180</t>
  </si>
  <si>
    <t>WIBA 0524 FinAdmin Assistant 04.27%</t>
  </si>
  <si>
    <t>159362183</t>
  </si>
  <si>
    <t>WIBA 0524 Logistics Officer 12.93%</t>
  </si>
  <si>
    <t>159362195</t>
  </si>
  <si>
    <t>WIBA 0524 Finance Assistant 09.03%</t>
  </si>
  <si>
    <t>159362212</t>
  </si>
  <si>
    <t>WIBA 0524 Cleaner 02.11%</t>
  </si>
  <si>
    <t>159362215</t>
  </si>
  <si>
    <t>WIBA 0524 AME Assistant 00.69%</t>
  </si>
  <si>
    <t>159362233</t>
  </si>
  <si>
    <t>Mohamud  Omar Dahir  May 2024 Salary</t>
  </si>
  <si>
    <t>SADO Finance and Admin Cordinator</t>
  </si>
  <si>
    <t>S7CSFC</t>
  </si>
  <si>
    <t>159362234</t>
  </si>
  <si>
    <t>Fredrick  Mokoro Monari  May 2024 Salary</t>
  </si>
  <si>
    <t>159362235</t>
  </si>
  <si>
    <t>Ali  Ibrahim Hassan  May 2024 Salary</t>
  </si>
  <si>
    <t>SADO Procurement &amp; Logistic Officer</t>
  </si>
  <si>
    <t>S7CSPO</t>
  </si>
  <si>
    <t>159362236</t>
  </si>
  <si>
    <t>Fatuma  Abdullahi Isse  May 2024 Salary</t>
  </si>
  <si>
    <t>SADO Program Coordinator</t>
  </si>
  <si>
    <t>S7CSPC</t>
  </si>
  <si>
    <t>159362237</t>
  </si>
  <si>
    <t>Nimo Bashir Haji  May 2024 Salary</t>
  </si>
  <si>
    <t>SADO Admin Assistant</t>
  </si>
  <si>
    <t>S7CSAA</t>
  </si>
  <si>
    <t>159362238</t>
  </si>
  <si>
    <t>Anisa  Hussein Issack  May 2024 Salary</t>
  </si>
  <si>
    <t>159362239</t>
  </si>
  <si>
    <t>Kauthar Mohamed  Bare  May 2024 Salary</t>
  </si>
  <si>
    <t>159362240</t>
  </si>
  <si>
    <t>Iqra  Abdi  Abdullahi  May 2024 Salary</t>
  </si>
  <si>
    <t>159460430</t>
  </si>
  <si>
    <t>Mohamed Ahmed Shiekhs Salary For May2024</t>
  </si>
  <si>
    <t>159460431</t>
  </si>
  <si>
    <t>Mohamed Abdi Ibrahims Salary For May2024</t>
  </si>
  <si>
    <t>159460432</t>
  </si>
  <si>
    <t>Tax Mohamed Ahmed Sheikh  May2024</t>
  </si>
  <si>
    <t>159460433</t>
  </si>
  <si>
    <t>Tax Mohamed Abdi Ibrahim May2024</t>
  </si>
  <si>
    <t>159460434</t>
  </si>
  <si>
    <t>Office Rent Baidoa Office for  May2024</t>
  </si>
  <si>
    <t>159460435</t>
  </si>
  <si>
    <t>Office supplies Baidoa office May 2024</t>
  </si>
  <si>
    <t>159460436</t>
  </si>
  <si>
    <t>0ffice Utilities Baidoa May2024</t>
  </si>
  <si>
    <t>159460437</t>
  </si>
  <si>
    <t>Radio Talk show on Sensitazation of Women</t>
  </si>
  <si>
    <t>Radio appearances on local radio stations with foc</t>
  </si>
  <si>
    <t>S7CRAS</t>
  </si>
  <si>
    <t>159460438</t>
  </si>
  <si>
    <t>Vissibility Roll up Banner  Rural Areas of SWS</t>
  </si>
  <si>
    <t xml:space="preserve">Organize village-level kulan discussions in rural </t>
  </si>
  <si>
    <t>S7CVKS</t>
  </si>
  <si>
    <t>159460439</t>
  </si>
  <si>
    <t>Air Tickets for FOM Baido-Mogadish and Kismayo</t>
  </si>
  <si>
    <t>159462024</t>
  </si>
  <si>
    <t>E:MCHAR</t>
  </si>
  <si>
    <t>KEY CHARLES Flights  MISSION</t>
  </si>
  <si>
    <t>KEY1095</t>
  </si>
  <si>
    <t>159462025</t>
  </si>
  <si>
    <t>E:ZDAOU</t>
  </si>
  <si>
    <t>KEY ALDAOUDEYEH Flights  OUT</t>
  </si>
  <si>
    <t>KEY1130</t>
  </si>
  <si>
    <t>159304398</t>
  </si>
  <si>
    <t>PAYE 0524 Finance Manager 08.09%</t>
  </si>
  <si>
    <t>202406</t>
  </si>
  <si>
    <t>159304508</t>
  </si>
  <si>
    <t>LOAN OUT 27FKR 2nd installment partner fund</t>
  </si>
  <si>
    <t>BAYwomen assocation</t>
  </si>
  <si>
    <t>159304509</t>
  </si>
  <si>
    <t>F:270563</t>
  </si>
  <si>
    <t>TRSF fee 27FKR 2nd installment payment</t>
  </si>
  <si>
    <t>Dahabshiil bank</t>
  </si>
  <si>
    <t>6303</t>
  </si>
  <si>
    <t>S7CBOB</t>
  </si>
  <si>
    <t>159304543</t>
  </si>
  <si>
    <t>SLRY 0624 Logistics Officer 08.18%</t>
  </si>
  <si>
    <t>159304546</t>
  </si>
  <si>
    <t>SLRY 0624 Consortium Assistant 100.00%</t>
  </si>
  <si>
    <t>159304553</t>
  </si>
  <si>
    <t>SLRY 0624 Transparency &amp; Compliance Officer 16.18%</t>
  </si>
  <si>
    <t>159304558</t>
  </si>
  <si>
    <t>SLRY 0624 Accountability Assistant 04.11%</t>
  </si>
  <si>
    <t>159304570</t>
  </si>
  <si>
    <t>SLRY 0624 Project Officer (UN PB) 100.00%</t>
  </si>
  <si>
    <t>159304586</t>
  </si>
  <si>
    <t>SLRY 0624 Logstics Assistant 06.92%</t>
  </si>
  <si>
    <t>159304589</t>
  </si>
  <si>
    <t>SLRY 0624 Project Manager (UN BP) 100.00%</t>
  </si>
  <si>
    <t>159304602</t>
  </si>
  <si>
    <t>SLRY 0624 Finance Officer 09.53%</t>
  </si>
  <si>
    <t>159304645</t>
  </si>
  <si>
    <t>SLRY 0624 Logistics Manager 14.37%</t>
  </si>
  <si>
    <t>159304655</t>
  </si>
  <si>
    <t>SLRY 0624 Area Logistics Manager 09.69%</t>
  </si>
  <si>
    <t>159304665</t>
  </si>
  <si>
    <t>SLRY 0624 Senior AME Officer 66.05%</t>
  </si>
  <si>
    <t>159304681</t>
  </si>
  <si>
    <t>SLRY 0624 Cleaner 03.63%</t>
  </si>
  <si>
    <t>159304685</t>
  </si>
  <si>
    <t>SLRY 0624 Finance Manager 09.27%</t>
  </si>
  <si>
    <t>159304705</t>
  </si>
  <si>
    <t>SLRY 0624 Logistics Assistant 10.96%</t>
  </si>
  <si>
    <t>159304731</t>
  </si>
  <si>
    <t>SLRY 0624 Senior AME Officer 20.60%</t>
  </si>
  <si>
    <t>159304757</t>
  </si>
  <si>
    <t>SLRY 0624 Senior Security  Officer 09.79%</t>
  </si>
  <si>
    <t>159304773</t>
  </si>
  <si>
    <t>159304780</t>
  </si>
  <si>
    <t>SLRY 0624 CleanerCook 08.08%</t>
  </si>
  <si>
    <t>159304783</t>
  </si>
  <si>
    <t>SLRY 0624 Transparency &amp; Compliance Officer 17.40%</t>
  </si>
  <si>
    <t>159304786</t>
  </si>
  <si>
    <t>SLRY 0624 Area Coordinator - SWS 04.01%</t>
  </si>
  <si>
    <t>159304832</t>
  </si>
  <si>
    <t>SLRY 0624 IT&amp;C Assistant 12.77%</t>
  </si>
  <si>
    <t>159304835</t>
  </si>
  <si>
    <t>302</t>
  </si>
  <si>
    <t>SLRY 0624 Officer Helper 08.08%</t>
  </si>
  <si>
    <t>Mataan Abdirahman Mohamed</t>
  </si>
  <si>
    <t>159304859</t>
  </si>
  <si>
    <t>SLRY 0624 FinAdmin Assistant 09.88%</t>
  </si>
  <si>
    <t>159304862</t>
  </si>
  <si>
    <t>SLRY 0624 Senior Finance Officer 09.48%</t>
  </si>
  <si>
    <t>159304871</t>
  </si>
  <si>
    <t>SLRY 0624 Logistics Officer 10.96%</t>
  </si>
  <si>
    <t>159304899</t>
  </si>
  <si>
    <t>366</t>
  </si>
  <si>
    <t>SLRY 0624 Finance Assistant 09.88%</t>
  </si>
  <si>
    <t>159304907</t>
  </si>
  <si>
    <t>SLRY 0624 Finance Assistant 08.92%</t>
  </si>
  <si>
    <t>159304933</t>
  </si>
  <si>
    <t>400</t>
  </si>
  <si>
    <t>SLRY 0624 Cleaner 01.17%</t>
  </si>
  <si>
    <t>159304937</t>
  </si>
  <si>
    <t>SLRY 0624 AME Assistant 04.11%</t>
  </si>
  <si>
    <t>159310776</t>
  </si>
  <si>
    <t>FLY Ticket 0424 EXSOM Aisha Abdullahi Moahmed</t>
  </si>
  <si>
    <t>159310781</t>
  </si>
  <si>
    <t>FLY Ticket 0424 EXSOM Ibrahim Hassan</t>
  </si>
  <si>
    <t>159310782</t>
  </si>
  <si>
    <t>FLY Ticket 0424 EXSOM Idiris Adam</t>
  </si>
  <si>
    <t>159310784</t>
  </si>
  <si>
    <t>FLY Ticket 0424 EXSOM Abshir Mohamed</t>
  </si>
  <si>
    <t>159310785</t>
  </si>
  <si>
    <t>FLY Ticket 0424 EXSOM Jamila Abdinor</t>
  </si>
  <si>
    <t>159310827</t>
  </si>
  <si>
    <t>TAXES 5 2024 Logistics Manager - 6.53 %</t>
  </si>
  <si>
    <t>159310868</t>
  </si>
  <si>
    <t>TAXES 5 2024 Consortium Assistant - 100 %</t>
  </si>
  <si>
    <t>159310932</t>
  </si>
  <si>
    <t>TAXES 5 2024 Logistics Manager - 6.54 %</t>
  </si>
  <si>
    <t>159310949</t>
  </si>
  <si>
    <t>159310976</t>
  </si>
  <si>
    <t>FLY Ticket 0524 Jerry Bland</t>
  </si>
  <si>
    <t>Exsom CTG</t>
  </si>
  <si>
    <t>159310991</t>
  </si>
  <si>
    <t>FLY TICKET 0524 Exsom Abshir Mohamed</t>
  </si>
  <si>
    <t>159317803</t>
  </si>
  <si>
    <t>HOTEL ACCOM 0524 2 NIGHTS SWS MINISTERY WOMEN &amp; HU</t>
  </si>
  <si>
    <t>NASRA UWEIS ABUKAR</t>
  </si>
  <si>
    <t>159317804</t>
  </si>
  <si>
    <t>PREDIEN  MISSION 0524 3 DAYS SWS MINSTERY WOMEN &amp;H</t>
  </si>
  <si>
    <t>159317805</t>
  </si>
  <si>
    <t>HOTEL ACCOM 0524 2 NIGHTS JBL MINISTERY WOMEN &amp; HU</t>
  </si>
  <si>
    <t>CADAR ISMAIL</t>
  </si>
  <si>
    <t>159317806</t>
  </si>
  <si>
    <t>PREDIEN  MISSION 0524 3 DAYS JBL MINSTERY WOMEN &amp;H</t>
  </si>
  <si>
    <t>159317834</t>
  </si>
  <si>
    <t>PAYE 0524 SENIOR MEAL OFFICER 1.37%</t>
  </si>
  <si>
    <t>159317837</t>
  </si>
  <si>
    <t>PAYE 0524 SENIOR SECURITY OFFICER 19.60%</t>
  </si>
  <si>
    <t>159317845</t>
  </si>
  <si>
    <t>PAYE 0524 SWS-AC 3.02%</t>
  </si>
  <si>
    <t>159317851</t>
  </si>
  <si>
    <t>PAYE 0524 LOGISTIC OFFICER 12.93%</t>
  </si>
  <si>
    <t>159317854</t>
  </si>
  <si>
    <t>PAYE 0524 AREA LOGISTIC MANAGER 11.12%</t>
  </si>
  <si>
    <t>159317862</t>
  </si>
  <si>
    <t>PAYE 0524 T&amp;C OFFICER 7.73%</t>
  </si>
  <si>
    <t>159317868</t>
  </si>
  <si>
    <t>PAYE 0524 FINANCE ASSISTANT 9.03%</t>
  </si>
  <si>
    <t>159317873</t>
  </si>
  <si>
    <t>PAYE 0524 FinanceAdmin Assistant 4.27%</t>
  </si>
  <si>
    <t>159317879</t>
  </si>
  <si>
    <t>PAYE 0524 FINANCE OFFICET 8.69%</t>
  </si>
  <si>
    <t>159317891</t>
  </si>
  <si>
    <t>PAYE 0524 Project Manager 100%</t>
  </si>
  <si>
    <t>159317894</t>
  </si>
  <si>
    <t>PAYE 0524 Logistic Assistant 12.93%</t>
  </si>
  <si>
    <t>159317914</t>
  </si>
  <si>
    <t>PAYE 0524 IT Assistant  33.30%</t>
  </si>
  <si>
    <t>159317926</t>
  </si>
  <si>
    <t>L:MQADI</t>
  </si>
  <si>
    <t>PAYE 0524 UN PB PO 100%</t>
  </si>
  <si>
    <t>159317954</t>
  </si>
  <si>
    <t>F:270189</t>
  </si>
  <si>
    <t>VEHICLE HIRE 0524 4X4 BAIDOA BB0048</t>
  </si>
  <si>
    <t>SAMRAN GENERAL LOGISTICS &amp; CONSTRUCTION SERVICES</t>
  </si>
  <si>
    <t>S7CBAS</t>
  </si>
  <si>
    <t>159317955</t>
  </si>
  <si>
    <t>GOVERNMENT TAX 0524 BAIDOA BB0048</t>
  </si>
  <si>
    <t>159317993</t>
  </si>
  <si>
    <t>F:270074</t>
  </si>
  <si>
    <t>HOTEL ACCOM 0524 3 NIGTHS FOR CONSIRTIUM ASSISTANT</t>
  </si>
  <si>
    <t>HORYAL HOTEL</t>
  </si>
  <si>
    <t>159318008</t>
  </si>
  <si>
    <t>HOTEL ACCOM 0524 2 NIGHTS PROJECT MANAGER</t>
  </si>
  <si>
    <t>159318009</t>
  </si>
  <si>
    <t>PERDEIM MISSION 3 DAYS PROJECT MANAGER</t>
  </si>
  <si>
    <t>159318040</t>
  </si>
  <si>
    <t>F:270101</t>
  </si>
  <si>
    <t>VEHICLE HIRE 0524 4X4 BAIDOA BB0045</t>
  </si>
  <si>
    <t>OOFLOW CONSTRUCTION TRANSPORTATION &amp; LOGISTICS SER</t>
  </si>
  <si>
    <t>159318041</t>
  </si>
  <si>
    <t>GOVERNMENT TAX 0524 BAIDOA BB0045</t>
  </si>
  <si>
    <t>159321609</t>
  </si>
  <si>
    <t>PERDIEM 13 days erea coordinator kismayo 0624</t>
  </si>
  <si>
    <t>159321637</t>
  </si>
  <si>
    <t>F:270192</t>
  </si>
  <si>
    <t>V. hire kismayo office activities and coordination</t>
  </si>
  <si>
    <t>Iskutag company</t>
  </si>
  <si>
    <t>S7CKVR</t>
  </si>
  <si>
    <t>159321667</t>
  </si>
  <si>
    <t>V. hire project implemen.&amp;Monitoring activ. 0524</t>
  </si>
  <si>
    <t>159327515</t>
  </si>
  <si>
    <t>Perdiem Misiion 0624 Logistics Manager</t>
  </si>
  <si>
    <t>Sadik Abdullahi</t>
  </si>
  <si>
    <t>159455021</t>
  </si>
  <si>
    <t>Visiblity Banner -Conducting Village level Kulan D</t>
  </si>
  <si>
    <t>Organize village-level kulan discussions in rural</t>
  </si>
  <si>
    <t>S7CVKJ</t>
  </si>
  <si>
    <t>159362475</t>
  </si>
  <si>
    <t>Refreshment  and Drinks-Conducting Village level K</t>
  </si>
  <si>
    <t>159362474</t>
  </si>
  <si>
    <t>159362473</t>
  </si>
  <si>
    <t>2nd Installment-CSOs -Kismayu Women Assosiation</t>
  </si>
  <si>
    <t>Kismayo - Local grants to CSOs to develop peacebui</t>
  </si>
  <si>
    <t>159362472</t>
  </si>
  <si>
    <t>Mohamud  Omar Dahir  June 2024 Salary</t>
  </si>
  <si>
    <t>159362471</t>
  </si>
  <si>
    <t>Fredrick  Mokoro Monari  June 2024 Salary</t>
  </si>
  <si>
    <t>159362470</t>
  </si>
  <si>
    <t>Fatuma  Abdullahi Isse  June 2024 Salary</t>
  </si>
  <si>
    <t>159362469</t>
  </si>
  <si>
    <t>Nimo Bashir Haji  June 2024 Salary</t>
  </si>
  <si>
    <t>159362468</t>
  </si>
  <si>
    <t>Anisa  Hussein Issack  June 2024 Salary</t>
  </si>
  <si>
    <t>159362467</t>
  </si>
  <si>
    <t>Kauthar Mohamed  Bare  June 2024 Salary</t>
  </si>
  <si>
    <t>159362466</t>
  </si>
  <si>
    <t>Iqra  Abdi  Abdullahi  June 2024 Salary</t>
  </si>
  <si>
    <t>159381654</t>
  </si>
  <si>
    <t>SIACI INSUR Q1-24 NAT IT&amp;C Assistant 07.74%</t>
  </si>
  <si>
    <t>159381658</t>
  </si>
  <si>
    <t>SIACI INSUR Q1-24 NAT snr Finance Officer 03.81%</t>
  </si>
  <si>
    <t>159381462</t>
  </si>
  <si>
    <t>SIACI INSUR Q1-24 NAT Logistics Officer 02.85%</t>
  </si>
  <si>
    <t>159381467</t>
  </si>
  <si>
    <t>SIACI INSUR Q124 NAT Consortium Assistant 100.00%</t>
  </si>
  <si>
    <t>159381473</t>
  </si>
  <si>
    <t>SIACI INSUR Q1-24 NAT T&amp;Compl Officer 04.63%</t>
  </si>
  <si>
    <t>159381479</t>
  </si>
  <si>
    <t>SIACI INSUR Q124 NAT accountblty Assistant 00.96%</t>
  </si>
  <si>
    <t>159381490</t>
  </si>
  <si>
    <t>SIACI INSUR Q124 NAT Project Officer (UN PB) 100%</t>
  </si>
  <si>
    <t>159381501</t>
  </si>
  <si>
    <t>SIACI INSUR Q1-24 NAT Logstics Assistant 02.78%</t>
  </si>
  <si>
    <t>159381506</t>
  </si>
  <si>
    <t>SIACI INSUR Q124 NAT Project Manager (UN BP) 100%</t>
  </si>
  <si>
    <t>159381516</t>
  </si>
  <si>
    <t>SIACI INSUR Q1-24 NAT Finance Officer 03.60%</t>
  </si>
  <si>
    <t>159381456</t>
  </si>
  <si>
    <t>SIACI INSUR Q1-24 NAT Area Coordinator 09.12%</t>
  </si>
  <si>
    <t>159381436</t>
  </si>
  <si>
    <t>SIACI INSUR Q1-24 NAT Logistics Manager 08.25%</t>
  </si>
  <si>
    <t>159381432</t>
  </si>
  <si>
    <t>SIACI INSUR Q1-24 NAT  Logistics Manager 08.46%</t>
  </si>
  <si>
    <t>159381423</t>
  </si>
  <si>
    <t>SIACI INSUR Q1-24 NAT Senior AME Officer 15.34%</t>
  </si>
  <si>
    <t>159381421</t>
  </si>
  <si>
    <t>SIACI INSUR Q1-24 NAT Cleaner 00.37%</t>
  </si>
  <si>
    <t>159381406</t>
  </si>
  <si>
    <t>SIACI INSUR Q1-24 NAT Finance Manager 04.50%</t>
  </si>
  <si>
    <t>159381394</t>
  </si>
  <si>
    <t>SIACI INSUR Q1-24 NAT Logistics Assistant 07.74%</t>
  </si>
  <si>
    <t>159381366</t>
  </si>
  <si>
    <t>SIACI INSUR Q1-24 NAT Senior AME Officer 01.01%</t>
  </si>
  <si>
    <t>159381351</t>
  </si>
  <si>
    <t>SIACI INSUR Q1-24 NAT snr Finance Officer 04.08%</t>
  </si>
  <si>
    <t>159381362</t>
  </si>
  <si>
    <t>SIACI INSUR Q124 NAT snr Security  Officer 20.51%</t>
  </si>
  <si>
    <t>159381326</t>
  </si>
  <si>
    <t>159381323</t>
  </si>
  <si>
    <t>SIACI INSUR Q1-24 NAT CleanerCook 00.99%</t>
  </si>
  <si>
    <t>00.99%</t>
  </si>
  <si>
    <t>159381316</t>
  </si>
  <si>
    <t>SIACI INSUR Q1-24 NAT T&amp;Compl Officer 06.30%</t>
  </si>
  <si>
    <t>159381308</t>
  </si>
  <si>
    <t>SIACI INSUR Q124 NAT Area Coordinator -SWS 10.25%</t>
  </si>
  <si>
    <t>159381257</t>
  </si>
  <si>
    <t>SIACI INSUR Q1-24 NAT Logistics Officer 11.60%</t>
  </si>
  <si>
    <t>159381227</t>
  </si>
  <si>
    <t>SIACI INSUR Q1-24 NAT Finance Assistant 03.77%</t>
  </si>
  <si>
    <t>159381202</t>
  </si>
  <si>
    <t>SIACI INSUR Q1-24 NAT Cleaner 00.82%</t>
  </si>
  <si>
    <t>159381200</t>
  </si>
  <si>
    <t>361</t>
  </si>
  <si>
    <t>SIACI INSUR Q1-24 NAT AME Assistant 00.41%</t>
  </si>
  <si>
    <t>159381180</t>
  </si>
  <si>
    <t>E:RWILS</t>
  </si>
  <si>
    <t>KEY WILSON FlightsOUT</t>
  </si>
  <si>
    <t>KEY1237</t>
  </si>
  <si>
    <t>159381181</t>
  </si>
  <si>
    <t>E:ADIEU</t>
  </si>
  <si>
    <t>KEY DIEUDONNE FlightsOUT</t>
  </si>
  <si>
    <t>KEY1266</t>
  </si>
  <si>
    <t>159417754</t>
  </si>
  <si>
    <t>SLRY 0624 Partnership Finance Assistant - 100 %</t>
  </si>
  <si>
    <t>159417761</t>
  </si>
  <si>
    <t>PENSION 0624 Partnership Finance Assistant - 100 %</t>
  </si>
  <si>
    <t>159417768</t>
  </si>
  <si>
    <t>NHIF 0624 Partnership Finance Assistant - 100 %</t>
  </si>
  <si>
    <t>159417775</t>
  </si>
  <si>
    <t>NSSF 0624 Partnership Finance Assistant - 100 %</t>
  </si>
  <si>
    <t>159417785</t>
  </si>
  <si>
    <t>Med Insur 0624 Partnership Fin Assistant - 100 %</t>
  </si>
  <si>
    <t>159417792</t>
  </si>
  <si>
    <t>WIBA 0624 Partnership Finance Assistant - 100 %</t>
  </si>
  <si>
    <t>159305065</t>
  </si>
  <si>
    <t>Medical insur  Logistics Manager 14.37%</t>
  </si>
  <si>
    <t>202407</t>
  </si>
  <si>
    <t>159305084</t>
  </si>
  <si>
    <t>Medical insur  Logistics Officer 10.96%</t>
  </si>
  <si>
    <t>159305088</t>
  </si>
  <si>
    <t>Medical insur  AME Assistant 04.11%</t>
  </si>
  <si>
    <t>159305134</t>
  </si>
  <si>
    <t>Medical insur  Finance Assistant 09.88%</t>
  </si>
  <si>
    <t>159305230</t>
  </si>
  <si>
    <t>PAYE 0624 Finance Manager 09.27%</t>
  </si>
  <si>
    <t>159305390</t>
  </si>
  <si>
    <t>SLRY 0724 Logistics Officer 19.05%</t>
  </si>
  <si>
    <t>159305392</t>
  </si>
  <si>
    <t>SLRY 0724 Consortium Assistant 100.00%</t>
  </si>
  <si>
    <t>159305399</t>
  </si>
  <si>
    <t>SLRY 0724 Transparency &amp; Compliance Officer 42.32%</t>
  </si>
  <si>
    <t>159305403</t>
  </si>
  <si>
    <t>SLRY 0724 Accountability Assistant 04.20%</t>
  </si>
  <si>
    <t>159305413</t>
  </si>
  <si>
    <t>SLRY 0724 Project Officer (UN PB) 100.00%</t>
  </si>
  <si>
    <t>159305429</t>
  </si>
  <si>
    <t>SLRY 0724 Logstics Assistant 19.05%</t>
  </si>
  <si>
    <t>159305431</t>
  </si>
  <si>
    <t>SLRY 0724 Project Manager (UN BP) 100.00%</t>
  </si>
  <si>
    <t>159305443</t>
  </si>
  <si>
    <t>SLRY 0724 Finance Officer 10.42%</t>
  </si>
  <si>
    <t>159305458</t>
  </si>
  <si>
    <t>SLRY 0724 Area Coordinator 00.12%</t>
  </si>
  <si>
    <t>159305484</t>
  </si>
  <si>
    <t>SLRY 0724 Logistics Manager 11.45%</t>
  </si>
  <si>
    <t>159305494</t>
  </si>
  <si>
    <t>SLRY 0724 Area Logistics Manager 10.44%</t>
  </si>
  <si>
    <t>159305504</t>
  </si>
  <si>
    <t>SLRY 0724 Senior AME Officer 65.85%</t>
  </si>
  <si>
    <t>159305520</t>
  </si>
  <si>
    <t>SLRY 0724 Cleaner 03.92%</t>
  </si>
  <si>
    <t>159305524</t>
  </si>
  <si>
    <t>SLRY 0724 Finance Manager 09.08%</t>
  </si>
  <si>
    <t>159305543</t>
  </si>
  <si>
    <t>SLRY 0724 Logistics Assistant 11.56%</t>
  </si>
  <si>
    <t>159305569</t>
  </si>
  <si>
    <t>SLRY 0724 Senior AME Officer 20.45%</t>
  </si>
  <si>
    <t>159305594</t>
  </si>
  <si>
    <t>SLRY 0724 Senior Security  Officer 10.50%</t>
  </si>
  <si>
    <t>159305609</t>
  </si>
  <si>
    <t>229</t>
  </si>
  <si>
    <t>159305616</t>
  </si>
  <si>
    <t>SLRY 0724 CleanerCook 08.06%</t>
  </si>
  <si>
    <t>159305619</t>
  </si>
  <si>
    <t>SLRY 0724 Transparency &amp; Compliance Officer 20.32%</t>
  </si>
  <si>
    <t>159305622</t>
  </si>
  <si>
    <t>SLRY 0724 Area Coordinator - SWS 04.12%</t>
  </si>
  <si>
    <t>159305663</t>
  </si>
  <si>
    <t>283</t>
  </si>
  <si>
    <t>SLRY 0724 IT&amp;C Assistant 13.58%</t>
  </si>
  <si>
    <t>159305666</t>
  </si>
  <si>
    <t>SLRY 0724 Officer Helper 08.06%</t>
  </si>
  <si>
    <t>159305691</t>
  </si>
  <si>
    <t>311</t>
  </si>
  <si>
    <t>SLRY 0724 FinAdmin Assistant 10.75%</t>
  </si>
  <si>
    <t>159305694</t>
  </si>
  <si>
    <t>314</t>
  </si>
  <si>
    <t>SLRY 0724 Senior Finance Officer 24.85%</t>
  </si>
  <si>
    <t>159305702</t>
  </si>
  <si>
    <t>SLRY 0724 Logistics Officer 11.56%</t>
  </si>
  <si>
    <t>159305728</t>
  </si>
  <si>
    <t>348</t>
  </si>
  <si>
    <t>SLRY 0724 Finance Assistant 10.75%</t>
  </si>
  <si>
    <t>159305736</t>
  </si>
  <si>
    <t>SLRY 0724 Finance Assistant 24.85%</t>
  </si>
  <si>
    <t>159305760</t>
  </si>
  <si>
    <t>SLRY 0724 Cleaner 08.06%</t>
  </si>
  <si>
    <t>159305763</t>
  </si>
  <si>
    <t>SLRY 0724 AME Assistant 04.20%</t>
  </si>
  <si>
    <t>159311056</t>
  </si>
  <si>
    <t>F:270698</t>
  </si>
  <si>
    <t>HEAT Training 0424 Baidoa Staff</t>
  </si>
  <si>
    <t>Janus Global Operations Somali</t>
  </si>
  <si>
    <t>159311057</t>
  </si>
  <si>
    <t>HEAT Training 0324 Kisamayo Staff</t>
  </si>
  <si>
    <t>159311088</t>
  </si>
  <si>
    <t>TAXES 6 2024 Logistics Manager - 14.37 %</t>
  </si>
  <si>
    <t>159311135</t>
  </si>
  <si>
    <t>TAXES 6 2024 Consortium Assistant - 100 %</t>
  </si>
  <si>
    <t>159311269</t>
  </si>
  <si>
    <t>FLY Ticket 0524 EXSOM Margot Charles</t>
  </si>
  <si>
    <t>6103</t>
  </si>
  <si>
    <t>159311271</t>
  </si>
  <si>
    <t>FLY Ticket 0624 EXSOM Margot Charles</t>
  </si>
  <si>
    <t>159311273</t>
  </si>
  <si>
    <t>FLY Ticket 0424 EXSOM  Aurelia Maririne</t>
  </si>
  <si>
    <t>159311274</t>
  </si>
  <si>
    <t>FLY Ticket 0424 EXSOM  Clara Rattamann</t>
  </si>
  <si>
    <t>159311277</t>
  </si>
  <si>
    <t>FLY Ticket 0424 EXSOM  Nasra Aweis Abkow</t>
  </si>
  <si>
    <t>159311279</t>
  </si>
  <si>
    <t>FLY Ticket 0424 EXSOM   Cadar Ismacil</t>
  </si>
  <si>
    <t>159311284</t>
  </si>
  <si>
    <t>FLY Ticket 0424 EXSOM   Abshire Mohamed</t>
  </si>
  <si>
    <t>159318115</t>
  </si>
  <si>
    <t>VEHECLE HIRE 0624 4X4 BAIDOA BB0045</t>
  </si>
  <si>
    <t>OFLOW CONSTRACTION &amp; TRANSPORTATION SERVIES</t>
  </si>
  <si>
    <t>159318116</t>
  </si>
  <si>
    <t>GOVEMENT TAX 0624 BAIDA BB0045</t>
  </si>
  <si>
    <t>159318117</t>
  </si>
  <si>
    <t>F:270164</t>
  </si>
  <si>
    <t>VEHECLE HIRE 0624 4X4 BAIDOA BB0048</t>
  </si>
  <si>
    <t>HORYAL SUPLY &amp; CONSTRACTION COMPANY</t>
  </si>
  <si>
    <t>159318118</t>
  </si>
  <si>
    <t>GOVEMENT TAX 0624 BAIDA BB0048</t>
  </si>
  <si>
    <t>159318132</t>
  </si>
  <si>
    <t>PAYE 0624 SENIOR MEAL OFFICER 20.60%</t>
  </si>
  <si>
    <t>159318136</t>
  </si>
  <si>
    <t>PAYE 0624 SENIOR SECURITY OFFICER 9.79%</t>
  </si>
  <si>
    <t>159318141</t>
  </si>
  <si>
    <t>PAYE 0624 CLEANER 3.63%</t>
  </si>
  <si>
    <t>159318148</t>
  </si>
  <si>
    <t>PAYE 0624 SWS-AC 4.01%</t>
  </si>
  <si>
    <t>159318154</t>
  </si>
  <si>
    <t>PAYE 0624 LOGISTIC OFFICER 10.96%</t>
  </si>
  <si>
    <t>159318158</t>
  </si>
  <si>
    <t>PAYE 0624 AREA LOGISTIC MANAGER 9.69%</t>
  </si>
  <si>
    <t>159318165</t>
  </si>
  <si>
    <t>PAYE 0624 T&amp;C OFFICER 17.40%</t>
  </si>
  <si>
    <t>159318172</t>
  </si>
  <si>
    <t>PAYE 0624 FINANCE ASSISTANT 9.88%</t>
  </si>
  <si>
    <t>159318178</t>
  </si>
  <si>
    <t>PAYE 0624 FinanceAdmin Assistant 9.88%</t>
  </si>
  <si>
    <t>159318185</t>
  </si>
  <si>
    <t>PAYE 0624 FINANCE OFFICET 9.53%</t>
  </si>
  <si>
    <t>159318195</t>
  </si>
  <si>
    <t>PAYE 0624 Project Manager 100%</t>
  </si>
  <si>
    <t>159318200</t>
  </si>
  <si>
    <t>PAYE 0624 Logistic Assistant 10.96%</t>
  </si>
  <si>
    <t>159318220</t>
  </si>
  <si>
    <t>PAYE 0624 IT Assistant 12.77%</t>
  </si>
  <si>
    <t>159318230</t>
  </si>
  <si>
    <t>PAYE 0624 UN PB PO 100%</t>
  </si>
  <si>
    <t>159318256</t>
  </si>
  <si>
    <t>HOTEL ACCOM 0724 5 NIGHTS PM</t>
  </si>
  <si>
    <t>159318257</t>
  </si>
  <si>
    <t>PDERDIEM MISSION 0724 6 DAYS PM</t>
  </si>
  <si>
    <t>159321740</t>
  </si>
  <si>
    <t>PAYE 0524 Logistics Officer 04.19%</t>
  </si>
  <si>
    <t>159321744</t>
  </si>
  <si>
    <t>PAYE 0524 T &amp; COfficer 09.44%</t>
  </si>
  <si>
    <t>159321747</t>
  </si>
  <si>
    <t>PAYE 0524 accountblty Assistant 00.69%</t>
  </si>
  <si>
    <t>159321750</t>
  </si>
  <si>
    <t>PAYE 0524 Project Officer (UN PB) 100.00%</t>
  </si>
  <si>
    <t>159321751</t>
  </si>
  <si>
    <t>PAYE 0524 Logstics Assistant 03.97%</t>
  </si>
  <si>
    <t>159321754</t>
  </si>
  <si>
    <t>PAYE 0524 Area Coordinator 26.02%</t>
  </si>
  <si>
    <t>159321759</t>
  </si>
  <si>
    <t>PAYE 0524 Senior AME Officer 23.44%</t>
  </si>
  <si>
    <t>159321768</t>
  </si>
  <si>
    <t>PAYE 0524 CleanerCook 16.66%</t>
  </si>
  <si>
    <t>159321777</t>
  </si>
  <si>
    <t>PAYE 0524 Senior Finance Officer 05.26%</t>
  </si>
  <si>
    <t>159321785</t>
  </si>
  <si>
    <t>PAYE 0524 Finance Assistant 05.16%</t>
  </si>
  <si>
    <t>159321792</t>
  </si>
  <si>
    <t>PAYE 0524 Cleaner 02.11%</t>
  </si>
  <si>
    <t>159321795</t>
  </si>
  <si>
    <t>PAYE 0524 AME Assistant 00.69%</t>
  </si>
  <si>
    <t>159321865</t>
  </si>
  <si>
    <t>PAYE 0624 Logistics Officer 08.18%</t>
  </si>
  <si>
    <t>159321866</t>
  </si>
  <si>
    <t>PAYE 0624 Logstics Assistant 06.92%</t>
  </si>
  <si>
    <t>159321867</t>
  </si>
  <si>
    <t>PAYE 0624 Finance Assistant 08.92%</t>
  </si>
  <si>
    <t>159321868</t>
  </si>
  <si>
    <t>PAYE 0624 Senior Finance Officer 09.48%</t>
  </si>
  <si>
    <t>159321869</t>
  </si>
  <si>
    <t>PAYE 0624 Transparency &amp; Compl Officer 16.18%</t>
  </si>
  <si>
    <t>159321870</t>
  </si>
  <si>
    <t>PAYE 0624 Senior AME Officer 66.05%</t>
  </si>
  <si>
    <t>159321871</t>
  </si>
  <si>
    <t>PAYE 0624 AME Assistant 04.11%</t>
  </si>
  <si>
    <t>159321872</t>
  </si>
  <si>
    <t>PAYE 0624 Accountability Assistant 04.11%</t>
  </si>
  <si>
    <t>159321873</t>
  </si>
  <si>
    <t>PAYE 0624 Cleaner 01.17%</t>
  </si>
  <si>
    <t>159321874</t>
  </si>
  <si>
    <t>PAYE 0624 CleanerCook 08.08%</t>
  </si>
  <si>
    <t>159321875</t>
  </si>
  <si>
    <t>PAYE 0624 Officer Helper 08.08%</t>
  </si>
  <si>
    <t>159321876</t>
  </si>
  <si>
    <t>PAYE 0638 Project Officer (UN PB) 100.00%</t>
  </si>
  <si>
    <t>159321890</t>
  </si>
  <si>
    <t>159321894</t>
  </si>
  <si>
    <t>159321897</t>
  </si>
  <si>
    <t>159321900</t>
  </si>
  <si>
    <t>159321901</t>
  </si>
  <si>
    <t>159321904</t>
  </si>
  <si>
    <t>159321909</t>
  </si>
  <si>
    <t>159321918</t>
  </si>
  <si>
    <t>159321927</t>
  </si>
  <si>
    <t>159321935</t>
  </si>
  <si>
    <t>159321942</t>
  </si>
  <si>
    <t>159321945</t>
  </si>
  <si>
    <t>159362577</t>
  </si>
  <si>
    <t>Medical insur 0624 Logistics Officer 08.18%</t>
  </si>
  <si>
    <t>159362580</t>
  </si>
  <si>
    <t>Medical insur 0624 Consortium Assistant 100.00%</t>
  </si>
  <si>
    <t>159362587</t>
  </si>
  <si>
    <t>Medical insur 0624 T&amp;C Officer 16.18%</t>
  </si>
  <si>
    <t>159362592</t>
  </si>
  <si>
    <t>Medical insur 0624 Accountabil Assistant 04.11%</t>
  </si>
  <si>
    <t>159362604</t>
  </si>
  <si>
    <t>Medical insur 0624 Project Officer (UN PB) 100%</t>
  </si>
  <si>
    <t>159362620</t>
  </si>
  <si>
    <t>Medical insur 0624 Logstics Assistant 06.92%</t>
  </si>
  <si>
    <t>159362623</t>
  </si>
  <si>
    <t>Medical insur 0624 Project Manager (UN BP) 100%</t>
  </si>
  <si>
    <t>159362636</t>
  </si>
  <si>
    <t>Medical insur 0624 Finance Officer 09.53%</t>
  </si>
  <si>
    <t>159362668</t>
  </si>
  <si>
    <t>Medical insur 0624 Logistics Manager 14.37%</t>
  </si>
  <si>
    <t>159362678</t>
  </si>
  <si>
    <t>Medical insur 0624 Area Logistics Manager 09.69%</t>
  </si>
  <si>
    <t>159362685</t>
  </si>
  <si>
    <t>Medical insur 0624 Senior AME Officer 66.05%</t>
  </si>
  <si>
    <t>159362701</t>
  </si>
  <si>
    <t>Medical insur 0624 Cleaner 03.63%</t>
  </si>
  <si>
    <t>159362705</t>
  </si>
  <si>
    <t>Medical insur 0624 Finance Manager 09.27%</t>
  </si>
  <si>
    <t>159362725</t>
  </si>
  <si>
    <t>Medical insur 0624 Logistics Assistant 10.96%</t>
  </si>
  <si>
    <t>159362751</t>
  </si>
  <si>
    <t>Medical insur 0624 Senior AME Officer 20.60%</t>
  </si>
  <si>
    <t>159362777</t>
  </si>
  <si>
    <t>Medical insur 0624 Senior Security  O 9.79%</t>
  </si>
  <si>
    <t>159362793</t>
  </si>
  <si>
    <t>159362800</t>
  </si>
  <si>
    <t>Medical insur 0624 CleanerCook 08.08%</t>
  </si>
  <si>
    <t>159362803</t>
  </si>
  <si>
    <t>Medical insur 0624 T&amp;C Officer 17.40%</t>
  </si>
  <si>
    <t>159362806</t>
  </si>
  <si>
    <t>Medical insur 0624 Area Coordinator - SWS 04.01%</t>
  </si>
  <si>
    <t>159362852</t>
  </si>
  <si>
    <t>Medical insur 0624 IT&amp;C Assistant 12.77%</t>
  </si>
  <si>
    <t>159362855</t>
  </si>
  <si>
    <t>Medical insur 0624 Officer Helper 08.08%</t>
  </si>
  <si>
    <t>159362879</t>
  </si>
  <si>
    <t>312</t>
  </si>
  <si>
    <t>Medical insur 0624 FinAdmin Assistant 09.88%</t>
  </si>
  <si>
    <t>159362882</t>
  </si>
  <si>
    <t>Medical insur 0624 Senior Finance Officer 09.48%</t>
  </si>
  <si>
    <t>159362891</t>
  </si>
  <si>
    <t>Medical insur 0624 Logistics Officer 10.96%</t>
  </si>
  <si>
    <t>159362919</t>
  </si>
  <si>
    <t>352</t>
  </si>
  <si>
    <t>Medical insur 0624 Finance Assistant 09.88%</t>
  </si>
  <si>
    <t>159362927</t>
  </si>
  <si>
    <t>360</t>
  </si>
  <si>
    <t>Medical insur 0624 Finance Assistant 08.92%</t>
  </si>
  <si>
    <t>159362953</t>
  </si>
  <si>
    <t>Medical insur 0624 Cleaner 01.17%</t>
  </si>
  <si>
    <t>159362957</t>
  </si>
  <si>
    <t>Medical insur 0624 AME Assistant 04.11%</t>
  </si>
  <si>
    <t>159362979</t>
  </si>
  <si>
    <t>Medical insur 0724 Logistics Officer 19.05%</t>
  </si>
  <si>
    <t>159362981</t>
  </si>
  <si>
    <t>Medical insur 0724 Consortium Assistant 100.00%</t>
  </si>
  <si>
    <t>159362988</t>
  </si>
  <si>
    <t>Medical insur 0724 Transp&amp; Complian O 42.32%</t>
  </si>
  <si>
    <t>159362992</t>
  </si>
  <si>
    <t>Medical insur 0724 Accountability Assistant4.20%</t>
  </si>
  <si>
    <t>159363002</t>
  </si>
  <si>
    <t>Medical insur 0724 Project Officer UN PB 100%</t>
  </si>
  <si>
    <t>159363018</t>
  </si>
  <si>
    <t>Medical insur 0724 Logstics Assistant 19.05%</t>
  </si>
  <si>
    <t>159363020</t>
  </si>
  <si>
    <t>Medical insur 0724 Project Manager UN BP 100%</t>
  </si>
  <si>
    <t>159363032</t>
  </si>
  <si>
    <t>Medical insur 0724 Finance Officer 10.42%</t>
  </si>
  <si>
    <t>159363043</t>
  </si>
  <si>
    <t>Medical insur 0724 Area Coordinator 00.12%</t>
  </si>
  <si>
    <t>159363062</t>
  </si>
  <si>
    <t>Medical insur 0724 Logistics Manager 11.45%</t>
  </si>
  <si>
    <t>159363072</t>
  </si>
  <si>
    <t>Medical insur 0724 Area Logistics Manager 10.44%</t>
  </si>
  <si>
    <t>159363079</t>
  </si>
  <si>
    <t>Medical insur 0724 Senior AME Officer 65.85%</t>
  </si>
  <si>
    <t>159363095</t>
  </si>
  <si>
    <t>Medical insur 0724 Cleaner 03.92%</t>
  </si>
  <si>
    <t>159363099</t>
  </si>
  <si>
    <t>Medical insur 0724 Finance Manager 09.08%</t>
  </si>
  <si>
    <t>159363118</t>
  </si>
  <si>
    <t>Medical insur 0724 Logistics Assistant 11.56%</t>
  </si>
  <si>
    <t>159363143</t>
  </si>
  <si>
    <t>Medical insur 0724 Senior AME Officer 20.45%</t>
  </si>
  <si>
    <t>159363168</t>
  </si>
  <si>
    <t>Medical insur 0724 Senior Security  Off10.50%</t>
  </si>
  <si>
    <t>159363183</t>
  </si>
  <si>
    <t>Medical insur 0724 Project Officer (UN PB) 100%</t>
  </si>
  <si>
    <t>159363190</t>
  </si>
  <si>
    <t>Medical insur 0724 CleanerCook 08.06%</t>
  </si>
  <si>
    <t>159363193</t>
  </si>
  <si>
    <t>Medical insur 0724 Transp&amp;Comp Officer 20.32%</t>
  </si>
  <si>
    <t>159363196</t>
  </si>
  <si>
    <t>227</t>
  </si>
  <si>
    <t>Medical insur 0724 Area Coordinator - SWS 04.12%</t>
  </si>
  <si>
    <t>159363237</t>
  </si>
  <si>
    <t>Medical insur 0724 IT&amp;C Assistant 13.58%</t>
  </si>
  <si>
    <t>159363240</t>
  </si>
  <si>
    <t>271</t>
  </si>
  <si>
    <t>Medical insur 0724 Officer Helper 08.06%</t>
  </si>
  <si>
    <t>159363264</t>
  </si>
  <si>
    <t>295</t>
  </si>
  <si>
    <t>Medical insur 0724 FinAdmin Assistant 10.75%</t>
  </si>
  <si>
    <t>159363267</t>
  </si>
  <si>
    <t>Medical insur 0724 Senior Finance Officer 24.85%</t>
  </si>
  <si>
    <t>159363275</t>
  </si>
  <si>
    <t>306</t>
  </si>
  <si>
    <t>Medical insur 0724 Logistics Officer 11.56%</t>
  </si>
  <si>
    <t>159363301</t>
  </si>
  <si>
    <t>332</t>
  </si>
  <si>
    <t>Medical insur 0724 Finance Assistant 10.75%</t>
  </si>
  <si>
    <t>159363309</t>
  </si>
  <si>
    <t>340</t>
  </si>
  <si>
    <t>Medical insur 0724 Finance Assistant 24.85%</t>
  </si>
  <si>
    <t>159363333</t>
  </si>
  <si>
    <t>Medical insur 0724 Cleaner 08.06%</t>
  </si>
  <si>
    <t>159363336</t>
  </si>
  <si>
    <t>Medical insur 0724 AME Assistant 04.20%</t>
  </si>
  <si>
    <t>159363358</t>
  </si>
  <si>
    <t>2nd Installment disburusment to women CSOs -dhoble</t>
  </si>
  <si>
    <t>Dhobley - Local grants to CSOs to develop peacebui</t>
  </si>
  <si>
    <t>159363359</t>
  </si>
  <si>
    <t>2nd Installment disburusment to women CSOs - Garba</t>
  </si>
  <si>
    <t>Garbaharey - Local grants to CSOs to develop peace</t>
  </si>
  <si>
    <t>159363360</t>
  </si>
  <si>
    <t>2nd Installment disburusment to women CSOs - Dollo</t>
  </si>
  <si>
    <t>Dollow - Local grants to CSOs to develop peacebuil</t>
  </si>
  <si>
    <t>159363361</t>
  </si>
  <si>
    <t>Procurement &amp; Logistics Officer Anisa  Hussein Iss</t>
  </si>
  <si>
    <t>159363362</t>
  </si>
  <si>
    <t>Program CoordinatorFatuma  Abdullahi Isse  July 20</t>
  </si>
  <si>
    <t>159363363</t>
  </si>
  <si>
    <t>Project  Development Manager Fredrick  Mokoro Mona</t>
  </si>
  <si>
    <t>159363364</t>
  </si>
  <si>
    <t xml:space="preserve">Communication Officer Iqra  Abdi  Abdullahi  July </t>
  </si>
  <si>
    <t>159363365</t>
  </si>
  <si>
    <t xml:space="preserve">Communication Officer Kauthar Mohamed  Bare  July </t>
  </si>
  <si>
    <t>159363366</t>
  </si>
  <si>
    <t>Finance and Admin CordinatorMohamud  Omar Dahir  J</t>
  </si>
  <si>
    <t>159363367</t>
  </si>
  <si>
    <t>Admin Assistant Nimo Bashir Haji  July 2024 Salary</t>
  </si>
  <si>
    <t>159460442</t>
  </si>
  <si>
    <t>178</t>
  </si>
  <si>
    <t>Mohamed Ahmed Shiekh June2024</t>
  </si>
  <si>
    <t>159460443</t>
  </si>
  <si>
    <t>Mohamed Abdi Ibrahim June2024</t>
  </si>
  <si>
    <t>159460444</t>
  </si>
  <si>
    <t>Tax Mohamed Ahmed Sheikh June2024</t>
  </si>
  <si>
    <t>159460445</t>
  </si>
  <si>
    <t>Tax Mohamed Abdi Ibrahim June2024</t>
  </si>
  <si>
    <t>159460446</t>
  </si>
  <si>
    <t>Office Rent Baidoa June2024</t>
  </si>
  <si>
    <t>159460447</t>
  </si>
  <si>
    <t>Office supplies Baidoa June2024</t>
  </si>
  <si>
    <t>159460448</t>
  </si>
  <si>
    <t>0ffice Utilities Baidoa June2024</t>
  </si>
  <si>
    <t>159460449</t>
  </si>
  <si>
    <t>Two-Way Air Tickets Program Coordinator  Baido-Mog</t>
  </si>
  <si>
    <t>159460451</t>
  </si>
  <si>
    <t>Mohamed Ahmed Shiekh July2024</t>
  </si>
  <si>
    <t>159460452</t>
  </si>
  <si>
    <t>Mohamed Abdi Ibrahim July2024</t>
  </si>
  <si>
    <t>159460453</t>
  </si>
  <si>
    <t>186</t>
  </si>
  <si>
    <t>Tax Mohamed Abdi Ibrahim July2024</t>
  </si>
  <si>
    <t>159460454</t>
  </si>
  <si>
    <t>Tax Mohamed Ahmed Sheikh July2024</t>
  </si>
  <si>
    <t>159381895</t>
  </si>
  <si>
    <t>KEY EBOH Flights6 MONTH</t>
  </si>
  <si>
    <t>KEY1571</t>
  </si>
  <si>
    <t>159417804</t>
  </si>
  <si>
    <t>PAYE 0624 Partnership Finance Assistant - 100 %</t>
  </si>
  <si>
    <t>159417812</t>
  </si>
  <si>
    <t>Housing Levy 0624 Partnership Finance Assistant -</t>
  </si>
  <si>
    <t>159417819</t>
  </si>
  <si>
    <t>NITA 0624 Partnership Finance Assistant - 100 %</t>
  </si>
  <si>
    <t>159417857</t>
  </si>
  <si>
    <t>SLRY 0724 Partnership Finance Assistant - 100 %</t>
  </si>
  <si>
    <t>159417865</t>
  </si>
  <si>
    <t>PENSION 0724 Partnership Finance Assistant - 100 %</t>
  </si>
  <si>
    <t>159417876</t>
  </si>
  <si>
    <t>NHIF 0724 Partnership Finance Assistant - 100 %</t>
  </si>
  <si>
    <t>159417884</t>
  </si>
  <si>
    <t>NSSF 0724 Partnership Finance Assistant - 100 %</t>
  </si>
  <si>
    <t>159417896</t>
  </si>
  <si>
    <t>Med Insur 0724 Part Finance Assistant - 100 %</t>
  </si>
  <si>
    <t>159417904</t>
  </si>
  <si>
    <t>WIBA 0724 Partnership Finance Assistant - 100 %</t>
  </si>
  <si>
    <t>159453048</t>
  </si>
  <si>
    <t>PAYE 0724 Finance Manager 09.08%</t>
  </si>
  <si>
    <t>202408</t>
  </si>
  <si>
    <t>159452911</t>
  </si>
  <si>
    <t>SLRY 0824 Logistics Officer 11.97%</t>
  </si>
  <si>
    <t>159452909</t>
  </si>
  <si>
    <t>SLRY 0824 Consortium Assistant 100.00%</t>
  </si>
  <si>
    <t>159452902</t>
  </si>
  <si>
    <t>SLRY 0824 Transparency &amp; Compliance Officer 32.92%</t>
  </si>
  <si>
    <t>159452898</t>
  </si>
  <si>
    <t>SLRY 0824 Accountability Assistant 03.63%</t>
  </si>
  <si>
    <t>159452889</t>
  </si>
  <si>
    <t>SLRY 0824 Project Officer (UN PB) 100.00%</t>
  </si>
  <si>
    <t>159452872</t>
  </si>
  <si>
    <t>SLRY 0824 Logstics Assistant 11.97%</t>
  </si>
  <si>
    <t>159452870</t>
  </si>
  <si>
    <t>SLRY 0824 Project Manager (UN BP) 100.00%</t>
  </si>
  <si>
    <t>159452858</t>
  </si>
  <si>
    <t>SLRY 0824 Finance Officer 09.28%</t>
  </si>
  <si>
    <t>159452815</t>
  </si>
  <si>
    <t>SLRY 0824 Logistics Manager 04.46%</t>
  </si>
  <si>
    <t>159452804</t>
  </si>
  <si>
    <t>SLRY 0824 Area Logistics Manager 08.23%</t>
  </si>
  <si>
    <t>159452793</t>
  </si>
  <si>
    <t>SLRY 0824 Senior AME Officer 74.18%</t>
  </si>
  <si>
    <t>159452777</t>
  </si>
  <si>
    <t>SLRY 0824 Cleaner 05.17%</t>
  </si>
  <si>
    <t>159452756</t>
  </si>
  <si>
    <t>SLRY 0824 Logistics Assistant 09.23%</t>
  </si>
  <si>
    <t>159452726</t>
  </si>
  <si>
    <t>196</t>
  </si>
  <si>
    <t>SLRY 0824 Senior AME Officer 24.05%</t>
  </si>
  <si>
    <t>159452700</t>
  </si>
  <si>
    <t>SLRY 0824 Senior Security  Officer 13.04%</t>
  </si>
  <si>
    <t>159452683</t>
  </si>
  <si>
    <t>159452677</t>
  </si>
  <si>
    <t>SLRY 0824 CleanerCook 05.15%</t>
  </si>
  <si>
    <t>159452674</t>
  </si>
  <si>
    <t>SLRY 0824 Transparency &amp; Compliance Officer 18.07%</t>
  </si>
  <si>
    <t>159452671</t>
  </si>
  <si>
    <t>SLRY 0824 Area Coordinator - SWS 04.49%</t>
  </si>
  <si>
    <t>159452637</t>
  </si>
  <si>
    <t>SLRY 0824 IT&amp;C Assistant 11.50%</t>
  </si>
  <si>
    <t>159452634</t>
  </si>
  <si>
    <t>SLRY 0824 Officer Helper 05.15%</t>
  </si>
  <si>
    <t>159452605</t>
  </si>
  <si>
    <t>317</t>
  </si>
  <si>
    <t>SLRY 0824 FinAdmin Assistant 09.03%</t>
  </si>
  <si>
    <t>159452602</t>
  </si>
  <si>
    <t>SLRY 0824 Senior Finance Officer 19.02%</t>
  </si>
  <si>
    <t>159452596</t>
  </si>
  <si>
    <t>SLRY 0824 Logistics Officer 09.23%</t>
  </si>
  <si>
    <t>159452569</t>
  </si>
  <si>
    <t>SLRY 0824 Finance Assistant 09.03%</t>
  </si>
  <si>
    <t>159452560</t>
  </si>
  <si>
    <t>SLRY 0824 Finance Assistant 19.02%</t>
  </si>
  <si>
    <t>159454843</t>
  </si>
  <si>
    <t>SLRY 0824 Cleaner 05.15%</t>
  </si>
  <si>
    <t>159454846</t>
  </si>
  <si>
    <t>SLRY 0824 AME Assistant 03.63%</t>
  </si>
  <si>
    <t>159452219</t>
  </si>
  <si>
    <t>159452220</t>
  </si>
  <si>
    <t>159452253</t>
  </si>
  <si>
    <t>TAXES 7 2024 Logistics Manager - 11.45 %</t>
  </si>
  <si>
    <t>159452299</t>
  </si>
  <si>
    <t>TAXES 7 2024 Consortium Assistant - 100 %</t>
  </si>
  <si>
    <t>159453814</t>
  </si>
  <si>
    <t>PAYE 0724 SENIOR MEAL OFFICER 20.45%</t>
  </si>
  <si>
    <t>159453826</t>
  </si>
  <si>
    <t>PAYE 0724 SENIOR SECURITY OFFICER 10.50%</t>
  </si>
  <si>
    <t>159453801</t>
  </si>
  <si>
    <t>PAYE 0724 CLEANER 3.92%</t>
  </si>
  <si>
    <t>159453837</t>
  </si>
  <si>
    <t>PAYE 0724 SWS-AC 4.12%</t>
  </si>
  <si>
    <t>159453676</t>
  </si>
  <si>
    <t>PAYE 0724 LOGISTIC OFFICER 11.56%</t>
  </si>
  <si>
    <t>159453793</t>
  </si>
  <si>
    <t>PAYE 0724 AREA LOGISTIC MANAGER 10.44%</t>
  </si>
  <si>
    <t>159453834</t>
  </si>
  <si>
    <t>PAYE 0724 T&amp;C OFFICER 20.32%</t>
  </si>
  <si>
    <t>159453680</t>
  </si>
  <si>
    <t>PAYE 0724 FINANCE ASSISTANT 10.75%</t>
  </si>
  <si>
    <t>159453860</t>
  </si>
  <si>
    <t>PAYE 0724 FinanceAdmin Assistant 10.75%</t>
  </si>
  <si>
    <t>159453778</t>
  </si>
  <si>
    <t>PAYE 0724 FINANCE OFFICET 10.42%</t>
  </si>
  <si>
    <t>159453774</t>
  </si>
  <si>
    <t>PAYE 0724 Project Manager 100%</t>
  </si>
  <si>
    <t>159453808</t>
  </si>
  <si>
    <t>PAYE 0724 Logistic Assistant 11.56%</t>
  </si>
  <si>
    <t>159453852</t>
  </si>
  <si>
    <t>PAYE 0724 IT Assistant 13.58%</t>
  </si>
  <si>
    <t>159453831</t>
  </si>
  <si>
    <t>PAYE 0724 UN PB PO 100%</t>
  </si>
  <si>
    <t>159453720</t>
  </si>
  <si>
    <t>LUANCH 0824 1 DAY REGIONAL COORDINATION WORKSHOP C</t>
  </si>
  <si>
    <t>S7CRFW</t>
  </si>
  <si>
    <t>159453366</t>
  </si>
  <si>
    <t>V. HIRE KISMAYO OFFICE DAILY ACTIVITIES 0624</t>
  </si>
  <si>
    <t>ISKUTAG COMPANY</t>
  </si>
  <si>
    <t>159453351</t>
  </si>
  <si>
    <t>F:270005</t>
  </si>
  <si>
    <t>HALL HIRE 10 DAYS CSOs ATTENDING GOCA TRANINIG KSM</t>
  </si>
  <si>
    <t>AGAN HOTEL</t>
  </si>
  <si>
    <t>159453352</t>
  </si>
  <si>
    <t>MORINING REFRESHMENT CSOs ATTENDING GOCA TRAINING</t>
  </si>
  <si>
    <t>159453353</t>
  </si>
  <si>
    <t>LUNCH FOR CSOs ATTENDING GOCA TRAINING KSM 0124</t>
  </si>
  <si>
    <t>159453423</t>
  </si>
  <si>
    <t>PAYE 0724 LOGISTICS OFFICER 19.05%</t>
  </si>
  <si>
    <t>ARAFAT SADAD AHMED</t>
  </si>
  <si>
    <t>159453425</t>
  </si>
  <si>
    <t>PAYE 0724 TRANSPARENCY &amp; COMPLIANCE OFFICER 42.32%</t>
  </si>
  <si>
    <t>ABDIRAHMAN AHMED OMAR</t>
  </si>
  <si>
    <t>159453433</t>
  </si>
  <si>
    <t>PAYE 0724 ACCOUNTABILITY ASSISTANT 04.20%</t>
  </si>
  <si>
    <t>ADANKHALIF BISHAR ALI</t>
  </si>
  <si>
    <t>159453434</t>
  </si>
  <si>
    <t>PAYE 0724 PROJECT OFFICER (UN PB) 100.00%</t>
  </si>
  <si>
    <t>ABDIAZIZ ELMOGE ABDULLAHI</t>
  </si>
  <si>
    <t>159453439</t>
  </si>
  <si>
    <t>PAYE 0724 LOGSTICS ASSISTANT 19.05%</t>
  </si>
  <si>
    <t>ABDULLAHI SALAH HERSI</t>
  </si>
  <si>
    <t>159453442</t>
  </si>
  <si>
    <t>PAYE 0724 AREA COORDINATOR 00.12%</t>
  </si>
  <si>
    <t>ABDI KHALIF MOHAMED</t>
  </si>
  <si>
    <t>159453452</t>
  </si>
  <si>
    <t>PAYE 0724 SENIOR AME OFFICER 65.85%</t>
  </si>
  <si>
    <t>159453466</t>
  </si>
  <si>
    <t>PAYE 0724 CLEANERCOOK 08.06%</t>
  </si>
  <si>
    <t>LUUL  ABDINASIR AWAYS</t>
  </si>
  <si>
    <t>159453478</t>
  </si>
  <si>
    <t>PAYE 0724 OFFICER HELPER 08.06%</t>
  </si>
  <si>
    <t>MATAAN ABDIRAHMAN MOHAMED</t>
  </si>
  <si>
    <t>159453485</t>
  </si>
  <si>
    <t>PAYE 0724 SENIOR FINANCE OFFICER 24.85%</t>
  </si>
  <si>
    <t>MOHAMED  ABDISALAM AHMED</t>
  </si>
  <si>
    <t>159453495</t>
  </si>
  <si>
    <t>PAYE 0724 FINANCE ASSISTANT 24.85%</t>
  </si>
  <si>
    <t>RASMI KULMIYE KUNO</t>
  </si>
  <si>
    <t>159453502</t>
  </si>
  <si>
    <t>PAYE 0724 CLEANER 08.06%</t>
  </si>
  <si>
    <t>SOWDO MOALIM ABDULLAHI</t>
  </si>
  <si>
    <t>159453539</t>
  </si>
  <si>
    <t>PAYE 0724 AME ASSISTANT 04.20%</t>
  </si>
  <si>
    <t>YUSSUF ELMOGE ABDI</t>
  </si>
  <si>
    <t>159453358</t>
  </si>
  <si>
    <t>VEHICLE HIRE KISMAYO OFFICE DAILY ACTIVITIES 0724</t>
  </si>
  <si>
    <t>159453436</t>
  </si>
  <si>
    <t>PERDIEM 7 DAYS PROJECT OFFICER (PB PROJECT) 0824</t>
  </si>
  <si>
    <t>159453435</t>
  </si>
  <si>
    <t>HOTEL ACCOM. 2 NIGHTS PROJECT OFFICER 0824</t>
  </si>
  <si>
    <t>159453625</t>
  </si>
  <si>
    <t>BFRXUSD</t>
  </si>
  <si>
    <t>Internat Bill 0424 Baidoa Office</t>
  </si>
  <si>
    <t>Hormuud Telecome</t>
  </si>
  <si>
    <t>159453624</t>
  </si>
  <si>
    <t>Internat Bill 0324 Baidoa Office</t>
  </si>
  <si>
    <t>159454996</t>
  </si>
  <si>
    <t>Broadcasting Awareness  on Role of women in Peace</t>
  </si>
  <si>
    <t>Social media campaign on the role of women in peac</t>
  </si>
  <si>
    <t>S7CSWJ</t>
  </si>
  <si>
    <t>159454995</t>
  </si>
  <si>
    <t>Refreshment Kulan Discussion  Al-Amiin General Tra</t>
  </si>
  <si>
    <t>159454994</t>
  </si>
  <si>
    <t>Peace Building Comm.Engag (Kulan) Meeting Refreshm</t>
  </si>
  <si>
    <t>159454992</t>
  </si>
  <si>
    <t>Fin. CordinatorMohamud Dahir  August24 Salary</t>
  </si>
  <si>
    <t>159454991</t>
  </si>
  <si>
    <t>PrDM Fredrick Monari  August24 Salary</t>
  </si>
  <si>
    <t>159454990</t>
  </si>
  <si>
    <t>Prog. CoordinatorFatuma  Isse  August24 Salary</t>
  </si>
  <si>
    <t>159454989</t>
  </si>
  <si>
    <t>Admin Assistant Nimo Bashir  August24 Salary</t>
  </si>
  <si>
    <t>159454988</t>
  </si>
  <si>
    <t>Comm. Officer Iqra  Abdi  Abdullahi  August24 Sala</t>
  </si>
  <si>
    <t>159454987</t>
  </si>
  <si>
    <t>Comm. Officer Kauthar Mohamed  Bare  August24 Sala</t>
  </si>
  <si>
    <t>159454933</t>
  </si>
  <si>
    <t>Medic insur 0824 Logistics Officer 11.97%</t>
  </si>
  <si>
    <t>159454931</t>
  </si>
  <si>
    <t>Medic insur 0824 Consortium Assistant 100.00%</t>
  </si>
  <si>
    <t>159454924</t>
  </si>
  <si>
    <t>Medic insur 0824 Trans&amp;compl Officer 32.92%</t>
  </si>
  <si>
    <t>159454920</t>
  </si>
  <si>
    <t>Medic insur 0824 Accountability Assistant 03.63%</t>
  </si>
  <si>
    <t>159454911</t>
  </si>
  <si>
    <t>Medic insur 0824 Project Officer (UN PB) 100.00%</t>
  </si>
  <si>
    <t>159454877</t>
  </si>
  <si>
    <t>Medic insur 0824 Logstics Assistant 11.97%</t>
  </si>
  <si>
    <t>159454875</t>
  </si>
  <si>
    <t>Medic insur 0824 Project Manager (UN BP) 100.00%</t>
  </si>
  <si>
    <t>159454863</t>
  </si>
  <si>
    <t>Medic insur 0824 Finance Officer 09.28%</t>
  </si>
  <si>
    <t>159454813</t>
  </si>
  <si>
    <t>Medic insur 0824 Logistics Manager 04.46%</t>
  </si>
  <si>
    <t>159454802</t>
  </si>
  <si>
    <t>Medic insur 0824 Area Logistics Manager 08.23%</t>
  </si>
  <si>
    <t>159454795</t>
  </si>
  <si>
    <t>Medic insur 0824 Senior AME Officer 74.18%</t>
  </si>
  <si>
    <t>159454779</t>
  </si>
  <si>
    <t>Medic insur 0824 Cleaner 05.17%</t>
  </si>
  <si>
    <t>159454758</t>
  </si>
  <si>
    <t>Medic insur 0824 Logistics Assistant 09.23%</t>
  </si>
  <si>
    <t>159454730</t>
  </si>
  <si>
    <t>Medic insur 0824 Senior AME Officer 24.05%</t>
  </si>
  <si>
    <t>159454704</t>
  </si>
  <si>
    <t>Medic insur 0824 Senior Security  Officer 13.04%</t>
  </si>
  <si>
    <t>159454687</t>
  </si>
  <si>
    <t>159454681</t>
  </si>
  <si>
    <t>Medic insur 0824 CleanerCook 05.15%</t>
  </si>
  <si>
    <t>159454678</t>
  </si>
  <si>
    <t>Medic insur 0824 Trans&amp;compl Officer 18.07%</t>
  </si>
  <si>
    <t>159454675</t>
  </si>
  <si>
    <t>Medic insur 0824 Area Coordinator - SWS 04.49%</t>
  </si>
  <si>
    <t>159454641</t>
  </si>
  <si>
    <t>Medic insur 0824 IT&amp;C Assistant 11.50%</t>
  </si>
  <si>
    <t>159454638</t>
  </si>
  <si>
    <t>Medic insur 0824 Officer Helper 05.15%</t>
  </si>
  <si>
    <t>159454612</t>
  </si>
  <si>
    <t>Medic insur 0824 FinAdmin Assistant 09.03%</t>
  </si>
  <si>
    <t>159454609</t>
  </si>
  <si>
    <t>Medic insur 0824 Senior Finance Officer 19.02%</t>
  </si>
  <si>
    <t>159454603</t>
  </si>
  <si>
    <t>305</t>
  </si>
  <si>
    <t>Medic insur 0824 Logistics Officer 09.23%</t>
  </si>
  <si>
    <t>159454576</t>
  </si>
  <si>
    <t>Medic insur 0824 Finance Assistant 09.03%</t>
  </si>
  <si>
    <t>159454567</t>
  </si>
  <si>
    <t>Medic insur 0824 Finance Assistant 19.02%</t>
  </si>
  <si>
    <t>159454543</t>
  </si>
  <si>
    <t>365</t>
  </si>
  <si>
    <t>Medic insur 0824 Cleaner 05.15%</t>
  </si>
  <si>
    <t>159454540</t>
  </si>
  <si>
    <t>Medic insur 0824 AME Assistant 03.63%</t>
  </si>
  <si>
    <t>159460457</t>
  </si>
  <si>
    <t>Mohamed Ahmed Shiekh August2024</t>
  </si>
  <si>
    <t>159460458</t>
  </si>
  <si>
    <t>Mohamed Abdi Ibrahim August2024</t>
  </si>
  <si>
    <t>159460459</t>
  </si>
  <si>
    <t>Tax Mohamed Ahmed Sheikh August2024</t>
  </si>
  <si>
    <t>159460460</t>
  </si>
  <si>
    <t>Tax Mohamed Abdi Ibrahim August2024</t>
  </si>
  <si>
    <t>159460461</t>
  </si>
  <si>
    <t>Office Rent  Baidoa July &amp; August2024</t>
  </si>
  <si>
    <t>159460462</t>
  </si>
  <si>
    <t>Office supplies Baidoa July &amp; August2024</t>
  </si>
  <si>
    <t>159460463</t>
  </si>
  <si>
    <t>0ffice Utilities Baidoa July &amp; August2024</t>
  </si>
  <si>
    <t>159454348</t>
  </si>
  <si>
    <t>SIACI INSURANCE Q2 24 NAT Logistics Officer 08.18%</t>
  </si>
  <si>
    <t>159454352</t>
  </si>
  <si>
    <t>SIACI INSURANCE Q2 2024 NAT CA 100.00%</t>
  </si>
  <si>
    <t>159454326</t>
  </si>
  <si>
    <t>SIACI INSURANCE Q2 2024 NAT T &amp; C Officer 16.18%</t>
  </si>
  <si>
    <t>159454330</t>
  </si>
  <si>
    <t>SIACI INSURANCE Q2 2024 NAT AA 04.11%</t>
  </si>
  <si>
    <t>159454344</t>
  </si>
  <si>
    <t>SIACI INSURANCE Q2 2024 NAT PO (UN PB) 100.00%</t>
  </si>
  <si>
    <t>159454305</t>
  </si>
  <si>
    <t>SIACI INSURANCE Q2 24 NAT Logstics Assistant 6.92%</t>
  </si>
  <si>
    <t>159454309</t>
  </si>
  <si>
    <t>SIACI INSURANCE Q2 2024 NAT PM (UN BP) 100.00%</t>
  </si>
  <si>
    <t>159454294</t>
  </si>
  <si>
    <t>SIACI INSURANCE Q2 2024 NAT Finance Officer 09.53%</t>
  </si>
  <si>
    <t>159454247</t>
  </si>
  <si>
    <t>SIACI INSURANCE Q2 24 NAT Logistics Manager 14.37%</t>
  </si>
  <si>
    <t>159454230</t>
  </si>
  <si>
    <t>SIACI INSURANCE Q2 2024 NAT Area LM 09.69%</t>
  </si>
  <si>
    <t>159454243</t>
  </si>
  <si>
    <t>SIACI INSURANCE Q2 24 NAT S AME Officer 66.05%</t>
  </si>
  <si>
    <t>159454226</t>
  </si>
  <si>
    <t>SIACI INSURANCE Q2 2024 NAT Cleaner 03.63%</t>
  </si>
  <si>
    <t>159454201</t>
  </si>
  <si>
    <t>SIACI INSURANCE Q2 2024 NAT Finance Manager 09.27%</t>
  </si>
  <si>
    <t>159454173</t>
  </si>
  <si>
    <t>SIACI INSURANCE Q2 2024 NAT LA 10.96%</t>
  </si>
  <si>
    <t>159454162</t>
  </si>
  <si>
    <t>SIACI INSURANCE Q2 24 NAT SAME Officer20.60%</t>
  </si>
  <si>
    <t>159454134</t>
  </si>
  <si>
    <t>SIACI INSURANCE Q2 2024 NAT SSO9.79%</t>
  </si>
  <si>
    <t>159454153</t>
  </si>
  <si>
    <t>159454158</t>
  </si>
  <si>
    <t>SIACI INSURANCE Q2 2024 NAT CleanerCook 08.08%</t>
  </si>
  <si>
    <t>159454117</t>
  </si>
  <si>
    <t>SIACI INSURANCE Q2 2024 NAT T&amp; COfficer 17.40%</t>
  </si>
  <si>
    <t>159454108</t>
  </si>
  <si>
    <t>SIACI INSURANCE Q2 24 NAT AC- SWS 4.01%</t>
  </si>
  <si>
    <t>159454101</t>
  </si>
  <si>
    <t>297</t>
  </si>
  <si>
    <t>SIACI INSURANCE Q2 2024 NAT IT&amp;C Assistant 12.77%</t>
  </si>
  <si>
    <t>159454104</t>
  </si>
  <si>
    <t>SIACI INSURANCE Q2 2024 NAT Officer Helper 08.08%</t>
  </si>
  <si>
    <t>159454016</t>
  </si>
  <si>
    <t>SIACI INSURANCE Q2 24 NAT FinAdmin Assistant9.88%</t>
  </si>
  <si>
    <t>159454020</t>
  </si>
  <si>
    <t>328</t>
  </si>
  <si>
    <t>SIACI INSURANCE Q2 24 NAT SFO 9.48%</t>
  </si>
  <si>
    <t>159454027</t>
  </si>
  <si>
    <t>335</t>
  </si>
  <si>
    <t>SIACI INSURANCE Q2 24 NAT Logistics Officer 10.96%</t>
  </si>
  <si>
    <t>159454005</t>
  </si>
  <si>
    <t>SIACI INSURANCE Q2 24 NAT Finance Assistant 09.88%</t>
  </si>
  <si>
    <t>159453996</t>
  </si>
  <si>
    <t>SIACI INSURANCE Q2 24 NAT Finance Assistant 08.92%</t>
  </si>
  <si>
    <t>159453973</t>
  </si>
  <si>
    <t>SIACI INSURANCE Q2 2024 NAT Cleaner 01.17%</t>
  </si>
  <si>
    <t>159453967</t>
  </si>
  <si>
    <t>402</t>
  </si>
  <si>
    <t>SIACI INSURANCE Q2 2024 NAT AME Assistant 04.11%</t>
  </si>
  <si>
    <t>159455169</t>
  </si>
  <si>
    <t>ACH 1923 SIACI Insur Q2 2024 PFA - 100 %</t>
  </si>
  <si>
    <t>159455134</t>
  </si>
  <si>
    <t>PAYE 0724 Partnership Finance Assistant - 100 %</t>
  </si>
  <si>
    <t>159455131</t>
  </si>
  <si>
    <t>Housing Levy 0724 Part Finance Assistant - 100 %</t>
  </si>
  <si>
    <t>159455126</t>
  </si>
  <si>
    <t>NITA 0724 Partnership Finance Assistant - 100 %</t>
  </si>
  <si>
    <t>159455155</t>
  </si>
  <si>
    <t>2%WHVAT Hotel Accom  0624 3 nights Aurella Mairene</t>
  </si>
  <si>
    <t>Jacaranda Hotel Ltd</t>
  </si>
  <si>
    <t>159455114</t>
  </si>
  <si>
    <t>SLRY 08 2024 Partnership Finance Assistant - 100 %</t>
  </si>
  <si>
    <t>159455109</t>
  </si>
  <si>
    <t>PENSION 08 2024 Partnership Finance Assistant - 10</t>
  </si>
  <si>
    <t>159455105</t>
  </si>
  <si>
    <t>NSSF 08 2024 Partnership Finance Assistant - 100 %</t>
  </si>
  <si>
    <t>159455101</t>
  </si>
  <si>
    <t>NHIF 08 2024 Partnership Finance Assistant - 100 %</t>
  </si>
  <si>
    <t>159455090</t>
  </si>
  <si>
    <t>Med Insur 0824 Partnership Finance Assistant - 100</t>
  </si>
  <si>
    <t>159455151</t>
  </si>
  <si>
    <t>WIBA 08 2024 Partnership Finance Assistant - 100 %</t>
  </si>
  <si>
    <t>159452316</t>
  </si>
  <si>
    <t>159452315</t>
  </si>
  <si>
    <t>159464361</t>
  </si>
  <si>
    <t>SLRY 0924 Logistics Officer 11.36%</t>
  </si>
  <si>
    <t>202409</t>
  </si>
  <si>
    <t>159464364</t>
  </si>
  <si>
    <t>SLRY 0924 Consortium Assistant 100.00%</t>
  </si>
  <si>
    <t>159464373</t>
  </si>
  <si>
    <t>SLRY 0924 Transparency &amp; Compliance Officer 31.66%</t>
  </si>
  <si>
    <t>159464378</t>
  </si>
  <si>
    <t>SLRY 0924 Accountability Assistant 02.03%</t>
  </si>
  <si>
    <t>159464389</t>
  </si>
  <si>
    <t>SLRY 0924 Project Officer (UN PB) 100.00%</t>
  </si>
  <si>
    <t>159464406</t>
  </si>
  <si>
    <t>SLRY 0924 Logstics Assistant 11.36%</t>
  </si>
  <si>
    <t>159464409</t>
  </si>
  <si>
    <t>SLRY 0924 Project Manager (UN BP) 100.00%</t>
  </si>
  <si>
    <t>159464424</t>
  </si>
  <si>
    <t>SLRY 0924 Finance Officer 08.92%</t>
  </si>
  <si>
    <t>159464472</t>
  </si>
  <si>
    <t>SLRY 0924 Logistics Manager 03.98%</t>
  </si>
  <si>
    <t>159464485</t>
  </si>
  <si>
    <t>SLRY 0924 Area Logistics Manager 07.24%</t>
  </si>
  <si>
    <t>159464498</t>
  </si>
  <si>
    <t>SLRY 0924 Senior AME Officer 69.31%</t>
  </si>
  <si>
    <t>159464515</t>
  </si>
  <si>
    <t>SLRY 0924 Cleaner 05.24%</t>
  </si>
  <si>
    <t>159464542</t>
  </si>
  <si>
    <t>SLRY 0924 Logistics Assistant 07.99%</t>
  </si>
  <si>
    <t>159464575</t>
  </si>
  <si>
    <t>225</t>
  </si>
  <si>
    <t>SLRY 0924 Senior AME Officer 19.91%</t>
  </si>
  <si>
    <t>159464608</t>
  </si>
  <si>
    <t>SLRY 0924 Senior Security  Officer 12.18%</t>
  </si>
  <si>
    <t>159464627</t>
  </si>
  <si>
    <t>277</t>
  </si>
  <si>
    <t>159464634</t>
  </si>
  <si>
    <t>SLRY 0924 CleanerCook 05.11%</t>
  </si>
  <si>
    <t>159464638</t>
  </si>
  <si>
    <t>SLRY 0924 Transparency &amp; Compliance Officer 17.45%</t>
  </si>
  <si>
    <t>159464642</t>
  </si>
  <si>
    <t>292</t>
  </si>
  <si>
    <t>SLRY 0924 Area Coordinator - SWS 03.98%</t>
  </si>
  <si>
    <t>159464679</t>
  </si>
  <si>
    <t>SLRY 0924 IT&amp;C Assistant 09.66%</t>
  </si>
  <si>
    <t>159464683</t>
  </si>
  <si>
    <t>333</t>
  </si>
  <si>
    <t>SLRY 0924 Officer Helper 05.11%</t>
  </si>
  <si>
    <t>159464716</t>
  </si>
  <si>
    <t>SLRY 0924 FinAdmin Assistant 08.66%</t>
  </si>
  <si>
    <t>159464720</t>
  </si>
  <si>
    <t>SLRY 0924 Senior Finance Officer 18.14%</t>
  </si>
  <si>
    <t>159464728</t>
  </si>
  <si>
    <t>378</t>
  </si>
  <si>
    <t>SLRY 0924 Logistics Officer 07.99%</t>
  </si>
  <si>
    <t>159464761</t>
  </si>
  <si>
    <t>411</t>
  </si>
  <si>
    <t>SLRY 0924 Finance Assistant 08.66%</t>
  </si>
  <si>
    <t>159464771</t>
  </si>
  <si>
    <t>421</t>
  </si>
  <si>
    <t>SLRY 0924 Finance Assistant 18.14%</t>
  </si>
  <si>
    <t>159464799</t>
  </si>
  <si>
    <t>449</t>
  </si>
  <si>
    <t>SLRY 0924 Cleaner 05.11%</t>
  </si>
  <si>
    <t>159464803</t>
  </si>
  <si>
    <t>SLRY 0924 AME Assistant 02.03%</t>
  </si>
  <si>
    <t>159455946</t>
  </si>
  <si>
    <t>TAX 0824 Consortium Assistant 100.00%</t>
  </si>
  <si>
    <t>159455893</t>
  </si>
  <si>
    <t>TAX 0824 Logistics Manager 04.46%</t>
  </si>
  <si>
    <t>159455829</t>
  </si>
  <si>
    <t>FLY Ticket 0524 Asma Said Ahmed SNR CCCM Officer</t>
  </si>
  <si>
    <t>Isom</t>
  </si>
  <si>
    <t>159455971</t>
  </si>
  <si>
    <t>FLY Ticket 0624 Sadik Abdi Logistics Manager</t>
  </si>
  <si>
    <t>159455510</t>
  </si>
  <si>
    <t>PAYE 0824 SENIOR MEAL OFFICER 24.05%</t>
  </si>
  <si>
    <t>159455440</t>
  </si>
  <si>
    <t>PAYE 0824 SENIOR SECURITY OFFICER 13.04 %</t>
  </si>
  <si>
    <t>159455456</t>
  </si>
  <si>
    <t>PAYE 0824 CLEANER 5.17%</t>
  </si>
  <si>
    <t>159455518</t>
  </si>
  <si>
    <t>PAYE 0824 SWS-AC 4.50%</t>
  </si>
  <si>
    <t>159455443</t>
  </si>
  <si>
    <t>PAYE 0824 LOGISTIC OFFICER 9.23%</t>
  </si>
  <si>
    <t>159455447</t>
  </si>
  <si>
    <t>PAYE 0824 AREA LOGISTIC MANAGER 8.23%</t>
  </si>
  <si>
    <t>159455463</t>
  </si>
  <si>
    <t>PAYE 0824 T&amp;C OFFICER 18.07%</t>
  </si>
  <si>
    <t>159455474</t>
  </si>
  <si>
    <t>PAYE 0824 FINANCE ASSISTANT 9.03%</t>
  </si>
  <si>
    <t>159455465</t>
  </si>
  <si>
    <t>PAYE 0824 FinanceAdmin Assistant 9.03%</t>
  </si>
  <si>
    <t>159455469</t>
  </si>
  <si>
    <t>PAYE 0824 FINANCE OFFICET 9.28%</t>
  </si>
  <si>
    <t>159455551</t>
  </si>
  <si>
    <t>PAYE 0824 Project Manager 100%</t>
  </si>
  <si>
    <t>159455448</t>
  </si>
  <si>
    <t>PAYE 0824 Logistic Assistant 9.23%</t>
  </si>
  <si>
    <t>159455437</t>
  </si>
  <si>
    <t>PAYE 0824 IT Assistant 11.50%</t>
  </si>
  <si>
    <t>159455485</t>
  </si>
  <si>
    <t>PAYE 0824 UN PB PO 100%</t>
  </si>
  <si>
    <t>159455770</t>
  </si>
  <si>
    <t xml:space="preserve">SLRY 0924 3 DAYS GOCA SECOND ROUND ASSESSMENT FOR </t>
  </si>
  <si>
    <t>1 ENUMERATOR</t>
  </si>
  <si>
    <t>159455332</t>
  </si>
  <si>
    <t>PAYE 0824 Logistics Officer 11.97%</t>
  </si>
  <si>
    <t>159455335</t>
  </si>
  <si>
    <t>PAYE 0824 Transparency &amp; Compliance Officer 32.92%</t>
  </si>
  <si>
    <t>159455338</t>
  </si>
  <si>
    <t>PAYE 0824 Accountability Assistant 03.63%</t>
  </si>
  <si>
    <t>159455339</t>
  </si>
  <si>
    <t>PAYE 0824 Project Officer (UN PB) 100.00%</t>
  </si>
  <si>
    <t>159455342</t>
  </si>
  <si>
    <t>PAYE 0824 Logstics Assistant 11.97%</t>
  </si>
  <si>
    <t>159455350</t>
  </si>
  <si>
    <t>PAYE 0824 Senior AME Officer 74.18%</t>
  </si>
  <si>
    <t>159455361</t>
  </si>
  <si>
    <t>PAYE 0824 CleanerCook 05.15%</t>
  </si>
  <si>
    <t>159455369</t>
  </si>
  <si>
    <t>PAYE 0824 Senior Finance Officer 19.02%</t>
  </si>
  <si>
    <t>159455378</t>
  </si>
  <si>
    <t>PAYE 0824 Finance Assistant 19.02%</t>
  </si>
  <si>
    <t>159455383</t>
  </si>
  <si>
    <t>PAYE 0824 Cleaner 05.15%</t>
  </si>
  <si>
    <t>159455242</t>
  </si>
  <si>
    <t>PAYE 0824 AME Assistant 03.63%</t>
  </si>
  <si>
    <t>159455246</t>
  </si>
  <si>
    <t>PAYE 0824 Officer Helper 05.15%</t>
  </si>
  <si>
    <t>159455395</t>
  </si>
  <si>
    <t>PERDIEM 1 DAY PROJECT OFFICER 0924</t>
  </si>
  <si>
    <t>ABDIAZIZ ELMOGE</t>
  </si>
  <si>
    <t>159455394</t>
  </si>
  <si>
    <t>HOTEL ACCOM 5 NIGHTS PROJECT OFFICER 0924</t>
  </si>
  <si>
    <t>159466378</t>
  </si>
  <si>
    <t>Med insur 0924 Logistics Officer 11.36%</t>
  </si>
  <si>
    <t>159466381</t>
  </si>
  <si>
    <t>Med insur 0924 Consortium Assistant 100.00%</t>
  </si>
  <si>
    <t>159466390</t>
  </si>
  <si>
    <t>Med insur 0924T&amp;COfficer 31.66%</t>
  </si>
  <si>
    <t>159466395</t>
  </si>
  <si>
    <t>Med insur 0924 Accountability Assistant 02.03%</t>
  </si>
  <si>
    <t>159466406</t>
  </si>
  <si>
    <t>Med insur 0924 Project Officer (UN PB) 100.00%</t>
  </si>
  <si>
    <t>159466423</t>
  </si>
  <si>
    <t>Med insur 0924 Logstics Assistant 11.36%</t>
  </si>
  <si>
    <t>159466426</t>
  </si>
  <si>
    <t>Med insur 0924 Project Manager (UN BP) 100.00%</t>
  </si>
  <si>
    <t>159466441</t>
  </si>
  <si>
    <t>Med insur 0924 Finance Officer 08.92%</t>
  </si>
  <si>
    <t>159466477</t>
  </si>
  <si>
    <t>Med insur 0924 Logistics Manager 03.98%</t>
  </si>
  <si>
    <t>159466490</t>
  </si>
  <si>
    <t>Med insur 0924 Area Logistics Manager 07.24%</t>
  </si>
  <si>
    <t>159466499</t>
  </si>
  <si>
    <t>Med insur 0924 Senior AME Officer 69.31%</t>
  </si>
  <si>
    <t>159466516</t>
  </si>
  <si>
    <t>Med insur 0924 Cleaner 05.24%</t>
  </si>
  <si>
    <t>159466543</t>
  </si>
  <si>
    <t>Med insur 0924 Logistics Assistant 07.99%</t>
  </si>
  <si>
    <t>159466574</t>
  </si>
  <si>
    <t>207</t>
  </si>
  <si>
    <t>Med insur 0924 Senior AME Officer 19.91%</t>
  </si>
  <si>
    <t>159466607</t>
  </si>
  <si>
    <t>Med insur 0924 Senior Security  Officer 12.18%</t>
  </si>
  <si>
    <t>159466626</t>
  </si>
  <si>
    <t>159466633</t>
  </si>
  <si>
    <t>Med insur 0924 CleanerCook 05.11%</t>
  </si>
  <si>
    <t>159466637</t>
  </si>
  <si>
    <t>Med insur 0924T&amp;COfficer 17.45%</t>
  </si>
  <si>
    <t>159466641</t>
  </si>
  <si>
    <t>Med insur 0924 Area Coordinator - SWS 03.98%</t>
  </si>
  <si>
    <t>159466678</t>
  </si>
  <si>
    <t>Med insur 0924 IT&amp;C Assistant 09.66%</t>
  </si>
  <si>
    <t>159466682</t>
  </si>
  <si>
    <t>Med insur 0924 Officer Helper 05.11%</t>
  </si>
  <si>
    <t>6240</t>
  </si>
  <si>
    <t>159466711</t>
  </si>
  <si>
    <t>344</t>
  </si>
  <si>
    <t>Med insur 0924 FinAdmin Assistant 08.66%</t>
  </si>
  <si>
    <t>159466715</t>
  </si>
  <si>
    <t>Med insur 0924 Senior Finance Officer 18.14%</t>
  </si>
  <si>
    <t>159466723</t>
  </si>
  <si>
    <t>Med insur 0924 Logistics Officer 07.99%</t>
  </si>
  <si>
    <t>159466756</t>
  </si>
  <si>
    <t>Med insur 0924 Finance Assistant 08.66%</t>
  </si>
  <si>
    <t>159466766</t>
  </si>
  <si>
    <t>399</t>
  </si>
  <si>
    <t>Med insur 0924 Finance Assistant 18.14%</t>
  </si>
  <si>
    <t>159466794</t>
  </si>
  <si>
    <t>427</t>
  </si>
  <si>
    <t>Med insur 0924 Cleaner 05.11%</t>
  </si>
  <si>
    <t>159466798</t>
  </si>
  <si>
    <t>Med insur 0924 AME Assistant 02.03%</t>
  </si>
  <si>
    <t>159466829</t>
  </si>
  <si>
    <t>Med insur 0623 Finance Manager 09.27%</t>
  </si>
  <si>
    <t>159466835</t>
  </si>
  <si>
    <t>Med insur 0623 Logistics Assistant 10.96%</t>
  </si>
  <si>
    <t>159466850</t>
  </si>
  <si>
    <t>Med insur 0724 Finance Manager 09.08%</t>
  </si>
  <si>
    <t>159466857</t>
  </si>
  <si>
    <t>Med insur 0724 Logistics Assistant 11.56%</t>
  </si>
  <si>
    <t>159466876</t>
  </si>
  <si>
    <t>Med insur 0824 Logistics Assistant 09.23%</t>
  </si>
  <si>
    <t>159466900</t>
  </si>
  <si>
    <t>159466935</t>
  </si>
  <si>
    <t>Internet Installation Dhobley Office Sept2024 -Som</t>
  </si>
  <si>
    <t>SADO InternetCommunication</t>
  </si>
  <si>
    <t>S7CSIC</t>
  </si>
  <si>
    <t>159466936</t>
  </si>
  <si>
    <t>Re-embursement of Visa &amp; Taxi cost -Zamzam Rashid</t>
  </si>
  <si>
    <t>159466937</t>
  </si>
  <si>
    <t>Payment for Office Stationeries -Sanguni General T</t>
  </si>
  <si>
    <t>SADO Stationary &amp; supplies</t>
  </si>
  <si>
    <t>S7CSSS</t>
  </si>
  <si>
    <t>159466938</t>
  </si>
  <si>
    <t>Air ticket Cost -Five star Airways</t>
  </si>
  <si>
    <t>159466939</t>
  </si>
  <si>
    <t>159466940</t>
  </si>
  <si>
    <t>Perdiums Financial Monitoring  CSOs Zamzam Rashid</t>
  </si>
  <si>
    <t>159466941</t>
  </si>
  <si>
    <t>Perdiums Financial Monitoring CSOsMohamud Omar Dah</t>
  </si>
  <si>
    <t>159466942</t>
  </si>
  <si>
    <t>Refreshmentlunch  engage. meeting Dhobley -Taqwa F</t>
  </si>
  <si>
    <t>159466943</t>
  </si>
  <si>
    <t>Fin.Cordinator Mohamud Dahir  Sept2024</t>
  </si>
  <si>
    <t>159466944</t>
  </si>
  <si>
    <t>PDM Fredrick Monari  Sept2024</t>
  </si>
  <si>
    <t>159466945</t>
  </si>
  <si>
    <t>Prog.Coordinator Fatuma Isse  Sept2024</t>
  </si>
  <si>
    <t>159466946</t>
  </si>
  <si>
    <t>Comm.Officer Iqra  Abdi  Abdullahi  Sept2024</t>
  </si>
  <si>
    <t>159466947</t>
  </si>
  <si>
    <t>Comm. Officer Kauthar Mohamed  Bare  Sept2024</t>
  </si>
  <si>
    <t>159460559</t>
  </si>
  <si>
    <t>F:MICROSOF</t>
  </si>
  <si>
    <t>MICROSOFT AZURE 0947</t>
  </si>
  <si>
    <t>ACH2119</t>
  </si>
  <si>
    <t>6321</t>
  </si>
  <si>
    <t>S7CCOE</t>
  </si>
  <si>
    <t>159460560</t>
  </si>
  <si>
    <t>MICROSOFT 0924 365 OE3</t>
  </si>
  <si>
    <t>ACH2120</t>
  </si>
  <si>
    <t>159460616</t>
  </si>
  <si>
    <t>CANCEL ACH 2120</t>
  </si>
  <si>
    <t>ACH2227</t>
  </si>
  <si>
    <t>159455181</t>
  </si>
  <si>
    <t>PAYE 0824 Partnership Finance Assistant - 100 %</t>
  </si>
  <si>
    <t>159455190</t>
  </si>
  <si>
    <t>Housing Levy 0824 Partnership Finance Assistant -</t>
  </si>
  <si>
    <t>159455198</t>
  </si>
  <si>
    <t>NITA 0824 Partnership Finance Assistant - 100 %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</si>
</sst>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quot;* #,##0.00&quot; &quot;[$€]&quot; &quot;;&quot;-&quot;* #,##0.00&quot; &quot;[$€]&quot; &quot;;&quot; &quot;* &quot;-&quot;#&quot; &quot;[$€]&quot; &quot;;&quot; &quot;@&quot; &quot;"/>
    <numFmt numFmtId="165" formatCode="&quot; $&quot;* #,##0.00&quot; &quot;;&quot; $&quot;* &quot;(&quot;#,##0.00&quot;)&quot;;&quot; $&quot;* &quot;-&quot;#&quot; &quot;;&quot; &quot;@&quot; &quot;"/>
    <numFmt numFmtId="166" formatCode="[h]&quot;:&quot;mm&quot;:&quot;ss"/>
    <numFmt numFmtId="167" formatCode="&quot; &quot;* #,##0.00&quot; &quot;;&quot;-&quot;* #,##0.00&quot; &quot;;&quot; &quot;* &quot;-&quot;#&quot; &quot;;&quot; &quot;@&quot; &quot;"/>
    <numFmt numFmtId="168" formatCode="_([$$-409]* #,##0.00_);_([$$-409]* \(#,##0.00\);_([$$-409]* &quot;-&quot;??_);_(@_)"/>
  </numFmts>
  <fonts count="21" x14ac:knownFonts="1">
    <font>
      <sz val="11"/>
      <color rgb="FF000000"/>
      <name val="Aptos Narrow"/>
      <family val="2"/>
    </font>
    <font>
      <sz val="11"/>
      <color rgb="FF000000"/>
      <name val="Aptos Narrow"/>
      <family val="2"/>
    </font>
    <font>
      <sz val="11"/>
      <color rgb="FF9C0006"/>
      <name val="Aptos Narrow"/>
      <family val="2"/>
    </font>
    <font>
      <u/>
      <sz val="11"/>
      <color rgb="FF467886"/>
      <name val="Aptos Narrow"/>
      <family val="2"/>
    </font>
    <font>
      <b/>
      <sz val="24"/>
      <color rgb="FF00B0F0"/>
      <name val="Aptos Narrow"/>
      <family val="2"/>
    </font>
    <font>
      <b/>
      <sz val="36"/>
      <color rgb="FF000000"/>
      <name val="Aptos Narrow"/>
      <family val="2"/>
    </font>
    <font>
      <sz val="36"/>
      <color rgb="FF000000"/>
      <name val="Aptos Narrow"/>
      <family val="2"/>
    </font>
    <font>
      <b/>
      <sz val="14"/>
      <color rgb="FF000000"/>
      <name val="Aptos Narrow"/>
      <family val="2"/>
    </font>
    <font>
      <b/>
      <sz val="12"/>
      <color rgb="FF000000"/>
      <name val="Aptos Narrow"/>
      <family val="2"/>
    </font>
    <font>
      <b/>
      <sz val="20"/>
      <color rgb="FF000000"/>
      <name val="Aptos Narrow"/>
      <family val="2"/>
    </font>
    <font>
      <sz val="12"/>
      <color rgb="FF000000"/>
      <name val="Aptos Narrow"/>
      <family val="2"/>
    </font>
    <font>
      <b/>
      <sz val="12"/>
      <color rgb="FFFF0000"/>
      <name val="Aptos Narrow"/>
      <family val="2"/>
    </font>
    <font>
      <sz val="12"/>
      <color rgb="FFFF0000"/>
      <name val="Aptos Narrow"/>
      <family val="2"/>
    </font>
    <font>
      <b/>
      <sz val="11"/>
      <color rgb="FF000000"/>
      <name val="Aptos Narrow"/>
      <family val="2"/>
    </font>
    <font>
      <sz val="11"/>
      <color rgb="FFFF0000"/>
      <name val="Aptos Narrow"/>
      <family val="2"/>
    </font>
    <font>
      <b/>
      <sz val="12"/>
      <color rgb="FF000000"/>
      <name val="Calibri"/>
      <family val="2"/>
    </font>
    <font>
      <sz val="12"/>
      <color rgb="FF000000"/>
      <name val="Calibri"/>
      <family val="2"/>
    </font>
    <font>
      <b/>
      <sz val="11"/>
      <color rgb="FFFF0000"/>
      <name val="Aptos Narrow"/>
      <family val="2"/>
    </font>
    <font>
      <b/>
      <sz val="11"/>
      <color rgb="FF000000"/>
      <name val="Calibri"/>
      <family val="2"/>
    </font>
    <font>
      <b/>
      <sz val="11"/>
      <color rgb="FFFF0000"/>
      <name val="Calibri"/>
      <family val="2"/>
    </font>
    <font>
      <i/>
      <sz val="11"/>
      <color rgb="FF000000"/>
      <name val="Aptos Narrow"/>
      <family val="2"/>
    </font>
  </fonts>
  <fills count="17">
    <fill>
      <patternFill patternType="none"/>
    </fill>
    <fill>
      <patternFill patternType="gray125"/>
    </fill>
    <fill>
      <patternFill patternType="solid">
        <fgColor rgb="FFFFC7CE"/>
        <bgColor rgb="FFFFC7CE"/>
      </patternFill>
    </fill>
    <fill>
      <patternFill patternType="solid">
        <fgColor rgb="FFFFFFFF"/>
        <bgColor rgb="FFFFFFFF"/>
      </patternFill>
    </fill>
    <fill>
      <patternFill patternType="solid">
        <fgColor rgb="FFD9D9D9"/>
        <bgColor rgb="FFD9D9D9"/>
      </patternFill>
    </fill>
    <fill>
      <patternFill patternType="solid">
        <fgColor rgb="FFD0D0D0"/>
        <bgColor rgb="FFD0D0D0"/>
      </patternFill>
    </fill>
    <fill>
      <patternFill patternType="solid">
        <fgColor rgb="FF61CBF3"/>
        <bgColor rgb="FF61CBF3"/>
      </patternFill>
    </fill>
    <fill>
      <patternFill patternType="solid">
        <fgColor rgb="FFBFBFBF"/>
        <bgColor rgb="FFBFBFBF"/>
      </patternFill>
    </fill>
    <fill>
      <patternFill patternType="solid">
        <fgColor rgb="FFF2CEEF"/>
        <bgColor rgb="FFF2CEEF"/>
      </patternFill>
    </fill>
    <fill>
      <patternFill patternType="solid">
        <fgColor rgb="FF92D050"/>
        <bgColor rgb="FF92D050"/>
      </patternFill>
    </fill>
    <fill>
      <patternFill patternType="solid">
        <fgColor rgb="FFF1A983"/>
        <bgColor rgb="FFF1A983"/>
      </patternFill>
    </fill>
    <fill>
      <patternFill patternType="solid">
        <fgColor rgb="FFF2F2F2"/>
        <bgColor rgb="FFF2F2F2"/>
      </patternFill>
    </fill>
    <fill>
      <patternFill patternType="solid">
        <fgColor rgb="FFFFFF00"/>
        <bgColor rgb="FFFFFF00"/>
      </patternFill>
    </fill>
    <fill>
      <patternFill patternType="solid">
        <fgColor rgb="FF83CCEB"/>
        <bgColor rgb="FF83CCEB"/>
      </patternFill>
    </fill>
    <fill>
      <patternFill patternType="solid">
        <fgColor rgb="FFB5E6A2"/>
        <bgColor rgb="FFB5E6A2"/>
      </patternFill>
    </fill>
    <fill>
      <patternFill patternType="solid">
        <fgColor rgb="FFC6E0B4"/>
        <bgColor rgb="FFC6E0B4"/>
      </patternFill>
    </fill>
    <fill>
      <patternFill patternType="solid">
        <fgColor rgb="FFFFFFCC"/>
        <bgColor rgb="FFFFFFCC"/>
      </patternFill>
    </fill>
  </fills>
  <borders count="4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s>
  <cellStyleXfs count="6">
    <xf numFmtId="0" fontId="0" fillId="0" borderId="0"/>
    <xf numFmtId="167"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0" borderId="0" applyNumberFormat="0" applyFill="0" applyBorder="0" applyAlignment="0" applyProtection="0"/>
  </cellStyleXfs>
  <cellXfs count="264">
    <xf numFmtId="0" fontId="0" fillId="0" borderId="0" xfId="0"/>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164" fontId="6" fillId="0" borderId="0" xfId="2" applyFont="1" applyAlignment="1">
      <alignment wrapText="1"/>
    </xf>
    <xf numFmtId="164" fontId="6" fillId="3" borderId="0" xfId="2" applyFont="1" applyFill="1" applyAlignment="1">
      <alignment wrapText="1"/>
    </xf>
    <xf numFmtId="0" fontId="8" fillId="0" borderId="0" xfId="0" applyFont="1" applyAlignment="1">
      <alignment wrapText="1"/>
    </xf>
    <xf numFmtId="164" fontId="9" fillId="3" borderId="0" xfId="2" applyFont="1" applyFill="1" applyAlignment="1">
      <alignment horizontal="left" wrapText="1"/>
    </xf>
    <xf numFmtId="164" fontId="1" fillId="0" borderId="0" xfId="2" applyAlignment="1">
      <alignment wrapText="1"/>
    </xf>
    <xf numFmtId="164" fontId="1" fillId="3" borderId="0" xfId="2" applyFill="1" applyAlignment="1">
      <alignment wrapText="1"/>
    </xf>
    <xf numFmtId="0" fontId="10" fillId="4" borderId="2" xfId="0" applyFont="1" applyFill="1" applyBorder="1" applyAlignment="1">
      <alignment horizontal="center" vertical="center" wrapText="1"/>
    </xf>
    <xf numFmtId="0" fontId="8" fillId="3" borderId="2" xfId="0" applyFont="1" applyFill="1" applyBorder="1" applyAlignment="1" applyProtection="1">
      <alignment horizontal="center" vertical="center" wrapText="1"/>
      <protection locked="0"/>
    </xf>
    <xf numFmtId="0" fontId="8" fillId="4" borderId="2" xfId="0" applyFont="1" applyFill="1" applyBorder="1" applyAlignment="1">
      <alignment horizontal="center" vertical="center" wrapText="1"/>
    </xf>
    <xf numFmtId="0" fontId="11" fillId="0" borderId="0" xfId="0" applyFont="1" applyAlignment="1">
      <alignment horizontal="center" vertical="center" wrapText="1"/>
    </xf>
    <xf numFmtId="0" fontId="8" fillId="4" borderId="2" xfId="0" applyFont="1" applyFill="1" applyBorder="1" applyAlignment="1">
      <alignment vertical="center" wrapText="1"/>
    </xf>
    <xf numFmtId="164" fontId="12" fillId="0" borderId="0" xfId="2" applyFont="1" applyFill="1" applyAlignment="1">
      <alignment vertical="center" wrapText="1"/>
    </xf>
    <xf numFmtId="164" fontId="8" fillId="0" borderId="0" xfId="2" applyFont="1" applyFill="1" applyAlignment="1">
      <alignment vertical="center" wrapText="1"/>
    </xf>
    <xf numFmtId="0" fontId="10" fillId="4" borderId="2" xfId="0" applyFont="1" applyFill="1" applyBorder="1" applyAlignment="1">
      <alignment vertical="center" wrapText="1"/>
    </xf>
    <xf numFmtId="0" fontId="10" fillId="0" borderId="2" xfId="0" applyFont="1" applyBorder="1" applyAlignment="1" applyProtection="1">
      <alignment horizontal="left" vertical="top"/>
      <protection locked="0"/>
    </xf>
    <xf numFmtId="164" fontId="10" fillId="0" borderId="2" xfId="2" applyFont="1" applyBorder="1" applyAlignment="1" applyProtection="1">
      <alignment horizontal="center" vertical="center" wrapText="1"/>
      <protection locked="0"/>
    </xf>
    <xf numFmtId="164" fontId="10" fillId="4" borderId="2" xfId="2" applyFont="1" applyFill="1" applyBorder="1" applyAlignment="1">
      <alignment horizontal="center" vertical="center" wrapText="1"/>
    </xf>
    <xf numFmtId="9" fontId="10" fillId="0" borderId="2" xfId="3" applyFont="1" applyBorder="1" applyAlignment="1" applyProtection="1">
      <alignment horizontal="center" vertical="center" wrapText="1"/>
      <protection locked="0"/>
    </xf>
    <xf numFmtId="164" fontId="10" fillId="3" borderId="2" xfId="2" applyFont="1" applyFill="1" applyBorder="1" applyAlignment="1" applyProtection="1">
      <alignment horizontal="center" vertical="center" wrapText="1"/>
      <protection locked="0"/>
    </xf>
    <xf numFmtId="49" fontId="10" fillId="0" borderId="2" xfId="2" applyNumberFormat="1" applyFont="1" applyBorder="1" applyAlignment="1" applyProtection="1">
      <alignment horizontal="left" wrapText="1"/>
      <protection locked="0"/>
    </xf>
    <xf numFmtId="164" fontId="10" fillId="0" borderId="0" xfId="2" applyFont="1" applyFill="1" applyAlignment="1">
      <alignment horizontal="center" vertical="center" wrapText="1"/>
    </xf>
    <xf numFmtId="0" fontId="10" fillId="0" borderId="2" xfId="0" applyFont="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9" fontId="10" fillId="3" borderId="2" xfId="3" applyFont="1" applyFill="1" applyBorder="1" applyAlignment="1" applyProtection="1">
      <alignment horizontal="center" vertical="center" wrapText="1"/>
      <protection locked="0"/>
    </xf>
    <xf numFmtId="49" fontId="10" fillId="3" borderId="2" xfId="2" applyNumberFormat="1" applyFont="1" applyFill="1" applyBorder="1" applyAlignment="1" applyProtection="1">
      <alignment horizontal="left" wrapText="1"/>
      <protection locked="0"/>
    </xf>
    <xf numFmtId="0" fontId="0" fillId="3" borderId="0" xfId="0" applyFill="1" applyAlignment="1">
      <alignment wrapText="1"/>
    </xf>
    <xf numFmtId="164" fontId="8" fillId="4" borderId="2" xfId="2" applyFont="1" applyFill="1" applyBorder="1" applyAlignment="1">
      <alignment horizontal="center" vertical="center" wrapText="1"/>
    </xf>
    <xf numFmtId="164" fontId="8" fillId="3" borderId="2" xfId="2" applyFont="1" applyFill="1" applyBorder="1" applyAlignment="1">
      <alignment horizontal="center" vertical="center" wrapText="1"/>
    </xf>
    <xf numFmtId="164" fontId="8" fillId="0" borderId="0" xfId="2" applyFont="1" applyFill="1" applyAlignment="1">
      <alignment horizontal="center" vertical="center" wrapText="1"/>
    </xf>
    <xf numFmtId="0" fontId="10" fillId="3" borderId="2" xfId="0" applyFont="1" applyFill="1" applyBorder="1" applyAlignment="1" applyProtection="1">
      <alignment vertical="center" wrapText="1"/>
      <protection locked="0"/>
    </xf>
    <xf numFmtId="164" fontId="8" fillId="4" borderId="3" xfId="2" applyFont="1" applyFill="1" applyBorder="1" applyAlignment="1">
      <alignment horizontal="center" vertical="center" wrapText="1"/>
    </xf>
    <xf numFmtId="0" fontId="10" fillId="3" borderId="2" xfId="0" applyFont="1" applyFill="1" applyBorder="1" applyAlignment="1" applyProtection="1">
      <alignment horizontal="left" vertical="top"/>
      <protection locked="0"/>
    </xf>
    <xf numFmtId="0" fontId="10" fillId="3" borderId="0" xfId="0" applyFont="1" applyFill="1" applyAlignment="1" applyProtection="1">
      <alignment vertical="center" wrapText="1"/>
      <protection locked="0"/>
    </xf>
    <xf numFmtId="0" fontId="10" fillId="3" borderId="0" xfId="0" applyFont="1" applyFill="1" applyAlignment="1" applyProtection="1">
      <alignment horizontal="left" vertical="top" wrapText="1"/>
      <protection locked="0"/>
    </xf>
    <xf numFmtId="164" fontId="10" fillId="3" borderId="0" xfId="2" applyFont="1" applyFill="1" applyAlignment="1" applyProtection="1">
      <alignment horizontal="center" vertical="center" wrapText="1"/>
      <protection locked="0"/>
    </xf>
    <xf numFmtId="165" fontId="8" fillId="4" borderId="2" xfId="0" applyNumberFormat="1" applyFont="1" applyFill="1" applyBorder="1" applyAlignment="1">
      <alignment horizontal="center" vertical="center" wrapText="1"/>
    </xf>
    <xf numFmtId="165" fontId="8" fillId="3" borderId="2" xfId="0" applyNumberFormat="1" applyFont="1" applyFill="1" applyBorder="1" applyAlignment="1">
      <alignment horizontal="center" vertical="center" wrapText="1"/>
    </xf>
    <xf numFmtId="0" fontId="8" fillId="3" borderId="0" xfId="0" applyFont="1" applyFill="1" applyAlignment="1">
      <alignment vertical="center" wrapText="1"/>
    </xf>
    <xf numFmtId="164" fontId="10" fillId="3" borderId="0" xfId="2" applyFont="1" applyFill="1" applyAlignment="1" applyProtection="1">
      <alignment vertical="center" wrapText="1"/>
      <protection locked="0"/>
    </xf>
    <xf numFmtId="0" fontId="8" fillId="0" borderId="0" xfId="0" applyFont="1" applyAlignment="1" applyProtection="1">
      <alignment vertical="center" wrapText="1"/>
      <protection locked="0"/>
    </xf>
    <xf numFmtId="164" fontId="10" fillId="3" borderId="2" xfId="2" applyFont="1" applyFill="1" applyBorder="1" applyAlignment="1" applyProtection="1">
      <alignment vertical="center"/>
      <protection locked="0"/>
    </xf>
    <xf numFmtId="0" fontId="10" fillId="3" borderId="4" xfId="0" applyFont="1" applyFill="1" applyBorder="1" applyAlignment="1" applyProtection="1">
      <alignment vertical="center" wrapText="1"/>
      <protection locked="0"/>
    </xf>
    <xf numFmtId="164" fontId="10" fillId="3" borderId="2" xfId="2" applyFont="1" applyFill="1" applyBorder="1" applyAlignment="1" applyProtection="1">
      <alignment vertical="top"/>
      <protection locked="0"/>
    </xf>
    <xf numFmtId="164" fontId="10" fillId="0" borderId="2" xfId="2" applyFont="1" applyBorder="1" applyAlignment="1" applyProtection="1">
      <alignment vertical="center" wrapText="1"/>
      <protection locked="0"/>
    </xf>
    <xf numFmtId="164" fontId="10" fillId="4" borderId="2" xfId="2" applyFont="1" applyFill="1" applyBorder="1" applyAlignment="1">
      <alignment vertical="center" wrapText="1"/>
    </xf>
    <xf numFmtId="9" fontId="10" fillId="0" borderId="2" xfId="3" applyFont="1" applyBorder="1" applyAlignment="1" applyProtection="1">
      <alignment vertical="center" wrapText="1"/>
      <protection locked="0"/>
    </xf>
    <xf numFmtId="164" fontId="10" fillId="3" borderId="2" xfId="2" applyFont="1" applyFill="1" applyBorder="1" applyAlignment="1" applyProtection="1">
      <alignment vertical="center" wrapText="1"/>
      <protection locked="0"/>
    </xf>
    <xf numFmtId="49" fontId="10" fillId="0" borderId="2" xfId="0" applyNumberFormat="1" applyFont="1" applyBorder="1" applyAlignment="1" applyProtection="1">
      <alignment horizontal="left" wrapText="1"/>
      <protection locked="0"/>
    </xf>
    <xf numFmtId="0" fontId="8" fillId="4" borderId="5" xfId="0" applyFont="1" applyFill="1" applyBorder="1" applyAlignment="1">
      <alignment vertical="center" wrapText="1"/>
    </xf>
    <xf numFmtId="0" fontId="8" fillId="5" borderId="2" xfId="0" applyFont="1" applyFill="1" applyBorder="1" applyAlignment="1" applyProtection="1">
      <alignment vertical="center" wrapText="1"/>
      <protection locked="0"/>
    </xf>
    <xf numFmtId="0" fontId="8" fillId="3" borderId="0" xfId="0" applyFont="1" applyFill="1" applyAlignment="1" applyProtection="1">
      <alignment vertical="center" wrapText="1"/>
      <protection locked="0"/>
    </xf>
    <xf numFmtId="0" fontId="10" fillId="3" borderId="0" xfId="0" applyFont="1" applyFill="1" applyAlignment="1">
      <alignment vertical="center" wrapText="1"/>
    </xf>
    <xf numFmtId="0" fontId="10" fillId="4" borderId="7" xfId="0" applyFont="1" applyFill="1" applyBorder="1" applyAlignment="1">
      <alignment vertical="center" wrapText="1"/>
    </xf>
    <xf numFmtId="165" fontId="10" fillId="4" borderId="2" xfId="0" applyNumberFormat="1" applyFont="1" applyFill="1" applyBorder="1" applyAlignment="1">
      <alignment vertical="center" wrapText="1"/>
    </xf>
    <xf numFmtId="165" fontId="10" fillId="4" borderId="8" xfId="0" applyNumberFormat="1" applyFont="1" applyFill="1" applyBorder="1" applyAlignment="1">
      <alignment vertical="center" wrapText="1"/>
    </xf>
    <xf numFmtId="164" fontId="10" fillId="0" borderId="0" xfId="2" applyFont="1" applyFill="1" applyAlignment="1" applyProtection="1">
      <alignment vertical="center" wrapText="1"/>
      <protection locked="0"/>
    </xf>
    <xf numFmtId="0" fontId="10" fillId="0" borderId="0" xfId="0" applyFont="1" applyAlignment="1" applyProtection="1">
      <alignment vertical="center" wrapText="1"/>
      <protection locked="0"/>
    </xf>
    <xf numFmtId="0" fontId="10" fillId="0" borderId="0" xfId="0" applyFont="1" applyAlignment="1">
      <alignment vertical="center" wrapText="1"/>
    </xf>
    <xf numFmtId="0" fontId="8" fillId="4" borderId="9" xfId="0" applyFont="1" applyFill="1" applyBorder="1" applyAlignment="1">
      <alignment vertical="center" wrapText="1"/>
    </xf>
    <xf numFmtId="164" fontId="8" fillId="3" borderId="0" xfId="2" applyFont="1" applyFill="1" applyAlignment="1">
      <alignment vertical="center" wrapText="1"/>
    </xf>
    <xf numFmtId="165" fontId="8" fillId="3" borderId="0" xfId="0" applyNumberFormat="1" applyFont="1" applyFill="1" applyAlignment="1">
      <alignment vertical="center" wrapText="1"/>
    </xf>
    <xf numFmtId="164" fontId="8" fillId="3" borderId="0" xfId="2" applyFont="1" applyFill="1" applyAlignment="1">
      <alignment horizontal="center" vertical="center" wrapText="1"/>
    </xf>
    <xf numFmtId="0" fontId="8" fillId="4" borderId="7" xfId="0" applyFont="1" applyFill="1" applyBorder="1" applyAlignment="1">
      <alignment horizontal="center" vertical="center" wrapText="1"/>
    </xf>
    <xf numFmtId="164" fontId="8" fillId="3" borderId="0" xfId="2" applyFont="1" applyFill="1" applyAlignment="1" applyProtection="1">
      <alignment vertical="center" wrapText="1"/>
      <protection locked="0"/>
    </xf>
    <xf numFmtId="0" fontId="8" fillId="4" borderId="7" xfId="0" applyFont="1" applyFill="1" applyBorder="1" applyAlignment="1">
      <alignment vertical="center" wrapText="1"/>
    </xf>
    <xf numFmtId="9" fontId="8" fillId="3" borderId="8" xfId="3" applyFont="1" applyFill="1" applyBorder="1" applyAlignment="1" applyProtection="1">
      <alignment vertical="center" wrapText="1"/>
      <protection locked="0"/>
    </xf>
    <xf numFmtId="0" fontId="8" fillId="0" borderId="0" xfId="0" applyFont="1" applyAlignment="1">
      <alignment horizontal="center" vertical="center" wrapText="1"/>
    </xf>
    <xf numFmtId="0" fontId="8" fillId="4" borderId="13" xfId="0" applyFont="1" applyFill="1" applyBorder="1" applyAlignment="1">
      <alignment vertical="center" wrapText="1"/>
    </xf>
    <xf numFmtId="9" fontId="8" fillId="3" borderId="15" xfId="3" applyFont="1" applyFill="1" applyBorder="1" applyAlignment="1" applyProtection="1">
      <alignment vertical="center" wrapText="1"/>
      <protection locked="0"/>
    </xf>
    <xf numFmtId="164" fontId="8" fillId="3" borderId="0" xfId="2" applyFont="1" applyFill="1" applyAlignment="1" applyProtection="1">
      <alignment horizontal="right" vertical="center" wrapText="1"/>
      <protection locked="0"/>
    </xf>
    <xf numFmtId="9" fontId="8" fillId="3" borderId="15" xfId="3" applyFont="1" applyFill="1" applyBorder="1" applyAlignment="1" applyProtection="1">
      <alignment horizontal="right" vertical="center" wrapText="1"/>
      <protection locked="0"/>
    </xf>
    <xf numFmtId="9" fontId="8" fillId="4" borderId="11" xfId="3" applyFont="1" applyFill="1" applyBorder="1" applyAlignment="1">
      <alignment vertical="center" wrapText="1"/>
    </xf>
    <xf numFmtId="0" fontId="8" fillId="0" borderId="0" xfId="0" applyFont="1" applyAlignment="1">
      <alignment vertical="center" wrapText="1"/>
    </xf>
    <xf numFmtId="165" fontId="8" fillId="0" borderId="0" xfId="0" applyNumberFormat="1" applyFont="1" applyAlignment="1">
      <alignment vertical="center" wrapText="1"/>
    </xf>
    <xf numFmtId="0" fontId="13" fillId="4" borderId="16" xfId="0" applyFont="1" applyFill="1" applyBorder="1" applyAlignment="1">
      <alignment horizontal="left" vertical="center" wrapText="1"/>
    </xf>
    <xf numFmtId="165" fontId="8" fillId="4" borderId="17" xfId="0" applyNumberFormat="1" applyFont="1" applyFill="1" applyBorder="1" applyAlignment="1">
      <alignment vertical="center" wrapText="1"/>
    </xf>
    <xf numFmtId="165" fontId="8" fillId="4" borderId="16" xfId="0" applyNumberFormat="1" applyFont="1" applyFill="1" applyBorder="1" applyAlignment="1">
      <alignment vertical="center" wrapText="1"/>
    </xf>
    <xf numFmtId="164" fontId="1" fillId="3" borderId="0" xfId="2" applyFill="1" applyAlignment="1">
      <alignment vertical="center" wrapText="1"/>
    </xf>
    <xf numFmtId="0" fontId="13" fillId="4" borderId="7" xfId="0" applyFont="1" applyFill="1" applyBorder="1" applyAlignment="1">
      <alignment horizontal="left" vertical="center" wrapText="1"/>
    </xf>
    <xf numFmtId="10" fontId="8" fillId="4" borderId="8" xfId="3" applyNumberFormat="1" applyFont="1" applyFill="1" applyBorder="1" applyAlignment="1">
      <alignment wrapText="1"/>
    </xf>
    <xf numFmtId="9" fontId="8" fillId="3" borderId="0" xfId="3" applyFont="1" applyFill="1" applyAlignment="1">
      <alignment wrapText="1"/>
    </xf>
    <xf numFmtId="0" fontId="0" fillId="4" borderId="9" xfId="0" applyFill="1" applyBorder="1" applyAlignment="1">
      <alignment wrapText="1"/>
    </xf>
    <xf numFmtId="9" fontId="1" fillId="4" borderId="11" xfId="3" applyFill="1" applyBorder="1" applyAlignment="1">
      <alignment wrapText="1"/>
    </xf>
    <xf numFmtId="9" fontId="1" fillId="3" borderId="0" xfId="3" applyFill="1" applyAlignment="1">
      <alignment wrapText="1"/>
    </xf>
    <xf numFmtId="0" fontId="13" fillId="3" borderId="0" xfId="0" applyFont="1" applyFill="1" applyAlignment="1">
      <alignment horizontal="center" vertical="center" wrapText="1"/>
    </xf>
    <xf numFmtId="165" fontId="8" fillId="4" borderId="8" xfId="3" applyNumberFormat="1" applyFont="1" applyFill="1" applyBorder="1" applyAlignment="1">
      <alignment wrapText="1"/>
    </xf>
    <xf numFmtId="165" fontId="8" fillId="3" borderId="0" xfId="3" applyNumberFormat="1" applyFont="1" applyFill="1" applyAlignment="1">
      <alignment wrapText="1"/>
    </xf>
    <xf numFmtId="164" fontId="1" fillId="0" borderId="0" xfId="2" applyFill="1" applyAlignment="1">
      <alignment wrapText="1"/>
    </xf>
    <xf numFmtId="0" fontId="0" fillId="3" borderId="0" xfId="0" applyFill="1" applyAlignment="1">
      <alignment horizontal="center" vertical="center" wrapText="1"/>
    </xf>
    <xf numFmtId="0" fontId="10" fillId="0" borderId="0" xfId="0" applyFont="1" applyAlignment="1">
      <alignment wrapText="1"/>
    </xf>
    <xf numFmtId="164" fontId="15" fillId="3" borderId="0" xfId="2" applyFont="1" applyFill="1" applyAlignment="1">
      <alignment vertical="center" wrapText="1"/>
    </xf>
    <xf numFmtId="0" fontId="16" fillId="0" borderId="0" xfId="0" applyFont="1" applyAlignment="1">
      <alignment vertical="center" wrapText="1"/>
    </xf>
    <xf numFmtId="0" fontId="7" fillId="0" borderId="0" xfId="0" applyFont="1" applyAlignment="1">
      <alignment wrapText="1"/>
    </xf>
    <xf numFmtId="0" fontId="8" fillId="3" borderId="0" xfId="0" applyFont="1" applyFill="1" applyAlignment="1">
      <alignment horizontal="left" wrapText="1"/>
    </xf>
    <xf numFmtId="164" fontId="8" fillId="4" borderId="3" xfId="2" applyFont="1" applyFill="1" applyBorder="1" applyAlignment="1" applyProtection="1">
      <alignment horizontal="center" vertical="center" wrapText="1"/>
      <protection locked="0"/>
    </xf>
    <xf numFmtId="0" fontId="8" fillId="4" borderId="3" xfId="0" applyFont="1" applyFill="1" applyBorder="1" applyAlignment="1">
      <alignment horizontal="center" vertical="center" wrapText="1"/>
    </xf>
    <xf numFmtId="0" fontId="8" fillId="4" borderId="10" xfId="0" applyFont="1" applyFill="1" applyBorder="1" applyAlignment="1">
      <alignment horizontal="left" wrapText="1"/>
    </xf>
    <xf numFmtId="165" fontId="8" fillId="4" borderId="10" xfId="0" applyNumberFormat="1" applyFont="1" applyFill="1" applyBorder="1" applyAlignment="1">
      <alignment horizontal="center" wrapText="1"/>
    </xf>
    <xf numFmtId="165" fontId="8" fillId="4" borderId="10" xfId="0" applyNumberFormat="1" applyFont="1" applyFill="1" applyBorder="1" applyAlignment="1">
      <alignment wrapText="1"/>
    </xf>
    <xf numFmtId="0" fontId="16" fillId="4" borderId="5" xfId="0" applyFont="1" applyFill="1" applyBorder="1" applyAlignment="1">
      <alignment vertical="center" wrapText="1"/>
    </xf>
    <xf numFmtId="165" fontId="10" fillId="0" borderId="5" xfId="0" applyNumberFormat="1" applyFont="1" applyBorder="1" applyAlignment="1" applyProtection="1">
      <alignment wrapText="1"/>
      <protection locked="0"/>
    </xf>
    <xf numFmtId="164" fontId="10" fillId="3" borderId="5" xfId="2" applyFont="1" applyFill="1" applyBorder="1" applyAlignment="1" applyProtection="1">
      <alignment horizontal="center" vertical="center" wrapText="1"/>
      <protection locked="0"/>
    </xf>
    <xf numFmtId="165" fontId="8" fillId="4" borderId="5" xfId="0" applyNumberFormat="1" applyFont="1" applyFill="1" applyBorder="1" applyAlignment="1">
      <alignment wrapText="1"/>
    </xf>
    <xf numFmtId="0" fontId="16" fillId="4" borderId="2" xfId="0" applyFont="1" applyFill="1" applyBorder="1" applyAlignment="1">
      <alignment vertical="center" wrapText="1"/>
    </xf>
    <xf numFmtId="165" fontId="10" fillId="0" borderId="2" xfId="0" applyNumberFormat="1" applyFont="1" applyBorder="1" applyAlignment="1" applyProtection="1">
      <alignment wrapText="1"/>
      <protection locked="0"/>
    </xf>
    <xf numFmtId="165" fontId="8" fillId="4" borderId="2" xfId="0" applyNumberFormat="1" applyFont="1" applyFill="1" applyBorder="1" applyAlignment="1">
      <alignment wrapText="1"/>
    </xf>
    <xf numFmtId="0" fontId="16" fillId="4" borderId="2" xfId="0" applyFont="1" applyFill="1" applyBorder="1" applyAlignment="1" applyProtection="1">
      <alignment vertical="center" wrapText="1"/>
      <protection locked="0"/>
    </xf>
    <xf numFmtId="164" fontId="8" fillId="5" borderId="2" xfId="2" applyFont="1" applyFill="1" applyBorder="1" applyAlignment="1">
      <alignment wrapText="1"/>
    </xf>
    <xf numFmtId="165" fontId="8" fillId="4" borderId="12" xfId="0" applyNumberFormat="1" applyFont="1" applyFill="1" applyBorder="1" applyAlignment="1">
      <alignment wrapText="1"/>
    </xf>
    <xf numFmtId="0" fontId="10" fillId="3" borderId="0" xfId="0" applyFont="1" applyFill="1" applyAlignment="1">
      <alignment wrapText="1"/>
    </xf>
    <xf numFmtId="164" fontId="8" fillId="3" borderId="12" xfId="2" applyFont="1" applyFill="1" applyBorder="1" applyAlignment="1">
      <alignment wrapText="1"/>
    </xf>
    <xf numFmtId="164" fontId="8" fillId="3" borderId="4" xfId="2" applyFont="1" applyFill="1" applyBorder="1" applyAlignment="1">
      <alignment wrapText="1"/>
    </xf>
    <xf numFmtId="165" fontId="8" fillId="3" borderId="4" xfId="0" applyNumberFormat="1" applyFont="1" applyFill="1" applyBorder="1" applyAlignment="1">
      <alignment wrapText="1"/>
    </xf>
    <xf numFmtId="165" fontId="8" fillId="3" borderId="20" xfId="0" applyNumberFormat="1" applyFont="1" applyFill="1" applyBorder="1" applyAlignment="1">
      <alignment wrapText="1"/>
    </xf>
    <xf numFmtId="0" fontId="8" fillId="3" borderId="14" xfId="0" applyFont="1" applyFill="1" applyBorder="1" applyAlignment="1">
      <alignment horizontal="left" wrapText="1"/>
    </xf>
    <xf numFmtId="0" fontId="8" fillId="3" borderId="21" xfId="0" applyFont="1" applyFill="1" applyBorder="1" applyAlignment="1">
      <alignment horizontal="left" wrapText="1"/>
    </xf>
    <xf numFmtId="0" fontId="8" fillId="3" borderId="22" xfId="0" applyFont="1" applyFill="1" applyBorder="1" applyAlignment="1">
      <alignment horizontal="left" wrapText="1"/>
    </xf>
    <xf numFmtId="0" fontId="8" fillId="4" borderId="24" xfId="0" applyFont="1" applyFill="1" applyBorder="1" applyAlignment="1">
      <alignment horizontal="center" wrapText="1"/>
    </xf>
    <xf numFmtId="0" fontId="15" fillId="4" borderId="7" xfId="0" applyFont="1" applyFill="1" applyBorder="1" applyAlignment="1">
      <alignment vertical="center" wrapText="1"/>
    </xf>
    <xf numFmtId="165" fontId="10" fillId="4" borderId="5" xfId="0" applyNumberFormat="1" applyFont="1" applyFill="1" applyBorder="1" applyAlignment="1">
      <alignment wrapText="1"/>
    </xf>
    <xf numFmtId="165" fontId="8" fillId="4" borderId="26" xfId="0" applyNumberFormat="1" applyFont="1" applyFill="1" applyBorder="1" applyAlignment="1">
      <alignment wrapText="1"/>
    </xf>
    <xf numFmtId="165" fontId="8" fillId="4" borderId="8" xfId="0" applyNumberFormat="1" applyFont="1" applyFill="1" applyBorder="1" applyAlignment="1">
      <alignment wrapText="1"/>
    </xf>
    <xf numFmtId="0" fontId="15" fillId="4" borderId="7" xfId="0" applyFont="1" applyFill="1" applyBorder="1" applyAlignment="1" applyProtection="1">
      <alignment vertical="center" wrapText="1"/>
      <protection locked="0"/>
    </xf>
    <xf numFmtId="164" fontId="10" fillId="3" borderId="0" xfId="2" applyFont="1" applyFill="1" applyAlignment="1">
      <alignment vertical="center" wrapText="1"/>
    </xf>
    <xf numFmtId="165" fontId="10" fillId="4" borderId="2" xfId="0" applyNumberFormat="1" applyFont="1" applyFill="1" applyBorder="1" applyAlignment="1">
      <alignment wrapText="1"/>
    </xf>
    <xf numFmtId="164" fontId="10" fillId="4" borderId="7" xfId="2" applyFont="1" applyFill="1" applyBorder="1" applyAlignment="1">
      <alignment wrapText="1"/>
    </xf>
    <xf numFmtId="164" fontId="10" fillId="4" borderId="2" xfId="2" applyFont="1" applyFill="1" applyBorder="1" applyAlignment="1">
      <alignment wrapText="1"/>
    </xf>
    <xf numFmtId="165" fontId="10" fillId="4" borderId="8" xfId="0" applyNumberFormat="1" applyFont="1" applyFill="1" applyBorder="1" applyAlignment="1">
      <alignment wrapText="1"/>
    </xf>
    <xf numFmtId="0" fontId="10" fillId="4" borderId="9" xfId="0" applyFont="1" applyFill="1" applyBorder="1" applyAlignment="1">
      <alignment wrapText="1"/>
    </xf>
    <xf numFmtId="165" fontId="10" fillId="4" borderId="10" xfId="0" applyNumberFormat="1" applyFont="1" applyFill="1" applyBorder="1" applyAlignment="1">
      <alignment wrapText="1"/>
    </xf>
    <xf numFmtId="165" fontId="10" fillId="4" borderId="11" xfId="0" applyNumberFormat="1" applyFont="1" applyFill="1" applyBorder="1" applyAlignment="1">
      <alignment wrapText="1"/>
    </xf>
    <xf numFmtId="165" fontId="10" fillId="3" borderId="0" xfId="0" applyNumberFormat="1" applyFont="1" applyFill="1" applyAlignment="1">
      <alignment vertical="center" wrapText="1"/>
    </xf>
    <xf numFmtId="0" fontId="8" fillId="4" borderId="27" xfId="0" applyFont="1" applyFill="1" applyBorder="1" applyAlignment="1">
      <alignment wrapText="1"/>
    </xf>
    <xf numFmtId="165" fontId="8" fillId="4" borderId="28" xfId="0" applyNumberFormat="1" applyFont="1" applyFill="1" applyBorder="1" applyAlignment="1">
      <alignment wrapText="1"/>
    </xf>
    <xf numFmtId="165" fontId="8" fillId="4" borderId="29" xfId="0" applyNumberFormat="1" applyFont="1" applyFill="1" applyBorder="1" applyAlignment="1">
      <alignment wrapText="1"/>
    </xf>
    <xf numFmtId="165" fontId="8" fillId="0" borderId="0" xfId="0" applyNumberFormat="1" applyFont="1" applyAlignment="1">
      <alignment wrapText="1"/>
    </xf>
    <xf numFmtId="164" fontId="16" fillId="0" borderId="0" xfId="2" applyFont="1" applyFill="1" applyAlignment="1">
      <alignment horizontal="right" vertical="center" wrapText="1"/>
    </xf>
    <xf numFmtId="0" fontId="10" fillId="3" borderId="0" xfId="0" applyFont="1" applyFill="1" applyAlignment="1">
      <alignment horizontal="center" vertical="center" wrapText="1"/>
    </xf>
    <xf numFmtId="0" fontId="13" fillId="7" borderId="23" xfId="0" applyFont="1" applyFill="1" applyBorder="1"/>
    <xf numFmtId="0" fontId="0" fillId="7" borderId="30" xfId="0" applyFill="1" applyBorder="1"/>
    <xf numFmtId="0" fontId="0" fillId="7" borderId="31" xfId="0" applyFill="1" applyBorder="1" applyAlignment="1">
      <alignment wrapText="1"/>
    </xf>
    <xf numFmtId="0" fontId="0" fillId="7" borderId="32" xfId="0" applyFill="1" applyBorder="1" applyAlignment="1">
      <alignment wrapText="1"/>
    </xf>
    <xf numFmtId="0" fontId="0" fillId="0" borderId="0" xfId="0" applyAlignment="1">
      <alignment vertical="center" wrapText="1"/>
    </xf>
    <xf numFmtId="0" fontId="13" fillId="4" borderId="33" xfId="0" applyFont="1" applyFill="1" applyBorder="1" applyAlignment="1">
      <alignment vertical="center" wrapText="1"/>
    </xf>
    <xf numFmtId="0" fontId="13" fillId="9" borderId="7" xfId="0" applyFont="1" applyFill="1" applyBorder="1" applyAlignment="1">
      <alignment vertical="center" wrapText="1"/>
    </xf>
    <xf numFmtId="0" fontId="13" fillId="4" borderId="2" xfId="0" applyFont="1" applyFill="1" applyBorder="1" applyAlignment="1">
      <alignment vertical="center" wrapText="1"/>
    </xf>
    <xf numFmtId="0" fontId="13" fillId="4" borderId="8" xfId="0" applyFont="1" applyFill="1" applyBorder="1" applyAlignment="1">
      <alignment vertical="center" wrapText="1"/>
    </xf>
    <xf numFmtId="0" fontId="18" fillId="10" borderId="7" xfId="0" applyFont="1" applyFill="1" applyBorder="1" applyAlignment="1">
      <alignment vertical="center" wrapText="1"/>
    </xf>
    <xf numFmtId="0" fontId="0" fillId="11" borderId="7" xfId="0" applyFill="1" applyBorder="1" applyAlignment="1" applyProtection="1">
      <alignment horizontal="left" vertical="top" wrapText="1"/>
      <protection locked="0"/>
    </xf>
    <xf numFmtId="9" fontId="1" fillId="12" borderId="2" xfId="3" applyFill="1" applyBorder="1" applyAlignment="1" applyProtection="1">
      <alignment vertical="center" wrapText="1"/>
      <protection locked="0"/>
    </xf>
    <xf numFmtId="165" fontId="0" fillId="4" borderId="8" xfId="0" applyNumberFormat="1" applyFill="1" applyBorder="1" applyAlignment="1">
      <alignment vertical="center" wrapText="1"/>
    </xf>
    <xf numFmtId="0" fontId="0" fillId="11" borderId="9" xfId="0" applyFill="1" applyBorder="1" applyAlignment="1" applyProtection="1">
      <alignment horizontal="left" vertical="top" wrapText="1"/>
      <protection locked="0"/>
    </xf>
    <xf numFmtId="9" fontId="1" fillId="12" borderId="10" xfId="3" applyFill="1" applyBorder="1" applyAlignment="1" applyProtection="1">
      <alignment vertical="center" wrapText="1"/>
      <protection locked="0"/>
    </xf>
    <xf numFmtId="165" fontId="0" fillId="4" borderId="11" xfId="0" applyNumberFormat="1" applyFill="1" applyBorder="1" applyAlignment="1">
      <alignment vertical="center" wrapText="1"/>
    </xf>
    <xf numFmtId="0" fontId="18" fillId="10" borderId="24" xfId="0" applyFont="1" applyFill="1" applyBorder="1" applyAlignment="1">
      <alignment vertical="center" wrapText="1"/>
    </xf>
    <xf numFmtId="0" fontId="13" fillId="10" borderId="7" xfId="0" applyFont="1" applyFill="1" applyBorder="1" applyAlignment="1">
      <alignment vertical="center" wrapText="1"/>
    </xf>
    <xf numFmtId="0" fontId="13" fillId="0" borderId="2" xfId="0" applyFont="1" applyBorder="1" applyAlignment="1">
      <alignment horizontal="center" vertical="center"/>
    </xf>
    <xf numFmtId="0" fontId="3" fillId="0" borderId="2" xfId="5" applyBorder="1" applyAlignment="1">
      <alignment horizontal="center" vertical="center" wrapText="1"/>
    </xf>
    <xf numFmtId="0" fontId="13" fillId="13" borderId="2" xfId="0" applyFont="1" applyFill="1" applyBorder="1" applyAlignment="1">
      <alignment horizontal="center" vertical="top" wrapText="1"/>
    </xf>
    <xf numFmtId="0" fontId="0" fillId="13" borderId="2" xfId="0" applyFill="1" applyBorder="1" applyAlignment="1">
      <alignment vertical="center"/>
    </xf>
    <xf numFmtId="0" fontId="0" fillId="13" borderId="2" xfId="0" applyFill="1" applyBorder="1" applyAlignment="1">
      <alignment horizontal="center" vertical="center" wrapText="1"/>
    </xf>
    <xf numFmtId="0" fontId="0" fillId="14" borderId="2" xfId="0" applyFill="1" applyBorder="1" applyAlignment="1">
      <alignment vertical="top"/>
    </xf>
    <xf numFmtId="0" fontId="0" fillId="14" borderId="2" xfId="0" applyFill="1" applyBorder="1" applyAlignment="1">
      <alignment vertical="top" wrapText="1"/>
    </xf>
    <xf numFmtId="0" fontId="0" fillId="14" borderId="2" xfId="0" applyFill="1" applyBorder="1" applyAlignment="1">
      <alignment vertical="center"/>
    </xf>
    <xf numFmtId="0" fontId="0" fillId="14" borderId="2" xfId="0" applyFill="1" applyBorder="1" applyAlignment="1">
      <alignment horizontal="center" vertical="center" wrapText="1"/>
    </xf>
    <xf numFmtId="0" fontId="0" fillId="15" borderId="2" xfId="0" applyFill="1" applyBorder="1" applyAlignment="1">
      <alignment vertical="top" wrapText="1"/>
    </xf>
    <xf numFmtId="0" fontId="0" fillId="14" borderId="3" xfId="0" applyFill="1" applyBorder="1" applyAlignment="1">
      <alignment vertical="top"/>
    </xf>
    <xf numFmtId="0" fontId="0" fillId="14" borderId="3" xfId="0" applyFill="1" applyBorder="1" applyAlignment="1">
      <alignment vertical="top" wrapText="1"/>
    </xf>
    <xf numFmtId="0" fontId="20" fillId="16" borderId="14" xfId="0" applyFont="1" applyFill="1" applyBorder="1" applyAlignment="1">
      <alignment horizontal="right" vertical="top"/>
    </xf>
    <xf numFmtId="0" fontId="20" fillId="16" borderId="22" xfId="0" applyFont="1" applyFill="1" applyBorder="1" applyAlignment="1">
      <alignment vertical="top" wrapText="1"/>
    </xf>
    <xf numFmtId="0" fontId="0" fillId="16" borderId="2" xfId="0" applyFill="1" applyBorder="1" applyAlignment="1">
      <alignment vertical="center"/>
    </xf>
    <xf numFmtId="0" fontId="0" fillId="16" borderId="2" xfId="0" applyFill="1" applyBorder="1" applyAlignment="1">
      <alignment horizontal="center" vertical="center" wrapText="1"/>
    </xf>
    <xf numFmtId="0" fontId="20" fillId="16" borderId="34" xfId="0" applyFont="1" applyFill="1" applyBorder="1" applyAlignment="1">
      <alignment horizontal="right" vertical="top"/>
    </xf>
    <xf numFmtId="0" fontId="20" fillId="16" borderId="35" xfId="0" applyFont="1" applyFill="1" applyBorder="1" applyAlignment="1">
      <alignment vertical="top" wrapText="1"/>
    </xf>
    <xf numFmtId="0" fontId="20" fillId="16" borderId="36" xfId="0" applyFont="1" applyFill="1" applyBorder="1" applyAlignment="1">
      <alignment horizontal="right" vertical="top"/>
    </xf>
    <xf numFmtId="0" fontId="20" fillId="16" borderId="37" xfId="0" applyFont="1" applyFill="1" applyBorder="1" applyAlignment="1">
      <alignment vertical="top" wrapText="1"/>
    </xf>
    <xf numFmtId="0" fontId="0" fillId="14" borderId="5" xfId="0" applyFill="1" applyBorder="1" applyAlignment="1">
      <alignment vertical="top"/>
    </xf>
    <xf numFmtId="0" fontId="0" fillId="14" borderId="5" xfId="0" applyFill="1" applyBorder="1" applyAlignment="1">
      <alignment vertical="top" wrapText="1"/>
    </xf>
    <xf numFmtId="2" fontId="0" fillId="14" borderId="2" xfId="0" applyNumberFormat="1" applyFill="1" applyBorder="1" applyAlignment="1">
      <alignment vertical="top"/>
    </xf>
    <xf numFmtId="2" fontId="14" fillId="14" borderId="2" xfId="0" applyNumberFormat="1" applyFont="1" applyFill="1" applyBorder="1" applyAlignment="1">
      <alignment vertical="top"/>
    </xf>
    <xf numFmtId="0" fontId="14" fillId="14" borderId="2" xfId="0" applyFont="1" applyFill="1" applyBorder="1" applyAlignment="1">
      <alignment vertical="top" wrapText="1"/>
    </xf>
    <xf numFmtId="2" fontId="13" fillId="13" borderId="2" xfId="0" applyNumberFormat="1" applyFont="1" applyFill="1" applyBorder="1" applyAlignment="1">
      <alignment horizontal="center" vertical="top"/>
    </xf>
    <xf numFmtId="0" fontId="0" fillId="14" borderId="2" xfId="0" applyFill="1" applyBorder="1" applyAlignment="1">
      <alignment vertical="center" wrapText="1"/>
    </xf>
    <xf numFmtId="0" fontId="20" fillId="16" borderId="2" xfId="0" applyFont="1" applyFill="1" applyBorder="1" applyAlignment="1">
      <alignment horizontal="right" vertical="top"/>
    </xf>
    <xf numFmtId="0" fontId="20" fillId="16" borderId="2" xfId="0" applyFont="1" applyFill="1" applyBorder="1" applyAlignment="1">
      <alignment vertical="top" wrapText="1"/>
    </xf>
    <xf numFmtId="0" fontId="13" fillId="13" borderId="2" xfId="0" applyFont="1" applyFill="1" applyBorder="1" applyAlignment="1">
      <alignment horizontal="center" vertical="top"/>
    </xf>
    <xf numFmtId="0" fontId="20" fillId="16" borderId="2" xfId="0" applyFont="1" applyFill="1" applyBorder="1" applyAlignment="1">
      <alignment horizontal="left" vertical="top" wrapText="1"/>
    </xf>
    <xf numFmtId="166" fontId="0" fillId="14" borderId="2" xfId="0" applyNumberFormat="1" applyFill="1" applyBorder="1" applyAlignment="1">
      <alignment horizontal="center" vertical="center" wrapText="1"/>
    </xf>
    <xf numFmtId="0" fontId="0" fillId="16" borderId="2" xfId="0" applyFill="1" applyBorder="1" applyAlignment="1">
      <alignment vertical="center" wrapText="1"/>
    </xf>
    <xf numFmtId="0" fontId="20" fillId="16" borderId="3" xfId="0" applyFont="1" applyFill="1" applyBorder="1" applyAlignment="1">
      <alignment horizontal="right" vertical="top"/>
    </xf>
    <xf numFmtId="0" fontId="20" fillId="16" borderId="3" xfId="0" applyFont="1" applyFill="1" applyBorder="1" applyAlignment="1">
      <alignment horizontal="left" vertical="top" wrapText="1"/>
    </xf>
    <xf numFmtId="0" fontId="10" fillId="0" borderId="0" xfId="0" applyFont="1"/>
    <xf numFmtId="0" fontId="15" fillId="4" borderId="9" xfId="0" applyFont="1" applyFill="1" applyBorder="1" applyAlignment="1">
      <alignment vertical="center" wrapText="1"/>
    </xf>
    <xf numFmtId="165" fontId="8" fillId="4" borderId="11" xfId="0" applyNumberFormat="1" applyFont="1" applyFill="1" applyBorder="1" applyAlignment="1">
      <alignment wrapText="1"/>
    </xf>
    <xf numFmtId="164" fontId="10" fillId="4" borderId="38" xfId="2" applyFont="1" applyFill="1" applyBorder="1" applyAlignment="1">
      <alignment wrapText="1"/>
    </xf>
    <xf numFmtId="164" fontId="8" fillId="4" borderId="39" xfId="2" applyFont="1" applyFill="1" applyBorder="1" applyAlignment="1">
      <alignment wrapText="1"/>
    </xf>
    <xf numFmtId="165" fontId="8" fillId="4" borderId="40" xfId="0" applyNumberFormat="1" applyFont="1" applyFill="1" applyBorder="1" applyAlignment="1">
      <alignment wrapText="1"/>
    </xf>
    <xf numFmtId="164" fontId="8" fillId="4" borderId="2" xfId="2" applyFont="1" applyFill="1" applyBorder="1" applyAlignment="1">
      <alignment wrapText="1"/>
    </xf>
    <xf numFmtId="164" fontId="8" fillId="4" borderId="9" xfId="2" applyFont="1" applyFill="1" applyBorder="1" applyAlignment="1">
      <alignment wrapText="1"/>
    </xf>
    <xf numFmtId="164" fontId="8" fillId="4" borderId="10" xfId="2" applyFont="1" applyFill="1" applyBorder="1" applyAlignment="1">
      <alignment wrapText="1"/>
    </xf>
    <xf numFmtId="0" fontId="10" fillId="4" borderId="17" xfId="0" applyFont="1" applyFill="1" applyBorder="1"/>
    <xf numFmtId="165" fontId="8" fillId="4" borderId="12" xfId="3" applyNumberFormat="1" applyFont="1" applyFill="1" applyBorder="1" applyAlignment="1">
      <alignment vertical="center" wrapText="1"/>
    </xf>
    <xf numFmtId="9" fontId="8" fillId="4" borderId="8" xfId="3" applyFont="1" applyFill="1" applyBorder="1" applyAlignment="1">
      <alignment vertical="center" wrapText="1"/>
    </xf>
    <xf numFmtId="165" fontId="13" fillId="4" borderId="10" xfId="0" applyNumberFormat="1" applyFont="1" applyFill="1" applyBorder="1"/>
    <xf numFmtId="165" fontId="13" fillId="4" borderId="41" xfId="0" applyNumberFormat="1" applyFont="1" applyFill="1" applyBorder="1"/>
    <xf numFmtId="0" fontId="0" fillId="4" borderId="11" xfId="0" applyFill="1" applyBorder="1"/>
    <xf numFmtId="167" fontId="1" fillId="0" borderId="0" xfId="1"/>
    <xf numFmtId="14" fontId="0" fillId="0" borderId="0" xfId="0" applyNumberFormat="1"/>
    <xf numFmtId="168" fontId="8" fillId="4" borderId="12" xfId="2" applyNumberFormat="1" applyFont="1" applyFill="1" applyBorder="1" applyAlignment="1">
      <alignment vertical="center" wrapText="1"/>
    </xf>
    <xf numFmtId="168" fontId="8" fillId="4" borderId="14" xfId="2" applyNumberFormat="1" applyFont="1" applyFill="1" applyBorder="1" applyAlignment="1">
      <alignment vertical="center" wrapText="1"/>
    </xf>
    <xf numFmtId="168" fontId="8" fillId="4" borderId="10" xfId="2" applyNumberFormat="1" applyFont="1" applyFill="1" applyBorder="1" applyAlignment="1">
      <alignment vertical="center" wrapText="1"/>
    </xf>
    <xf numFmtId="168" fontId="8" fillId="4" borderId="2" xfId="2" applyNumberFormat="1" applyFont="1" applyFill="1" applyBorder="1" applyAlignment="1">
      <alignment vertical="center" wrapText="1"/>
    </xf>
    <xf numFmtId="168" fontId="8" fillId="4" borderId="11" xfId="2" applyNumberFormat="1" applyFont="1" applyFill="1" applyBorder="1" applyAlignment="1">
      <alignment vertical="center" wrapText="1"/>
    </xf>
    <xf numFmtId="168" fontId="8" fillId="4" borderId="2" xfId="2" applyNumberFormat="1" applyFont="1" applyFill="1" applyBorder="1" applyAlignment="1">
      <alignment horizontal="center" vertical="center" wrapText="1"/>
    </xf>
    <xf numFmtId="168" fontId="8" fillId="5" borderId="2" xfId="2" applyNumberFormat="1" applyFont="1" applyFill="1" applyBorder="1" applyAlignment="1">
      <alignment vertical="center" wrapText="1"/>
    </xf>
    <xf numFmtId="168" fontId="10" fillId="0" borderId="2" xfId="2" applyNumberFormat="1" applyFont="1" applyBorder="1" applyAlignment="1" applyProtection="1">
      <alignment vertical="center" wrapText="1"/>
      <protection locked="0"/>
    </xf>
    <xf numFmtId="168" fontId="10" fillId="4" borderId="2" xfId="2" applyNumberFormat="1" applyFont="1" applyFill="1" applyBorder="1" applyAlignment="1">
      <alignment vertical="center" wrapText="1"/>
    </xf>
    <xf numFmtId="168" fontId="10" fillId="0" borderId="2" xfId="2" applyNumberFormat="1" applyFont="1" applyBorder="1" applyAlignment="1" applyProtection="1">
      <alignment horizontal="center" vertical="center"/>
      <protection locked="0"/>
    </xf>
    <xf numFmtId="168" fontId="10" fillId="0" borderId="2" xfId="2" applyNumberFormat="1" applyFont="1" applyBorder="1" applyAlignment="1" applyProtection="1">
      <alignment horizontal="center" vertical="center" wrapText="1"/>
      <protection locked="0"/>
    </xf>
    <xf numFmtId="168" fontId="10" fillId="3" borderId="2" xfId="2" applyNumberFormat="1" applyFont="1" applyFill="1" applyBorder="1" applyAlignment="1" applyProtection="1">
      <alignment horizontal="center" vertical="center" wrapText="1"/>
      <protection locked="0"/>
    </xf>
    <xf numFmtId="168" fontId="10" fillId="4" borderId="2" xfId="2" applyNumberFormat="1" applyFont="1" applyFill="1" applyBorder="1" applyAlignment="1">
      <alignment horizontal="center" vertical="center" wrapText="1"/>
    </xf>
    <xf numFmtId="168" fontId="8" fillId="4" borderId="3" xfId="2" applyNumberFormat="1" applyFont="1" applyFill="1" applyBorder="1" applyAlignment="1">
      <alignment horizontal="center" vertical="center" wrapText="1"/>
    </xf>
    <xf numFmtId="168" fontId="8" fillId="4" borderId="2" xfId="0" applyNumberFormat="1" applyFont="1" applyFill="1" applyBorder="1" applyAlignment="1">
      <alignment horizontal="center" vertical="center" wrapText="1"/>
    </xf>
    <xf numFmtId="168" fontId="1" fillId="4" borderId="17" xfId="2" applyNumberFormat="1" applyFill="1" applyBorder="1" applyAlignment="1">
      <alignment vertical="center" wrapText="1"/>
    </xf>
    <xf numFmtId="168" fontId="8" fillId="4" borderId="39" xfId="2" applyNumberFormat="1" applyFont="1" applyFill="1" applyBorder="1" applyAlignment="1">
      <alignment wrapText="1"/>
    </xf>
    <xf numFmtId="168" fontId="8" fillId="4" borderId="2" xfId="2" applyNumberFormat="1" applyFont="1" applyFill="1" applyBorder="1" applyAlignment="1">
      <alignment wrapText="1"/>
    </xf>
    <xf numFmtId="168" fontId="8" fillId="4" borderId="10" xfId="2" applyNumberFormat="1" applyFont="1" applyFill="1" applyBorder="1" applyAlignment="1">
      <alignment wrapText="1"/>
    </xf>
    <xf numFmtId="0" fontId="0" fillId="3" borderId="2" xfId="0" applyFill="1" applyBorder="1"/>
    <xf numFmtId="0" fontId="4" fillId="0" borderId="0" xfId="0" applyFont="1" applyAlignment="1">
      <alignment horizontal="left" vertical="top" wrapText="1"/>
    </xf>
    <xf numFmtId="0" fontId="7" fillId="0" borderId="1" xfId="0" applyFont="1" applyBorder="1" applyAlignment="1">
      <alignment horizontal="left" wrapText="1"/>
    </xf>
    <xf numFmtId="49" fontId="8" fillId="3" borderId="2" xfId="0" applyNumberFormat="1" applyFont="1" applyFill="1" applyBorder="1" applyAlignment="1" applyProtection="1">
      <alignment horizontal="left" vertical="center" wrapText="1"/>
      <protection locked="0"/>
    </xf>
    <xf numFmtId="49" fontId="10" fillId="3" borderId="2" xfId="0" applyNumberFormat="1" applyFont="1" applyFill="1" applyBorder="1" applyAlignment="1" applyProtection="1">
      <alignment vertical="center" wrapText="1"/>
      <protection locked="0"/>
    </xf>
    <xf numFmtId="0" fontId="10" fillId="3" borderId="2" xfId="0" applyFont="1" applyFill="1" applyBorder="1" applyAlignment="1" applyProtection="1">
      <alignment vertical="center" wrapText="1"/>
      <protection locked="0"/>
    </xf>
    <xf numFmtId="0" fontId="8" fillId="3" borderId="2"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0" fillId="4" borderId="7" xfId="0" applyFill="1" applyBorder="1"/>
    <xf numFmtId="164" fontId="8" fillId="4" borderId="2" xfId="2" applyFont="1" applyFill="1" applyBorder="1" applyAlignment="1" applyProtection="1">
      <alignment horizontal="center" vertical="center" wrapText="1"/>
      <protection locked="0"/>
    </xf>
    <xf numFmtId="168" fontId="8" fillId="4" borderId="2" xfId="2" applyNumberFormat="1" applyFont="1" applyFill="1" applyBorder="1" applyAlignment="1" applyProtection="1">
      <alignment horizontal="center" vertical="center" wrapText="1"/>
      <protection locked="0"/>
    </xf>
    <xf numFmtId="164" fontId="8" fillId="4" borderId="8" xfId="2" applyFont="1" applyFill="1" applyBorder="1" applyAlignment="1">
      <alignment horizontal="center" vertical="center" wrapText="1"/>
    </xf>
    <xf numFmtId="0" fontId="8" fillId="5" borderId="6" xfId="0" applyFont="1" applyFill="1" applyBorder="1" applyAlignment="1">
      <alignment horizontal="center" vertical="center" wrapText="1"/>
    </xf>
    <xf numFmtId="0" fontId="0" fillId="0" borderId="0" xfId="0"/>
    <xf numFmtId="0" fontId="0" fillId="4" borderId="18" xfId="0" applyFill="1" applyBorder="1"/>
    <xf numFmtId="0" fontId="0" fillId="6" borderId="19" xfId="0"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2" xfId="0" applyFont="1" applyFill="1" applyBorder="1" applyAlignment="1">
      <alignment horizontal="left" wrapText="1"/>
    </xf>
    <xf numFmtId="0" fontId="8" fillId="4" borderId="25" xfId="0" applyFont="1" applyFill="1" applyBorder="1" applyAlignment="1" applyProtection="1">
      <alignment horizontal="center" wrapText="1"/>
      <protection locked="0"/>
    </xf>
    <xf numFmtId="0" fontId="8" fillId="4" borderId="17" xfId="0" applyFont="1" applyFill="1" applyBorder="1" applyAlignment="1">
      <alignment horizontal="center" vertical="center" wrapText="1"/>
    </xf>
    <xf numFmtId="0" fontId="8" fillId="4" borderId="23" xfId="0" applyFont="1" applyFill="1" applyBorder="1" applyAlignment="1">
      <alignment horizontal="center" wrapText="1"/>
    </xf>
    <xf numFmtId="165" fontId="13" fillId="4" borderId="17" xfId="0" applyNumberFormat="1" applyFont="1" applyFill="1" applyBorder="1" applyAlignment="1">
      <alignment horizontal="center" vertical="center" wrapText="1"/>
    </xf>
    <xf numFmtId="0" fontId="13" fillId="8" borderId="23" xfId="0" applyFont="1" applyFill="1" applyBorder="1" applyAlignment="1">
      <alignment horizontal="center" vertical="center" wrapText="1"/>
    </xf>
    <xf numFmtId="0" fontId="13" fillId="4" borderId="6" xfId="0" applyFont="1" applyFill="1" applyBorder="1" applyAlignment="1">
      <alignment horizontal="left" vertical="center" wrapText="1"/>
    </xf>
    <xf numFmtId="0" fontId="0" fillId="4" borderId="19" xfId="0" applyFill="1" applyBorder="1"/>
    <xf numFmtId="165" fontId="13" fillId="4" borderId="8"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8" fillId="8" borderId="23" xfId="0" applyFont="1" applyFill="1" applyBorder="1" applyAlignment="1">
      <alignment horizontal="center" vertical="center"/>
    </xf>
    <xf numFmtId="0" fontId="8" fillId="4" borderId="25" xfId="0" applyFont="1" applyFill="1" applyBorder="1" applyAlignment="1">
      <alignment horizontal="center" wrapText="1"/>
    </xf>
    <xf numFmtId="0" fontId="8" fillId="4" borderId="16" xfId="0" applyFont="1" applyFill="1" applyBorder="1" applyAlignment="1">
      <alignment horizontal="center" vertical="center" wrapText="1"/>
    </xf>
  </cellXfs>
  <cellStyles count="6">
    <cellStyle name="cf1" xfId="4" xr:uid="{29337245-7209-40C9-80A6-7B67B8EC8430}"/>
    <cellStyle name="Comma" xfId="1" builtinId="3" customBuiltin="1"/>
    <cellStyle name="Currency" xfId="2" builtinId="4" customBuiltin="1"/>
    <cellStyle name="Lien hypertexte" xfId="5" xr:uid="{06E979A4-595A-4A66-A653-97E7DBA4C3A6}"/>
    <cellStyle name="Normal" xfId="0" builtinId="0" customBuiltin="1"/>
    <cellStyle name="Percent" xfId="3" builtinId="5" customBuiltin="1"/>
  </cellStyles>
  <dxfs count="28">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hyperlink" Target="https://nam11.safelinks.protection.outlook.com/?url=https%3A%2F%2Fwww.oecd.org%2Fdac%2Ffinancing-sustainable-development%2Fdevelopment-finance-standards%2Fdacandcrscodelists.htm&amp;data=05|01|lhancoc2%40kent.edu|af34cf85d90a4aecb29908da2ea51ab5|e5a06f4a1ec44d018f73e7dd15f26134|1|0|637873583917475037|Unknown|TWFpbGZsb3d8eyJWIjoiMC4wLjAwMDAiLCJQIjoiV2luMzIiLCJBTiI6Ik1haWwiLCJXVCI6Mn0%3D|3000|||&amp;sdata=pIFFA0s3XyowKy8oAo8YgPfYUBm9eCoBqJNnaNFRls4%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6C51E-EB56-4E5E-83DB-63F2054AC4FB}">
  <dimension ref="A1:L221"/>
  <sheetViews>
    <sheetView tabSelected="1" topLeftCell="A195" zoomScale="60" zoomScaleNormal="60" workbookViewId="0">
      <selection activeCell="H207" sqref="H207"/>
    </sheetView>
  </sheetViews>
  <sheetFormatPr defaultColWidth="9.109375" defaultRowHeight="14.4" x14ac:dyDescent="0.3"/>
  <cols>
    <col min="1" max="1" width="9.109375" style="1" customWidth="1"/>
    <col min="2" max="2" width="30.6640625" style="1" customWidth="1"/>
    <col min="3" max="3" width="32.44140625" style="1" customWidth="1"/>
    <col min="4" max="4" width="25.109375" style="1" customWidth="1"/>
    <col min="5" max="6" width="25.6640625" style="1" customWidth="1"/>
    <col min="7" max="7" width="23.109375" style="1" customWidth="1"/>
    <col min="8" max="8" width="22.44140625" style="1" customWidth="1"/>
    <col min="9" max="9" width="22.44140625" style="8" customWidth="1"/>
    <col min="10" max="10" width="25.6640625" style="9" customWidth="1"/>
    <col min="11" max="11" width="30.33203125" style="1" customWidth="1"/>
    <col min="12" max="12" width="18.88671875" style="1" customWidth="1"/>
    <col min="13" max="13" width="9.109375" style="1" customWidth="1"/>
    <col min="14" max="14" width="17.6640625" style="1" customWidth="1"/>
    <col min="15" max="15" width="26.44140625" style="1" customWidth="1"/>
    <col min="16" max="16" width="22.44140625" style="1" customWidth="1"/>
    <col min="17" max="17" width="29.6640625" style="1" customWidth="1"/>
    <col min="18" max="18" width="23.44140625" style="1" customWidth="1"/>
    <col min="19" max="19" width="18.44140625" style="1" customWidth="1"/>
    <col min="20" max="20" width="17.44140625" style="1" customWidth="1"/>
    <col min="21" max="21" width="25.109375" style="1" customWidth="1"/>
    <col min="22" max="22" width="9.109375" style="1" customWidth="1"/>
    <col min="23" max="16384" width="9.109375" style="1"/>
  </cols>
  <sheetData>
    <row r="1" spans="1:12" ht="30.75" customHeight="1" x14ac:dyDescent="0.9">
      <c r="B1" s="232" t="s">
        <v>0</v>
      </c>
      <c r="C1" s="232"/>
      <c r="D1" s="232"/>
      <c r="E1" s="232"/>
      <c r="F1" s="2"/>
      <c r="G1" s="2"/>
      <c r="H1" s="3"/>
      <c r="I1" s="4"/>
      <c r="J1" s="5"/>
      <c r="K1" s="3"/>
    </row>
    <row r="2" spans="1:12" ht="16.5" customHeight="1" x14ac:dyDescent="0.5">
      <c r="B2" s="233" t="s">
        <v>1</v>
      </c>
      <c r="C2" s="233"/>
      <c r="D2" s="233"/>
      <c r="E2" s="233"/>
      <c r="F2" s="6"/>
      <c r="G2" s="6"/>
      <c r="H2" s="6"/>
      <c r="I2" s="7"/>
      <c r="J2" s="7"/>
    </row>
    <row r="4" spans="1:12" ht="119.25" customHeight="1" x14ac:dyDescent="0.3">
      <c r="B4" s="10" t="s">
        <v>2</v>
      </c>
      <c r="C4" s="10" t="s">
        <v>3</v>
      </c>
      <c r="D4" s="11" t="s">
        <v>4</v>
      </c>
      <c r="E4" s="11"/>
      <c r="F4" s="11"/>
      <c r="G4" s="12" t="s">
        <v>5</v>
      </c>
      <c r="H4" s="10" t="s">
        <v>6</v>
      </c>
      <c r="I4" s="10" t="s">
        <v>7</v>
      </c>
      <c r="J4" s="10" t="s">
        <v>8</v>
      </c>
      <c r="K4" s="10" t="s">
        <v>9</v>
      </c>
      <c r="L4" s="13"/>
    </row>
    <row r="5" spans="1:12" ht="51" customHeight="1" x14ac:dyDescent="0.3">
      <c r="B5" s="14" t="s">
        <v>10</v>
      </c>
      <c r="C5" s="234" t="s">
        <v>11</v>
      </c>
      <c r="D5" s="234"/>
      <c r="E5" s="234"/>
      <c r="F5" s="234"/>
      <c r="G5" s="234"/>
      <c r="H5" s="234"/>
      <c r="I5" s="234"/>
      <c r="J5" s="234"/>
      <c r="K5" s="234"/>
      <c r="L5" s="15"/>
    </row>
    <row r="6" spans="1:12" ht="51" customHeight="1" x14ac:dyDescent="0.3">
      <c r="B6" s="14" t="s">
        <v>12</v>
      </c>
      <c r="C6" s="235" t="s">
        <v>13</v>
      </c>
      <c r="D6" s="235"/>
      <c r="E6" s="235"/>
      <c r="F6" s="235"/>
      <c r="G6" s="235"/>
      <c r="H6" s="235"/>
      <c r="I6" s="235"/>
      <c r="J6" s="235"/>
      <c r="K6" s="235"/>
      <c r="L6" s="16"/>
    </row>
    <row r="7" spans="1:12" ht="15.6" x14ac:dyDescent="0.3">
      <c r="B7" s="17" t="s">
        <v>14</v>
      </c>
      <c r="C7" s="18" t="s">
        <v>15</v>
      </c>
      <c r="D7" s="221">
        <v>12199.999999999998</v>
      </c>
      <c r="E7" s="222"/>
      <c r="F7" s="222"/>
      <c r="G7" s="224">
        <f t="shared" ref="G7:G14" si="0">SUM(D7:F7)</f>
        <v>12199.999999999998</v>
      </c>
      <c r="H7" s="21">
        <v>1</v>
      </c>
      <c r="I7" s="222">
        <v>13370</v>
      </c>
      <c r="J7" s="22"/>
      <c r="K7" s="23"/>
      <c r="L7" s="24"/>
    </row>
    <row r="8" spans="1:12" ht="15.6" x14ac:dyDescent="0.3">
      <c r="B8" s="17" t="s">
        <v>16</v>
      </c>
      <c r="C8" s="25" t="s">
        <v>17</v>
      </c>
      <c r="D8" s="222">
        <v>19700</v>
      </c>
      <c r="E8" s="222"/>
      <c r="F8" s="222"/>
      <c r="G8" s="224">
        <f t="shared" si="0"/>
        <v>19700</v>
      </c>
      <c r="H8" s="21">
        <v>1</v>
      </c>
      <c r="I8" s="222">
        <v>16800</v>
      </c>
      <c r="J8" s="22"/>
      <c r="K8" s="23"/>
      <c r="L8" s="24"/>
    </row>
    <row r="9" spans="1:12" ht="15.6" x14ac:dyDescent="0.3">
      <c r="B9" s="17" t="s">
        <v>18</v>
      </c>
      <c r="C9" s="25"/>
      <c r="D9" s="222"/>
      <c r="E9" s="222"/>
      <c r="F9" s="222"/>
      <c r="G9" s="224">
        <f t="shared" si="0"/>
        <v>0</v>
      </c>
      <c r="H9" s="21"/>
      <c r="I9" s="19"/>
      <c r="J9" s="22"/>
      <c r="K9" s="23"/>
      <c r="L9" s="24"/>
    </row>
    <row r="10" spans="1:12" ht="15.6" x14ac:dyDescent="0.3">
      <c r="B10" s="17" t="s">
        <v>19</v>
      </c>
      <c r="C10" s="25"/>
      <c r="D10" s="222"/>
      <c r="E10" s="222"/>
      <c r="F10" s="222"/>
      <c r="G10" s="224">
        <f t="shared" si="0"/>
        <v>0</v>
      </c>
      <c r="H10" s="21"/>
      <c r="I10" s="19"/>
      <c r="J10" s="22"/>
      <c r="K10" s="23"/>
      <c r="L10" s="24"/>
    </row>
    <row r="11" spans="1:12" ht="15.6" x14ac:dyDescent="0.3">
      <c r="B11" s="17" t="s">
        <v>20</v>
      </c>
      <c r="C11" s="25"/>
      <c r="D11" s="222"/>
      <c r="E11" s="222"/>
      <c r="F11" s="222"/>
      <c r="G11" s="224">
        <f t="shared" si="0"/>
        <v>0</v>
      </c>
      <c r="H11" s="21"/>
      <c r="I11" s="19"/>
      <c r="J11" s="22"/>
      <c r="K11" s="23"/>
      <c r="L11" s="24"/>
    </row>
    <row r="12" spans="1:12" ht="15.6" x14ac:dyDescent="0.3">
      <c r="B12" s="17" t="s">
        <v>21</v>
      </c>
      <c r="C12" s="25"/>
      <c r="D12" s="222"/>
      <c r="E12" s="222"/>
      <c r="F12" s="222"/>
      <c r="G12" s="224">
        <f t="shared" si="0"/>
        <v>0</v>
      </c>
      <c r="H12" s="21"/>
      <c r="I12" s="19"/>
      <c r="J12" s="22"/>
      <c r="K12" s="23"/>
      <c r="L12" s="24"/>
    </row>
    <row r="13" spans="1:12" ht="15.6" x14ac:dyDescent="0.3">
      <c r="B13" s="17" t="s">
        <v>22</v>
      </c>
      <c r="C13" s="26"/>
      <c r="D13" s="223"/>
      <c r="E13" s="223"/>
      <c r="F13" s="223"/>
      <c r="G13" s="224">
        <f t="shared" si="0"/>
        <v>0</v>
      </c>
      <c r="H13" s="27"/>
      <c r="I13" s="22"/>
      <c r="J13" s="22"/>
      <c r="K13" s="28"/>
      <c r="L13" s="24"/>
    </row>
    <row r="14" spans="1:12" ht="15.6" x14ac:dyDescent="0.3">
      <c r="A14" s="29"/>
      <c r="B14" s="17" t="s">
        <v>23</v>
      </c>
      <c r="C14" s="26"/>
      <c r="D14" s="223"/>
      <c r="E14" s="223"/>
      <c r="F14" s="223"/>
      <c r="G14" s="224">
        <f t="shared" si="0"/>
        <v>0</v>
      </c>
      <c r="H14" s="27"/>
      <c r="I14" s="22"/>
      <c r="J14" s="22"/>
      <c r="K14" s="28"/>
    </row>
    <row r="15" spans="1:12" ht="15.6" x14ac:dyDescent="0.3">
      <c r="A15" s="29"/>
      <c r="C15" s="14" t="s">
        <v>24</v>
      </c>
      <c r="D15" s="217">
        <f>SUM(D7:D14)</f>
        <v>31900</v>
      </c>
      <c r="E15" s="217">
        <f>SUM(E7:E14)</f>
        <v>0</v>
      </c>
      <c r="F15" s="217">
        <f>SUM(F7:F14)</f>
        <v>0</v>
      </c>
      <c r="G15" s="217">
        <f>SUM(G7:G14)</f>
        <v>31900</v>
      </c>
      <c r="H15" s="217">
        <f>(H7*G7)+(H8*G8)+(H9*G9)+(H10*G10)+(H11*G11)+(H12*G12)+(H13*G13)+(H14*G14)</f>
        <v>31900</v>
      </c>
      <c r="I15" s="217">
        <f>SUM(I7:I14)</f>
        <v>30170</v>
      </c>
      <c r="J15" s="31"/>
      <c r="K15" s="28"/>
      <c r="L15" s="32"/>
    </row>
    <row r="16" spans="1:12" ht="51" customHeight="1" x14ac:dyDescent="0.3">
      <c r="A16" s="29"/>
      <c r="B16" s="14" t="s">
        <v>25</v>
      </c>
      <c r="C16" s="236" t="s">
        <v>26</v>
      </c>
      <c r="D16" s="236"/>
      <c r="E16" s="236"/>
      <c r="F16" s="236"/>
      <c r="G16" s="236"/>
      <c r="H16" s="236"/>
      <c r="I16" s="236"/>
      <c r="J16" s="236"/>
      <c r="K16" s="236"/>
      <c r="L16" s="16"/>
    </row>
    <row r="17" spans="1:12" ht="15.6" x14ac:dyDescent="0.3">
      <c r="A17" s="29"/>
      <c r="B17" s="17" t="s">
        <v>27</v>
      </c>
      <c r="C17" s="18" t="s">
        <v>28</v>
      </c>
      <c r="D17" s="222">
        <v>22950</v>
      </c>
      <c r="E17" s="222"/>
      <c r="F17" s="222"/>
      <c r="G17" s="224">
        <f t="shared" ref="G17:G24" si="1">SUM(D17:F17)</f>
        <v>22950</v>
      </c>
      <c r="H17" s="21">
        <v>1</v>
      </c>
      <c r="I17" s="222">
        <v>23921</v>
      </c>
      <c r="J17" s="22"/>
      <c r="K17" s="23"/>
      <c r="L17" s="24"/>
    </row>
    <row r="18" spans="1:12" ht="15.6" x14ac:dyDescent="0.3">
      <c r="A18" s="29"/>
      <c r="B18" s="17" t="s">
        <v>29</v>
      </c>
      <c r="C18" s="18" t="s">
        <v>30</v>
      </c>
      <c r="D18" s="222">
        <v>22950</v>
      </c>
      <c r="E18" s="222"/>
      <c r="F18" s="222"/>
      <c r="G18" s="224">
        <f t="shared" si="1"/>
        <v>22950</v>
      </c>
      <c r="H18" s="21">
        <v>1</v>
      </c>
      <c r="I18" s="222">
        <v>22950</v>
      </c>
      <c r="J18" s="22"/>
      <c r="K18" s="23"/>
      <c r="L18" s="24"/>
    </row>
    <row r="19" spans="1:12" ht="15.6" x14ac:dyDescent="0.3">
      <c r="A19" s="29"/>
      <c r="B19" s="17" t="s">
        <v>31</v>
      </c>
      <c r="C19" s="25"/>
      <c r="D19" s="222"/>
      <c r="E19" s="222"/>
      <c r="F19" s="222"/>
      <c r="G19" s="224">
        <f t="shared" si="1"/>
        <v>0</v>
      </c>
      <c r="H19" s="21"/>
      <c r="I19" s="222"/>
      <c r="J19" s="22"/>
      <c r="K19" s="23"/>
      <c r="L19" s="24"/>
    </row>
    <row r="20" spans="1:12" ht="15.6" x14ac:dyDescent="0.3">
      <c r="A20" s="29"/>
      <c r="B20" s="17" t="s">
        <v>32</v>
      </c>
      <c r="C20" s="25"/>
      <c r="D20" s="222"/>
      <c r="E20" s="222"/>
      <c r="F20" s="222"/>
      <c r="G20" s="224">
        <f t="shared" si="1"/>
        <v>0</v>
      </c>
      <c r="H20" s="21"/>
      <c r="I20" s="222"/>
      <c r="J20" s="22"/>
      <c r="K20" s="23"/>
      <c r="L20" s="24"/>
    </row>
    <row r="21" spans="1:12" ht="15.6" x14ac:dyDescent="0.3">
      <c r="A21" s="29"/>
      <c r="B21" s="17" t="s">
        <v>33</v>
      </c>
      <c r="C21" s="25"/>
      <c r="D21" s="222"/>
      <c r="E21" s="222"/>
      <c r="F21" s="222"/>
      <c r="G21" s="224">
        <f t="shared" si="1"/>
        <v>0</v>
      </c>
      <c r="H21" s="21"/>
      <c r="I21" s="222"/>
      <c r="J21" s="22"/>
      <c r="K21" s="23"/>
      <c r="L21" s="24"/>
    </row>
    <row r="22" spans="1:12" ht="15.6" x14ac:dyDescent="0.3">
      <c r="A22" s="29"/>
      <c r="B22" s="17" t="s">
        <v>34</v>
      </c>
      <c r="C22" s="25"/>
      <c r="D22" s="222"/>
      <c r="E22" s="222"/>
      <c r="F22" s="222"/>
      <c r="G22" s="224">
        <f t="shared" si="1"/>
        <v>0</v>
      </c>
      <c r="H22" s="21"/>
      <c r="I22" s="222"/>
      <c r="J22" s="22"/>
      <c r="K22" s="23"/>
      <c r="L22" s="24"/>
    </row>
    <row r="23" spans="1:12" ht="15.6" x14ac:dyDescent="0.3">
      <c r="A23" s="29"/>
      <c r="B23" s="17" t="s">
        <v>35</v>
      </c>
      <c r="C23" s="26"/>
      <c r="D23" s="223"/>
      <c r="E23" s="223"/>
      <c r="F23" s="223"/>
      <c r="G23" s="224">
        <f t="shared" si="1"/>
        <v>0</v>
      </c>
      <c r="H23" s="27"/>
      <c r="I23" s="223"/>
      <c r="J23" s="22"/>
      <c r="K23" s="28"/>
      <c r="L23" s="24"/>
    </row>
    <row r="24" spans="1:12" ht="15.6" x14ac:dyDescent="0.3">
      <c r="A24" s="29"/>
      <c r="B24" s="17" t="s">
        <v>36</v>
      </c>
      <c r="C24" s="26"/>
      <c r="D24" s="223"/>
      <c r="E24" s="223"/>
      <c r="F24" s="223"/>
      <c r="G24" s="224">
        <f t="shared" si="1"/>
        <v>0</v>
      </c>
      <c r="H24" s="27"/>
      <c r="I24" s="223"/>
      <c r="J24" s="22"/>
      <c r="K24" s="28"/>
      <c r="L24" s="24"/>
    </row>
    <row r="25" spans="1:12" ht="15.6" x14ac:dyDescent="0.3">
      <c r="A25" s="29"/>
      <c r="C25" s="14" t="s">
        <v>24</v>
      </c>
      <c r="D25" s="225">
        <f>SUM(D17:D24)</f>
        <v>45900</v>
      </c>
      <c r="E25" s="225">
        <f>SUM(E17:E24)</f>
        <v>0</v>
      </c>
      <c r="F25" s="225">
        <f>SUM(F17:F24)</f>
        <v>0</v>
      </c>
      <c r="G25" s="225">
        <f>SUM(G17:G24)</f>
        <v>45900</v>
      </c>
      <c r="H25" s="217">
        <f>(H17*G17)+(H18*G18)+(H19*G19)+(H20*G20)+(H21*G21)+(H22*G22)+(H23*G23)+(H24*G24)</f>
        <v>45900</v>
      </c>
      <c r="I25" s="217">
        <f>SUM(I17:I24)</f>
        <v>46871</v>
      </c>
      <c r="J25" s="31"/>
      <c r="K25" s="28"/>
      <c r="L25" s="32"/>
    </row>
    <row r="26" spans="1:12" ht="51" customHeight="1" x14ac:dyDescent="0.3">
      <c r="A26" s="29"/>
      <c r="B26" s="14" t="s">
        <v>37</v>
      </c>
      <c r="C26" s="231"/>
      <c r="D26" s="231"/>
      <c r="E26" s="231"/>
      <c r="F26" s="231"/>
      <c r="G26" s="231"/>
      <c r="H26" s="231"/>
      <c r="I26" s="231"/>
      <c r="J26" s="231"/>
      <c r="K26" s="231"/>
      <c r="L26" s="16"/>
    </row>
    <row r="27" spans="1:12" ht="15.6" x14ac:dyDescent="0.3">
      <c r="A27" s="29"/>
      <c r="B27" s="17" t="s">
        <v>38</v>
      </c>
      <c r="C27" s="18"/>
      <c r="D27" s="19"/>
      <c r="E27" s="19"/>
      <c r="F27" s="19"/>
      <c r="G27" s="20">
        <f t="shared" ref="G27:G34" si="2">SUM(D27:F27)</f>
        <v>0</v>
      </c>
      <c r="H27" s="21"/>
      <c r="I27" s="19"/>
      <c r="J27" s="22"/>
      <c r="K27" s="23"/>
      <c r="L27" s="24"/>
    </row>
    <row r="28" spans="1:12" ht="15.6" x14ac:dyDescent="0.3">
      <c r="A28" s="29"/>
      <c r="B28" s="17" t="s">
        <v>39</v>
      </c>
      <c r="C28" s="18"/>
      <c r="D28" s="19"/>
      <c r="E28" s="19"/>
      <c r="F28" s="19"/>
      <c r="G28" s="20">
        <f t="shared" si="2"/>
        <v>0</v>
      </c>
      <c r="H28" s="21"/>
      <c r="I28" s="19"/>
      <c r="J28" s="22"/>
      <c r="K28" s="23"/>
      <c r="L28" s="24"/>
    </row>
    <row r="29" spans="1:12" ht="15.6" x14ac:dyDescent="0.3">
      <c r="A29" s="29"/>
      <c r="B29" s="17" t="s">
        <v>40</v>
      </c>
      <c r="C29" s="18"/>
      <c r="D29" s="19"/>
      <c r="E29" s="19"/>
      <c r="F29" s="19"/>
      <c r="G29" s="20">
        <f t="shared" si="2"/>
        <v>0</v>
      </c>
      <c r="H29" s="21"/>
      <c r="I29" s="19"/>
      <c r="J29" s="22"/>
      <c r="K29" s="23"/>
      <c r="L29" s="24"/>
    </row>
    <row r="30" spans="1:12" ht="15.6" x14ac:dyDescent="0.3">
      <c r="A30" s="29"/>
      <c r="B30" s="17" t="s">
        <v>41</v>
      </c>
      <c r="C30" s="18"/>
      <c r="D30" s="19"/>
      <c r="E30" s="19"/>
      <c r="F30" s="19"/>
      <c r="G30" s="20">
        <f t="shared" si="2"/>
        <v>0</v>
      </c>
      <c r="H30" s="21"/>
      <c r="I30" s="19"/>
      <c r="J30" s="22"/>
      <c r="K30" s="23"/>
      <c r="L30" s="24"/>
    </row>
    <row r="31" spans="1:12" s="29" customFormat="1" ht="15.6" x14ac:dyDescent="0.3">
      <c r="B31" s="17" t="s">
        <v>42</v>
      </c>
      <c r="C31" s="18"/>
      <c r="D31" s="19"/>
      <c r="E31" s="19"/>
      <c r="F31" s="19"/>
      <c r="G31" s="20">
        <f t="shared" si="2"/>
        <v>0</v>
      </c>
      <c r="H31" s="21"/>
      <c r="I31" s="19"/>
      <c r="J31" s="22"/>
      <c r="K31" s="23"/>
      <c r="L31" s="24"/>
    </row>
    <row r="32" spans="1:12" s="29" customFormat="1" ht="15.6" x14ac:dyDescent="0.3">
      <c r="B32" s="17" t="s">
        <v>43</v>
      </c>
      <c r="C32" s="18"/>
      <c r="D32" s="19"/>
      <c r="E32" s="19"/>
      <c r="F32" s="19"/>
      <c r="G32" s="20">
        <f t="shared" si="2"/>
        <v>0</v>
      </c>
      <c r="H32" s="21"/>
      <c r="I32" s="19"/>
      <c r="J32" s="22"/>
      <c r="K32" s="23"/>
      <c r="L32" s="24"/>
    </row>
    <row r="33" spans="1:12" s="29" customFormat="1" ht="15.6" x14ac:dyDescent="0.3">
      <c r="A33" s="1"/>
      <c r="B33" s="17" t="s">
        <v>44</v>
      </c>
      <c r="C33" s="35"/>
      <c r="D33" s="22"/>
      <c r="E33" s="22"/>
      <c r="F33" s="22"/>
      <c r="G33" s="20">
        <f t="shared" si="2"/>
        <v>0</v>
      </c>
      <c r="H33" s="27"/>
      <c r="I33" s="22"/>
      <c r="J33" s="22"/>
      <c r="K33" s="28"/>
      <c r="L33" s="24"/>
    </row>
    <row r="34" spans="1:12" ht="15.6" x14ac:dyDescent="0.3">
      <c r="B34" s="17" t="s">
        <v>45</v>
      </c>
      <c r="C34" s="35"/>
      <c r="D34" s="22"/>
      <c r="E34" s="22"/>
      <c r="F34" s="22"/>
      <c r="G34" s="20">
        <f t="shared" si="2"/>
        <v>0</v>
      </c>
      <c r="H34" s="27"/>
      <c r="I34" s="22"/>
      <c r="J34" s="22"/>
      <c r="K34" s="28"/>
      <c r="L34" s="24"/>
    </row>
    <row r="35" spans="1:12" ht="15.6" x14ac:dyDescent="0.3">
      <c r="C35" s="14" t="s">
        <v>24</v>
      </c>
      <c r="D35" s="34">
        <f>SUM(D27:D34)</f>
        <v>0</v>
      </c>
      <c r="E35" s="34">
        <f>SUM(E27:E34)</f>
        <v>0</v>
      </c>
      <c r="F35" s="34">
        <f>SUM(F27:F34)</f>
        <v>0</v>
      </c>
      <c r="G35" s="34">
        <f>SUM(G27:G34)</f>
        <v>0</v>
      </c>
      <c r="H35" s="30">
        <f>(H27*G27)+(H28*G28)+(H29*G29)+(H30*G30)+(H31*G31)+(H32*G32)+(H33*G33)+(H34*G34)</f>
        <v>0</v>
      </c>
      <c r="I35" s="30">
        <f>SUM(I27:I34)</f>
        <v>0</v>
      </c>
      <c r="J35" s="31"/>
      <c r="K35" s="28"/>
      <c r="L35" s="32"/>
    </row>
    <row r="36" spans="1:12" ht="51" customHeight="1" x14ac:dyDescent="0.3">
      <c r="B36" s="14" t="s">
        <v>46</v>
      </c>
      <c r="C36" s="231"/>
      <c r="D36" s="231"/>
      <c r="E36" s="231"/>
      <c r="F36" s="231"/>
      <c r="G36" s="231"/>
      <c r="H36" s="231"/>
      <c r="I36" s="231"/>
      <c r="J36" s="231"/>
      <c r="K36" s="231"/>
      <c r="L36" s="16"/>
    </row>
    <row r="37" spans="1:12" ht="15.6" x14ac:dyDescent="0.3">
      <c r="B37" s="17" t="s">
        <v>47</v>
      </c>
      <c r="C37" s="25"/>
      <c r="D37" s="19"/>
      <c r="E37" s="19"/>
      <c r="F37" s="19"/>
      <c r="G37" s="20">
        <f t="shared" ref="G37:G44" si="3">SUM(D37:F37)</f>
        <v>0</v>
      </c>
      <c r="H37" s="21"/>
      <c r="I37" s="19"/>
      <c r="J37" s="22"/>
      <c r="K37" s="23"/>
      <c r="L37" s="24"/>
    </row>
    <row r="38" spans="1:12" ht="15.6" x14ac:dyDescent="0.3">
      <c r="B38" s="17" t="s">
        <v>48</v>
      </c>
      <c r="C38" s="25"/>
      <c r="D38" s="19"/>
      <c r="E38" s="19"/>
      <c r="F38" s="19"/>
      <c r="G38" s="20">
        <f t="shared" si="3"/>
        <v>0</v>
      </c>
      <c r="H38" s="21"/>
      <c r="I38" s="19"/>
      <c r="J38" s="22"/>
      <c r="K38" s="23"/>
      <c r="L38" s="24"/>
    </row>
    <row r="39" spans="1:12" ht="15.6" x14ac:dyDescent="0.3">
      <c r="B39" s="17" t="s">
        <v>49</v>
      </c>
      <c r="C39" s="25"/>
      <c r="D39" s="19"/>
      <c r="E39" s="19"/>
      <c r="F39" s="19"/>
      <c r="G39" s="20">
        <f t="shared" si="3"/>
        <v>0</v>
      </c>
      <c r="H39" s="21"/>
      <c r="I39" s="19"/>
      <c r="J39" s="22"/>
      <c r="K39" s="23"/>
      <c r="L39" s="24"/>
    </row>
    <row r="40" spans="1:12" ht="15.6" x14ac:dyDescent="0.3">
      <c r="B40" s="17" t="s">
        <v>50</v>
      </c>
      <c r="C40" s="25"/>
      <c r="D40" s="19"/>
      <c r="E40" s="19"/>
      <c r="F40" s="19"/>
      <c r="G40" s="20">
        <f t="shared" si="3"/>
        <v>0</v>
      </c>
      <c r="H40" s="21"/>
      <c r="I40" s="19"/>
      <c r="J40" s="22"/>
      <c r="K40" s="23"/>
      <c r="L40" s="24"/>
    </row>
    <row r="41" spans="1:12" ht="15.6" x14ac:dyDescent="0.3">
      <c r="B41" s="17" t="s">
        <v>51</v>
      </c>
      <c r="C41" s="25"/>
      <c r="D41" s="19"/>
      <c r="E41" s="19"/>
      <c r="F41" s="19"/>
      <c r="G41" s="20">
        <f t="shared" si="3"/>
        <v>0</v>
      </c>
      <c r="H41" s="21"/>
      <c r="I41" s="19"/>
      <c r="J41" s="22"/>
      <c r="K41" s="23"/>
      <c r="L41" s="24"/>
    </row>
    <row r="42" spans="1:12" ht="15.6" x14ac:dyDescent="0.3">
      <c r="A42" s="29"/>
      <c r="B42" s="17" t="s">
        <v>52</v>
      </c>
      <c r="C42" s="25"/>
      <c r="D42" s="19"/>
      <c r="E42" s="19"/>
      <c r="F42" s="19"/>
      <c r="G42" s="20">
        <f t="shared" si="3"/>
        <v>0</v>
      </c>
      <c r="H42" s="21"/>
      <c r="I42" s="19"/>
      <c r="J42" s="22"/>
      <c r="K42" s="23"/>
      <c r="L42" s="24"/>
    </row>
    <row r="43" spans="1:12" s="29" customFormat="1" ht="15.6" x14ac:dyDescent="0.3">
      <c r="A43" s="1"/>
      <c r="B43" s="17" t="s">
        <v>53</v>
      </c>
      <c r="C43" s="26"/>
      <c r="D43" s="22"/>
      <c r="E43" s="22"/>
      <c r="F43" s="22"/>
      <c r="G43" s="20">
        <f t="shared" si="3"/>
        <v>0</v>
      </c>
      <c r="H43" s="27"/>
      <c r="I43" s="22"/>
      <c r="J43" s="22"/>
      <c r="K43" s="28"/>
      <c r="L43" s="24"/>
    </row>
    <row r="44" spans="1:12" ht="15.6" x14ac:dyDescent="0.3">
      <c r="B44" s="17" t="s">
        <v>54</v>
      </c>
      <c r="C44" s="26"/>
      <c r="D44" s="22"/>
      <c r="E44" s="22"/>
      <c r="F44" s="22"/>
      <c r="G44" s="20">
        <f t="shared" si="3"/>
        <v>0</v>
      </c>
      <c r="H44" s="27"/>
      <c r="I44" s="22"/>
      <c r="J44" s="22"/>
      <c r="K44" s="28"/>
      <c r="L44" s="24"/>
    </row>
    <row r="45" spans="1:12" ht="15.6" x14ac:dyDescent="0.3">
      <c r="C45" s="14" t="s">
        <v>24</v>
      </c>
      <c r="D45" s="30">
        <f>SUM(D37:D44)</f>
        <v>0</v>
      </c>
      <c r="E45" s="30">
        <f>SUM(E37:E44)</f>
        <v>0</v>
      </c>
      <c r="F45" s="30">
        <f>SUM(F37:F44)</f>
        <v>0</v>
      </c>
      <c r="G45" s="30">
        <f>SUM(G37:G44)</f>
        <v>0</v>
      </c>
      <c r="H45" s="30">
        <f>(H37*G37)+(H38*G38)+(H39*G39)+(H40*G40)+(H41*G41)+(H42*G42)+(H43*G43)+(H44*G44)</f>
        <v>0</v>
      </c>
      <c r="I45" s="30">
        <f>SUM(I37:I44)</f>
        <v>0</v>
      </c>
      <c r="J45" s="31"/>
      <c r="K45" s="28"/>
      <c r="L45" s="32"/>
    </row>
    <row r="46" spans="1:12" ht="15.6" x14ac:dyDescent="0.3">
      <c r="B46" s="36"/>
      <c r="C46" s="37"/>
      <c r="D46" s="38"/>
      <c r="E46" s="38"/>
      <c r="F46" s="38"/>
      <c r="G46" s="38"/>
      <c r="H46" s="38"/>
      <c r="I46" s="38"/>
      <c r="J46" s="38"/>
      <c r="K46" s="38"/>
      <c r="L46" s="24"/>
    </row>
    <row r="47" spans="1:12" ht="51" customHeight="1" x14ac:dyDescent="0.3">
      <c r="B47" s="14" t="s">
        <v>55</v>
      </c>
      <c r="C47" s="237" t="s">
        <v>56</v>
      </c>
      <c r="D47" s="237"/>
      <c r="E47" s="237"/>
      <c r="F47" s="237"/>
      <c r="G47" s="237"/>
      <c r="H47" s="237"/>
      <c r="I47" s="237"/>
      <c r="J47" s="237"/>
      <c r="K47" s="237"/>
      <c r="L47" s="15"/>
    </row>
    <row r="48" spans="1:12" ht="51" customHeight="1" x14ac:dyDescent="0.3">
      <c r="B48" s="14" t="s">
        <v>57</v>
      </c>
      <c r="C48" s="238" t="s">
        <v>58</v>
      </c>
      <c r="D48" s="238"/>
      <c r="E48" s="238"/>
      <c r="F48" s="238"/>
      <c r="G48" s="238"/>
      <c r="H48" s="238"/>
      <c r="I48" s="238"/>
      <c r="J48" s="238"/>
      <c r="K48" s="238"/>
      <c r="L48" s="16"/>
    </row>
    <row r="49" spans="1:12" ht="15.6" x14ac:dyDescent="0.3">
      <c r="B49" s="17" t="s">
        <v>59</v>
      </c>
      <c r="C49" s="18" t="s">
        <v>60</v>
      </c>
      <c r="D49" s="222">
        <v>36282.5</v>
      </c>
      <c r="E49" s="19"/>
      <c r="F49" s="19"/>
      <c r="G49" s="224">
        <f t="shared" ref="G49:G56" si="4">SUM(D49:F49)</f>
        <v>36282.5</v>
      </c>
      <c r="H49" s="21">
        <v>1</v>
      </c>
      <c r="I49" s="222">
        <v>30840.2</v>
      </c>
      <c r="J49" s="22"/>
      <c r="K49" s="23"/>
      <c r="L49" s="24"/>
    </row>
    <row r="50" spans="1:12" ht="15.6" x14ac:dyDescent="0.3">
      <c r="B50" s="17" t="s">
        <v>61</v>
      </c>
      <c r="C50" s="18" t="s">
        <v>62</v>
      </c>
      <c r="D50" s="222">
        <v>36282.5</v>
      </c>
      <c r="E50" s="19"/>
      <c r="F50" s="19"/>
      <c r="G50" s="224">
        <f t="shared" si="4"/>
        <v>36282.5</v>
      </c>
      <c r="H50" s="21">
        <v>1</v>
      </c>
      <c r="I50" s="222">
        <v>30840.2</v>
      </c>
      <c r="J50" s="22"/>
      <c r="K50" s="23"/>
      <c r="L50" s="24"/>
    </row>
    <row r="51" spans="1:12" ht="15.6" x14ac:dyDescent="0.3">
      <c r="B51" s="17" t="s">
        <v>63</v>
      </c>
      <c r="C51" s="18" t="s">
        <v>64</v>
      </c>
      <c r="D51" s="222">
        <v>36282.5</v>
      </c>
      <c r="E51" s="19"/>
      <c r="F51" s="19"/>
      <c r="G51" s="224">
        <f t="shared" si="4"/>
        <v>36282.5</v>
      </c>
      <c r="H51" s="21">
        <v>1</v>
      </c>
      <c r="I51" s="222">
        <v>30840.2</v>
      </c>
      <c r="J51" s="22"/>
      <c r="K51" s="23"/>
      <c r="L51" s="24"/>
    </row>
    <row r="52" spans="1:12" ht="15.6" x14ac:dyDescent="0.3">
      <c r="B52" s="17" t="s">
        <v>65</v>
      </c>
      <c r="C52" s="18" t="s">
        <v>66</v>
      </c>
      <c r="D52" s="222">
        <v>36282.5</v>
      </c>
      <c r="E52" s="19"/>
      <c r="F52" s="19"/>
      <c r="G52" s="224">
        <f t="shared" si="4"/>
        <v>36282.5</v>
      </c>
      <c r="H52" s="21">
        <v>1</v>
      </c>
      <c r="I52" s="222">
        <v>30840.2</v>
      </c>
      <c r="J52" s="22"/>
      <c r="K52" s="23"/>
      <c r="L52" s="24"/>
    </row>
    <row r="53" spans="1:12" ht="15.6" x14ac:dyDescent="0.3">
      <c r="B53" s="17" t="s">
        <v>67</v>
      </c>
      <c r="C53" s="18" t="s">
        <v>68</v>
      </c>
      <c r="D53" s="222">
        <v>36282.5</v>
      </c>
      <c r="E53" s="19"/>
      <c r="F53" s="19"/>
      <c r="G53" s="224">
        <f t="shared" si="4"/>
        <v>36282.5</v>
      </c>
      <c r="H53" s="21">
        <v>1</v>
      </c>
      <c r="I53" s="222">
        <v>30840.13</v>
      </c>
      <c r="J53" s="22"/>
      <c r="K53" s="23"/>
      <c r="L53" s="24"/>
    </row>
    <row r="54" spans="1:12" ht="15.6" x14ac:dyDescent="0.3">
      <c r="B54" s="17" t="s">
        <v>69</v>
      </c>
      <c r="C54" s="18" t="s">
        <v>70</v>
      </c>
      <c r="D54" s="222">
        <v>36282.5</v>
      </c>
      <c r="E54" s="19"/>
      <c r="F54" s="19"/>
      <c r="G54" s="224">
        <f t="shared" si="4"/>
        <v>36282.5</v>
      </c>
      <c r="H54" s="21">
        <v>1</v>
      </c>
      <c r="I54" s="222">
        <v>30894.550000000003</v>
      </c>
      <c r="J54" s="22"/>
      <c r="K54" s="23"/>
      <c r="L54" s="24"/>
    </row>
    <row r="55" spans="1:12" ht="15.6" x14ac:dyDescent="0.3">
      <c r="A55" s="29"/>
      <c r="B55" s="17" t="s">
        <v>71</v>
      </c>
      <c r="C55" s="35" t="s">
        <v>72</v>
      </c>
      <c r="D55" s="223">
        <v>36282.5</v>
      </c>
      <c r="E55" s="22"/>
      <c r="F55" s="22"/>
      <c r="G55" s="224">
        <f t="shared" si="4"/>
        <v>36282.5</v>
      </c>
      <c r="H55" s="21">
        <v>1</v>
      </c>
      <c r="I55" s="222">
        <v>30840.13</v>
      </c>
      <c r="J55" s="22"/>
      <c r="K55" s="28"/>
      <c r="L55" s="24"/>
    </row>
    <row r="56" spans="1:12" s="29" customFormat="1" ht="15.6" x14ac:dyDescent="0.3">
      <c r="B56" s="17" t="s">
        <v>73</v>
      </c>
      <c r="C56" s="35" t="s">
        <v>74</v>
      </c>
      <c r="D56" s="223">
        <v>36282.5</v>
      </c>
      <c r="E56" s="22"/>
      <c r="F56" s="22"/>
      <c r="G56" s="224">
        <f t="shared" si="4"/>
        <v>36282.5</v>
      </c>
      <c r="H56" s="21">
        <v>1</v>
      </c>
      <c r="I56" s="222">
        <v>30840.13</v>
      </c>
      <c r="J56" s="22"/>
      <c r="K56" s="28"/>
      <c r="L56" s="24"/>
    </row>
    <row r="57" spans="1:12" s="29" customFormat="1" ht="15.6" x14ac:dyDescent="0.3">
      <c r="A57" s="1"/>
      <c r="B57" s="1"/>
      <c r="C57" s="14" t="s">
        <v>24</v>
      </c>
      <c r="D57" s="217">
        <f>SUM(D49:D56)</f>
        <v>290260</v>
      </c>
      <c r="E57" s="217">
        <f>SUM(E49:E56)</f>
        <v>0</v>
      </c>
      <c r="F57" s="217">
        <f>SUM(F49:F56)</f>
        <v>0</v>
      </c>
      <c r="G57" s="225">
        <f>SUM(G49:G56)</f>
        <v>290260</v>
      </c>
      <c r="H57" s="217">
        <f>(H49*G49)+(H50*G50)+(H51*G51)+(H52*G52)+(H53*G53)+(H54*G54)+(H55*G55)+(H56*G56)</f>
        <v>290260</v>
      </c>
      <c r="I57" s="217">
        <f>SUM(I49:I56)</f>
        <v>246775.74</v>
      </c>
      <c r="J57" s="31"/>
      <c r="K57" s="28"/>
      <c r="L57" s="32"/>
    </row>
    <row r="58" spans="1:12" ht="51" customHeight="1" x14ac:dyDescent="0.3">
      <c r="B58" s="14" t="s">
        <v>75</v>
      </c>
      <c r="C58" s="231"/>
      <c r="D58" s="231"/>
      <c r="E58" s="231"/>
      <c r="F58" s="231"/>
      <c r="G58" s="231"/>
      <c r="H58" s="231"/>
      <c r="I58" s="231"/>
      <c r="J58" s="231"/>
      <c r="K58" s="231"/>
      <c r="L58" s="16"/>
    </row>
    <row r="59" spans="1:12" ht="15.6" x14ac:dyDescent="0.3">
      <c r="B59" s="17" t="s">
        <v>76</v>
      </c>
      <c r="C59" s="25"/>
      <c r="D59" s="19"/>
      <c r="E59" s="19"/>
      <c r="F59" s="19"/>
      <c r="G59" s="20">
        <f t="shared" ref="G59:G66" si="5">SUM(D59:F59)</f>
        <v>0</v>
      </c>
      <c r="H59" s="21"/>
      <c r="I59" s="19"/>
      <c r="J59" s="22"/>
      <c r="K59" s="23"/>
      <c r="L59" s="24"/>
    </row>
    <row r="60" spans="1:12" ht="15.6" x14ac:dyDescent="0.3">
      <c r="B60" s="17" t="s">
        <v>77</v>
      </c>
      <c r="C60" s="25"/>
      <c r="D60" s="19"/>
      <c r="E60" s="19"/>
      <c r="F60" s="19"/>
      <c r="G60" s="20">
        <f t="shared" si="5"/>
        <v>0</v>
      </c>
      <c r="H60" s="21"/>
      <c r="I60" s="19"/>
      <c r="J60" s="22"/>
      <c r="K60" s="23"/>
      <c r="L60" s="24"/>
    </row>
    <row r="61" spans="1:12" ht="15.6" x14ac:dyDescent="0.3">
      <c r="B61" s="17" t="s">
        <v>78</v>
      </c>
      <c r="C61" s="25"/>
      <c r="D61" s="19"/>
      <c r="E61" s="19"/>
      <c r="F61" s="19"/>
      <c r="G61" s="20">
        <f t="shared" si="5"/>
        <v>0</v>
      </c>
      <c r="H61" s="21"/>
      <c r="I61" s="19"/>
      <c r="J61" s="22"/>
      <c r="K61" s="23"/>
      <c r="L61" s="24"/>
    </row>
    <row r="62" spans="1:12" ht="15.6" x14ac:dyDescent="0.3">
      <c r="B62" s="17" t="s">
        <v>79</v>
      </c>
      <c r="C62" s="25"/>
      <c r="D62" s="19"/>
      <c r="E62" s="19"/>
      <c r="F62" s="19"/>
      <c r="G62" s="20">
        <f t="shared" si="5"/>
        <v>0</v>
      </c>
      <c r="H62" s="21"/>
      <c r="I62" s="19"/>
      <c r="J62" s="22"/>
      <c r="K62" s="23"/>
      <c r="L62" s="24"/>
    </row>
    <row r="63" spans="1:12" ht="15.6" x14ac:dyDescent="0.3">
      <c r="B63" s="17" t="s">
        <v>80</v>
      </c>
      <c r="C63" s="25"/>
      <c r="D63" s="19"/>
      <c r="E63" s="19"/>
      <c r="F63" s="19"/>
      <c r="G63" s="20">
        <f t="shared" si="5"/>
        <v>0</v>
      </c>
      <c r="H63" s="21"/>
      <c r="I63" s="19"/>
      <c r="J63" s="22"/>
      <c r="K63" s="23"/>
      <c r="L63" s="24"/>
    </row>
    <row r="64" spans="1:12" ht="15.6" x14ac:dyDescent="0.3">
      <c r="B64" s="17" t="s">
        <v>81</v>
      </c>
      <c r="C64" s="25"/>
      <c r="D64" s="19"/>
      <c r="E64" s="19"/>
      <c r="F64" s="19"/>
      <c r="G64" s="20">
        <f t="shared" si="5"/>
        <v>0</v>
      </c>
      <c r="H64" s="21"/>
      <c r="I64" s="19"/>
      <c r="J64" s="22"/>
      <c r="K64" s="23"/>
      <c r="L64" s="24"/>
    </row>
    <row r="65" spans="1:12" ht="15.6" x14ac:dyDescent="0.3">
      <c r="B65" s="17" t="s">
        <v>82</v>
      </c>
      <c r="C65" s="26"/>
      <c r="D65" s="22"/>
      <c r="E65" s="22"/>
      <c r="F65" s="22"/>
      <c r="G65" s="20">
        <f t="shared" si="5"/>
        <v>0</v>
      </c>
      <c r="H65" s="27"/>
      <c r="I65" s="22"/>
      <c r="J65" s="22"/>
      <c r="K65" s="28"/>
      <c r="L65" s="24"/>
    </row>
    <row r="66" spans="1:12" ht="15.6" x14ac:dyDescent="0.3">
      <c r="B66" s="17" t="s">
        <v>83</v>
      </c>
      <c r="C66" s="26"/>
      <c r="D66" s="22"/>
      <c r="E66" s="22"/>
      <c r="F66" s="22"/>
      <c r="G66" s="20">
        <f t="shared" si="5"/>
        <v>0</v>
      </c>
      <c r="H66" s="27"/>
      <c r="I66" s="22"/>
      <c r="J66" s="22"/>
      <c r="K66" s="28"/>
      <c r="L66" s="24"/>
    </row>
    <row r="67" spans="1:12" ht="15.6" x14ac:dyDescent="0.3">
      <c r="C67" s="14" t="s">
        <v>24</v>
      </c>
      <c r="D67" s="34">
        <f>SUM(D59:D66)</f>
        <v>0</v>
      </c>
      <c r="E67" s="34">
        <f>SUM(E59:E66)</f>
        <v>0</v>
      </c>
      <c r="F67" s="34">
        <f>SUM(F59:F66)</f>
        <v>0</v>
      </c>
      <c r="G67" s="34">
        <f>SUM(G59:G66)</f>
        <v>0</v>
      </c>
      <c r="H67" s="30">
        <f>(H59*G59)+(H60*G60)+(H61*G61)+(H62*G62)+(H63*G63)+(H64*G64)+(H65*G65)+(H66*G66)</f>
        <v>0</v>
      </c>
      <c r="I67" s="39">
        <f>SUM(I59:I66)</f>
        <v>0</v>
      </c>
      <c r="J67" s="40"/>
      <c r="K67" s="28"/>
      <c r="L67" s="32"/>
    </row>
    <row r="68" spans="1:12" ht="51" customHeight="1" x14ac:dyDescent="0.3">
      <c r="B68" s="14" t="s">
        <v>84</v>
      </c>
      <c r="C68" s="231"/>
      <c r="D68" s="231"/>
      <c r="E68" s="231"/>
      <c r="F68" s="231"/>
      <c r="G68" s="231"/>
      <c r="H68" s="231"/>
      <c r="I68" s="231"/>
      <c r="J68" s="231"/>
      <c r="K68" s="231"/>
      <c r="L68" s="16"/>
    </row>
    <row r="69" spans="1:12" ht="15.6" x14ac:dyDescent="0.3">
      <c r="B69" s="17" t="s">
        <v>85</v>
      </c>
      <c r="C69" s="25"/>
      <c r="D69" s="19"/>
      <c r="E69" s="19"/>
      <c r="F69" s="19"/>
      <c r="G69" s="20">
        <f t="shared" ref="G69:G76" si="6">SUM(D69:F69)</f>
        <v>0</v>
      </c>
      <c r="H69" s="21"/>
      <c r="I69" s="19"/>
      <c r="J69" s="22"/>
      <c r="K69" s="23"/>
      <c r="L69" s="24"/>
    </row>
    <row r="70" spans="1:12" ht="15.6" x14ac:dyDescent="0.3">
      <c r="B70" s="17" t="s">
        <v>86</v>
      </c>
      <c r="C70" s="25"/>
      <c r="D70" s="19"/>
      <c r="E70" s="19"/>
      <c r="F70" s="19"/>
      <c r="G70" s="20">
        <f t="shared" si="6"/>
        <v>0</v>
      </c>
      <c r="H70" s="21"/>
      <c r="I70" s="19"/>
      <c r="J70" s="22"/>
      <c r="K70" s="23"/>
      <c r="L70" s="24"/>
    </row>
    <row r="71" spans="1:12" ht="15.6" x14ac:dyDescent="0.3">
      <c r="B71" s="17" t="s">
        <v>87</v>
      </c>
      <c r="C71" s="25"/>
      <c r="D71" s="19"/>
      <c r="E71" s="19"/>
      <c r="F71" s="19"/>
      <c r="G71" s="20">
        <f t="shared" si="6"/>
        <v>0</v>
      </c>
      <c r="H71" s="21"/>
      <c r="I71" s="19"/>
      <c r="J71" s="22"/>
      <c r="K71" s="23"/>
      <c r="L71" s="24"/>
    </row>
    <row r="72" spans="1:12" ht="15.6" x14ac:dyDescent="0.3">
      <c r="A72" s="29"/>
      <c r="B72" s="17" t="s">
        <v>88</v>
      </c>
      <c r="C72" s="25"/>
      <c r="D72" s="19"/>
      <c r="E72" s="19"/>
      <c r="F72" s="19"/>
      <c r="G72" s="20">
        <f t="shared" si="6"/>
        <v>0</v>
      </c>
      <c r="H72" s="21"/>
      <c r="I72" s="19"/>
      <c r="J72" s="22"/>
      <c r="K72" s="23"/>
      <c r="L72" s="24"/>
    </row>
    <row r="73" spans="1:12" s="29" customFormat="1" ht="15.6" x14ac:dyDescent="0.3">
      <c r="A73" s="1"/>
      <c r="B73" s="17" t="s">
        <v>89</v>
      </c>
      <c r="C73" s="25"/>
      <c r="D73" s="19"/>
      <c r="E73" s="19"/>
      <c r="F73" s="19"/>
      <c r="G73" s="20">
        <f t="shared" si="6"/>
        <v>0</v>
      </c>
      <c r="H73" s="21"/>
      <c r="I73" s="19"/>
      <c r="J73" s="22"/>
      <c r="K73" s="23"/>
      <c r="L73" s="24"/>
    </row>
    <row r="74" spans="1:12" ht="15.6" x14ac:dyDescent="0.3">
      <c r="B74" s="17" t="s">
        <v>90</v>
      </c>
      <c r="C74" s="25"/>
      <c r="D74" s="19"/>
      <c r="E74" s="19"/>
      <c r="F74" s="19"/>
      <c r="G74" s="20">
        <f t="shared" si="6"/>
        <v>0</v>
      </c>
      <c r="H74" s="21"/>
      <c r="I74" s="19"/>
      <c r="J74" s="22"/>
      <c r="K74" s="23"/>
      <c r="L74" s="24"/>
    </row>
    <row r="75" spans="1:12" ht="15.6" x14ac:dyDescent="0.3">
      <c r="B75" s="17" t="s">
        <v>91</v>
      </c>
      <c r="C75" s="26"/>
      <c r="D75" s="22"/>
      <c r="E75" s="22"/>
      <c r="F75" s="22"/>
      <c r="G75" s="20">
        <f t="shared" si="6"/>
        <v>0</v>
      </c>
      <c r="H75" s="27"/>
      <c r="I75" s="22"/>
      <c r="J75" s="22"/>
      <c r="K75" s="28"/>
      <c r="L75" s="24"/>
    </row>
    <row r="76" spans="1:12" ht="15.6" x14ac:dyDescent="0.3">
      <c r="B76" s="17" t="s">
        <v>92</v>
      </c>
      <c r="C76" s="26"/>
      <c r="D76" s="22"/>
      <c r="E76" s="22"/>
      <c r="F76" s="22"/>
      <c r="G76" s="20">
        <f t="shared" si="6"/>
        <v>0</v>
      </c>
      <c r="H76" s="27"/>
      <c r="I76" s="22"/>
      <c r="J76" s="22"/>
      <c r="K76" s="28"/>
      <c r="L76" s="24"/>
    </row>
    <row r="77" spans="1:12" ht="15.6" x14ac:dyDescent="0.3">
      <c r="C77" s="14" t="s">
        <v>24</v>
      </c>
      <c r="D77" s="34">
        <f>SUM(D69:D76)</f>
        <v>0</v>
      </c>
      <c r="E77" s="34">
        <f>SUM(E69:E76)</f>
        <v>0</v>
      </c>
      <c r="F77" s="34">
        <f>SUM(F69:F76)</f>
        <v>0</v>
      </c>
      <c r="G77" s="34">
        <f>SUM(G69:G76)</f>
        <v>0</v>
      </c>
      <c r="H77" s="30">
        <f>(H69*G69)+(H70*G70)+(H71*G71)+(H72*G72)+(H73*G73)+(H74*G74)+(H75*G75)+(H76*G76)</f>
        <v>0</v>
      </c>
      <c r="I77" s="39">
        <f>SUM(I69:I76)</f>
        <v>0</v>
      </c>
      <c r="J77" s="40"/>
      <c r="K77" s="28"/>
      <c r="L77" s="32"/>
    </row>
    <row r="78" spans="1:12" ht="51" customHeight="1" x14ac:dyDescent="0.3">
      <c r="B78" s="14" t="s">
        <v>93</v>
      </c>
      <c r="C78" s="231"/>
      <c r="D78" s="231"/>
      <c r="E78" s="231"/>
      <c r="F78" s="231"/>
      <c r="G78" s="231"/>
      <c r="H78" s="231"/>
      <c r="I78" s="231"/>
      <c r="J78" s="231"/>
      <c r="K78" s="231"/>
      <c r="L78" s="16"/>
    </row>
    <row r="79" spans="1:12" ht="15.6" x14ac:dyDescent="0.3">
      <c r="B79" s="17" t="s">
        <v>94</v>
      </c>
      <c r="C79" s="25"/>
      <c r="D79" s="19"/>
      <c r="E79" s="19"/>
      <c r="F79" s="19"/>
      <c r="G79" s="20">
        <f t="shared" ref="G79:G86" si="7">SUM(D79:F79)</f>
        <v>0</v>
      </c>
      <c r="H79" s="21"/>
      <c r="I79" s="19"/>
      <c r="J79" s="22"/>
      <c r="K79" s="23"/>
      <c r="L79" s="24"/>
    </row>
    <row r="80" spans="1:12" ht="15.6" x14ac:dyDescent="0.3">
      <c r="B80" s="17" t="s">
        <v>95</v>
      </c>
      <c r="C80" s="25"/>
      <c r="D80" s="19"/>
      <c r="E80" s="19"/>
      <c r="F80" s="19"/>
      <c r="G80" s="20">
        <f t="shared" si="7"/>
        <v>0</v>
      </c>
      <c r="H80" s="21"/>
      <c r="I80" s="19"/>
      <c r="J80" s="22"/>
      <c r="K80" s="23"/>
      <c r="L80" s="24"/>
    </row>
    <row r="81" spans="2:12" ht="15.6" x14ac:dyDescent="0.3">
      <c r="B81" s="17" t="s">
        <v>96</v>
      </c>
      <c r="C81" s="25"/>
      <c r="D81" s="19"/>
      <c r="E81" s="19"/>
      <c r="F81" s="19"/>
      <c r="G81" s="20">
        <f t="shared" si="7"/>
        <v>0</v>
      </c>
      <c r="H81" s="21"/>
      <c r="I81" s="19"/>
      <c r="J81" s="22"/>
      <c r="K81" s="23"/>
      <c r="L81" s="24"/>
    </row>
    <row r="82" spans="2:12" ht="15.6" x14ac:dyDescent="0.3">
      <c r="B82" s="17" t="s">
        <v>97</v>
      </c>
      <c r="C82" s="25"/>
      <c r="D82" s="19"/>
      <c r="E82" s="19"/>
      <c r="F82" s="19"/>
      <c r="G82" s="20">
        <f t="shared" si="7"/>
        <v>0</v>
      </c>
      <c r="H82" s="21"/>
      <c r="I82" s="19"/>
      <c r="J82" s="22"/>
      <c r="K82" s="23"/>
      <c r="L82" s="24"/>
    </row>
    <row r="83" spans="2:12" ht="15.6" x14ac:dyDescent="0.3">
      <c r="B83" s="17" t="s">
        <v>98</v>
      </c>
      <c r="C83" s="25"/>
      <c r="D83" s="19"/>
      <c r="E83" s="19"/>
      <c r="F83" s="19"/>
      <c r="G83" s="20">
        <f t="shared" si="7"/>
        <v>0</v>
      </c>
      <c r="H83" s="21"/>
      <c r="I83" s="19"/>
      <c r="J83" s="22"/>
      <c r="K83" s="23"/>
      <c r="L83" s="24"/>
    </row>
    <row r="84" spans="2:12" ht="15.6" x14ac:dyDescent="0.3">
      <c r="B84" s="17" t="s">
        <v>99</v>
      </c>
      <c r="C84" s="25"/>
      <c r="D84" s="19"/>
      <c r="E84" s="19"/>
      <c r="F84" s="19"/>
      <c r="G84" s="20">
        <f t="shared" si="7"/>
        <v>0</v>
      </c>
      <c r="H84" s="21"/>
      <c r="I84" s="19"/>
      <c r="J84" s="22"/>
      <c r="K84" s="23"/>
      <c r="L84" s="24"/>
    </row>
    <row r="85" spans="2:12" ht="15.6" x14ac:dyDescent="0.3">
      <c r="B85" s="17" t="s">
        <v>100</v>
      </c>
      <c r="C85" s="26"/>
      <c r="D85" s="22"/>
      <c r="E85" s="22"/>
      <c r="F85" s="22"/>
      <c r="G85" s="20">
        <f t="shared" si="7"/>
        <v>0</v>
      </c>
      <c r="H85" s="27"/>
      <c r="I85" s="22"/>
      <c r="J85" s="22"/>
      <c r="K85" s="28"/>
      <c r="L85" s="24"/>
    </row>
    <row r="86" spans="2:12" ht="15.6" x14ac:dyDescent="0.3">
      <c r="B86" s="17" t="s">
        <v>101</v>
      </c>
      <c r="C86" s="26"/>
      <c r="D86" s="22"/>
      <c r="E86" s="22"/>
      <c r="F86" s="22"/>
      <c r="G86" s="20">
        <f t="shared" si="7"/>
        <v>0</v>
      </c>
      <c r="H86" s="27"/>
      <c r="I86" s="22"/>
      <c r="J86" s="22"/>
      <c r="K86" s="28"/>
      <c r="L86" s="24"/>
    </row>
    <row r="87" spans="2:12" ht="15.6" x14ac:dyDescent="0.3">
      <c r="C87" s="14" t="s">
        <v>24</v>
      </c>
      <c r="D87" s="30">
        <f>SUM(D79:D86)</f>
        <v>0</v>
      </c>
      <c r="E87" s="30">
        <f>SUM(E79:E86)</f>
        <v>0</v>
      </c>
      <c r="F87" s="30">
        <f>SUM(F79:F86)</f>
        <v>0</v>
      </c>
      <c r="G87" s="30">
        <f>SUM(G79:G86)</f>
        <v>0</v>
      </c>
      <c r="H87" s="30">
        <f>(H79*G79)+(H80*G80)+(H81*G81)+(H82*G82)+(H83*G83)+(H84*G84)+(H85*G85)+(H86*G86)</f>
        <v>0</v>
      </c>
      <c r="I87" s="39">
        <f>SUM(I79:I86)</f>
        <v>0</v>
      </c>
      <c r="J87" s="40"/>
      <c r="K87" s="28"/>
      <c r="L87" s="32"/>
    </row>
    <row r="88" spans="2:12" ht="15.75" customHeight="1" x14ac:dyDescent="0.3">
      <c r="B88" s="41"/>
      <c r="C88" s="36"/>
      <c r="D88" s="42"/>
      <c r="E88" s="42"/>
      <c r="F88" s="42"/>
      <c r="G88" s="42"/>
      <c r="H88" s="42"/>
      <c r="I88" s="42"/>
      <c r="J88" s="42"/>
      <c r="K88" s="36"/>
      <c r="L88" s="43"/>
    </row>
    <row r="89" spans="2:12" ht="51" customHeight="1" x14ac:dyDescent="0.3">
      <c r="B89" s="14" t="s">
        <v>102</v>
      </c>
      <c r="C89" s="237" t="s">
        <v>103</v>
      </c>
      <c r="D89" s="237"/>
      <c r="E89" s="237"/>
      <c r="F89" s="237"/>
      <c r="G89" s="237"/>
      <c r="H89" s="237"/>
      <c r="I89" s="237"/>
      <c r="J89" s="237"/>
      <c r="K89" s="237"/>
      <c r="L89" s="15"/>
    </row>
    <row r="90" spans="2:12" ht="51" customHeight="1" x14ac:dyDescent="0.3">
      <c r="B90" s="14" t="s">
        <v>104</v>
      </c>
      <c r="C90" s="238" t="s">
        <v>105</v>
      </c>
      <c r="D90" s="238"/>
      <c r="E90" s="238"/>
      <c r="F90" s="238"/>
      <c r="G90" s="238"/>
      <c r="H90" s="238"/>
      <c r="I90" s="238"/>
      <c r="J90" s="238"/>
      <c r="K90" s="238"/>
      <c r="L90" s="16"/>
    </row>
    <row r="91" spans="2:12" ht="15.6" x14ac:dyDescent="0.3">
      <c r="B91" s="17" t="s">
        <v>106</v>
      </c>
      <c r="C91" s="18" t="s">
        <v>107</v>
      </c>
      <c r="D91" s="222">
        <v>10500</v>
      </c>
      <c r="E91" s="19"/>
      <c r="F91" s="19"/>
      <c r="G91" s="224">
        <f t="shared" ref="G91:G98" si="8">SUM(D91:F91)</f>
        <v>10500</v>
      </c>
      <c r="H91" s="21">
        <v>1</v>
      </c>
      <c r="I91" s="222">
        <v>0</v>
      </c>
      <c r="J91" s="44" t="s">
        <v>108</v>
      </c>
      <c r="K91" s="23"/>
      <c r="L91" s="24"/>
    </row>
    <row r="92" spans="2:12" ht="15.6" x14ac:dyDescent="0.3">
      <c r="B92" s="17" t="s">
        <v>109</v>
      </c>
      <c r="C92" s="18" t="s">
        <v>110</v>
      </c>
      <c r="D92" s="222">
        <v>10500</v>
      </c>
      <c r="E92" s="19"/>
      <c r="F92" s="19"/>
      <c r="G92" s="224">
        <f t="shared" si="8"/>
        <v>10500</v>
      </c>
      <c r="H92" s="21">
        <v>1</v>
      </c>
      <c r="I92" s="222">
        <v>1998</v>
      </c>
      <c r="J92" s="44" t="s">
        <v>108</v>
      </c>
      <c r="K92" s="23"/>
      <c r="L92" s="24"/>
    </row>
    <row r="93" spans="2:12" ht="15.6" x14ac:dyDescent="0.3">
      <c r="B93" s="17" t="s">
        <v>111</v>
      </c>
      <c r="C93" s="25"/>
      <c r="D93" s="222"/>
      <c r="E93" s="19"/>
      <c r="F93" s="19"/>
      <c r="G93" s="224">
        <f t="shared" si="8"/>
        <v>0</v>
      </c>
      <c r="H93" s="21"/>
      <c r="I93" s="19"/>
      <c r="J93" s="22"/>
      <c r="K93" s="23"/>
      <c r="L93" s="24"/>
    </row>
    <row r="94" spans="2:12" ht="15.6" x14ac:dyDescent="0.3">
      <c r="B94" s="17" t="s">
        <v>112</v>
      </c>
      <c r="C94" s="25"/>
      <c r="D94" s="222"/>
      <c r="E94" s="19"/>
      <c r="F94" s="19"/>
      <c r="G94" s="224">
        <f t="shared" si="8"/>
        <v>0</v>
      </c>
      <c r="H94" s="21"/>
      <c r="I94" s="19"/>
      <c r="J94" s="22"/>
      <c r="K94" s="23"/>
      <c r="L94" s="24"/>
    </row>
    <row r="95" spans="2:12" ht="15.6" x14ac:dyDescent="0.3">
      <c r="B95" s="17" t="s">
        <v>113</v>
      </c>
      <c r="C95" s="25"/>
      <c r="D95" s="222"/>
      <c r="E95" s="19"/>
      <c r="F95" s="19"/>
      <c r="G95" s="224">
        <f t="shared" si="8"/>
        <v>0</v>
      </c>
      <c r="H95" s="21"/>
      <c r="I95" s="19"/>
      <c r="J95" s="22"/>
      <c r="K95" s="23"/>
      <c r="L95" s="24"/>
    </row>
    <row r="96" spans="2:12" ht="15.6" x14ac:dyDescent="0.3">
      <c r="B96" s="17" t="s">
        <v>114</v>
      </c>
      <c r="C96" s="25"/>
      <c r="D96" s="222"/>
      <c r="E96" s="19"/>
      <c r="F96" s="19"/>
      <c r="G96" s="224">
        <f t="shared" si="8"/>
        <v>0</v>
      </c>
      <c r="H96" s="21"/>
      <c r="I96" s="19"/>
      <c r="J96" s="22"/>
      <c r="K96" s="23"/>
      <c r="L96" s="24"/>
    </row>
    <row r="97" spans="2:12" ht="15.6" x14ac:dyDescent="0.3">
      <c r="B97" s="17" t="s">
        <v>115</v>
      </c>
      <c r="C97" s="26"/>
      <c r="D97" s="223"/>
      <c r="E97" s="22"/>
      <c r="F97" s="22"/>
      <c r="G97" s="224">
        <f t="shared" si="8"/>
        <v>0</v>
      </c>
      <c r="H97" s="27"/>
      <c r="I97" s="22"/>
      <c r="J97" s="22"/>
      <c r="K97" s="28"/>
      <c r="L97" s="24"/>
    </row>
    <row r="98" spans="2:12" ht="15.6" x14ac:dyDescent="0.3">
      <c r="B98" s="17" t="s">
        <v>116</v>
      </c>
      <c r="C98" s="26"/>
      <c r="D98" s="223"/>
      <c r="E98" s="22"/>
      <c r="F98" s="22"/>
      <c r="G98" s="224">
        <f t="shared" si="8"/>
        <v>0</v>
      </c>
      <c r="H98" s="27"/>
      <c r="I98" s="22"/>
      <c r="J98" s="22"/>
      <c r="K98" s="28"/>
      <c r="L98" s="24"/>
    </row>
    <row r="99" spans="2:12" ht="15.6" x14ac:dyDescent="0.3">
      <c r="C99" s="14" t="s">
        <v>24</v>
      </c>
      <c r="D99" s="217">
        <f>SUM(D91:D98)</f>
        <v>21000</v>
      </c>
      <c r="E99" s="217">
        <f>SUM(E91:E98)</f>
        <v>0</v>
      </c>
      <c r="F99" s="217">
        <f>SUM(F91:F98)</f>
        <v>0</v>
      </c>
      <c r="G99" s="225">
        <f>SUM(G91:G98)</f>
        <v>21000</v>
      </c>
      <c r="H99" s="217">
        <f>(H91*G91)+(H92*G92)+(H93*G93)+(H94*G94)+(H95*G95)+(H96*G96)+(H97*G97)+(H98*G98)</f>
        <v>21000</v>
      </c>
      <c r="I99" s="226">
        <f>SUM(I91:I98)</f>
        <v>1998</v>
      </c>
      <c r="J99" s="40"/>
      <c r="K99" s="28"/>
      <c r="L99" s="32"/>
    </row>
    <row r="100" spans="2:12" ht="51" customHeight="1" x14ac:dyDescent="0.3">
      <c r="B100" s="14" t="s">
        <v>117</v>
      </c>
      <c r="C100" s="238" t="s">
        <v>118</v>
      </c>
      <c r="D100" s="238"/>
      <c r="E100" s="238"/>
      <c r="F100" s="238"/>
      <c r="G100" s="238"/>
      <c r="H100" s="238"/>
      <c r="I100" s="238"/>
      <c r="J100" s="238"/>
      <c r="K100" s="238"/>
      <c r="L100" s="16"/>
    </row>
    <row r="101" spans="2:12" ht="15.6" x14ac:dyDescent="0.3">
      <c r="B101" s="17" t="s">
        <v>119</v>
      </c>
      <c r="C101" s="18" t="s">
        <v>120</v>
      </c>
      <c r="D101" s="222">
        <v>4000</v>
      </c>
      <c r="E101" s="19"/>
      <c r="F101" s="19"/>
      <c r="G101" s="224">
        <f t="shared" ref="G101:G108" si="9">SUM(D101:F101)</f>
        <v>4000</v>
      </c>
      <c r="H101" s="21">
        <v>1</v>
      </c>
      <c r="I101" s="222">
        <v>1980</v>
      </c>
      <c r="J101" s="44" t="s">
        <v>108</v>
      </c>
      <c r="K101" s="23"/>
      <c r="L101" s="24"/>
    </row>
    <row r="102" spans="2:12" ht="15.6" x14ac:dyDescent="0.3">
      <c r="B102" s="17" t="s">
        <v>121</v>
      </c>
      <c r="C102" s="18" t="s">
        <v>122</v>
      </c>
      <c r="D102" s="222">
        <v>4000</v>
      </c>
      <c r="E102" s="19"/>
      <c r="F102" s="19"/>
      <c r="G102" s="224">
        <f t="shared" si="9"/>
        <v>4000</v>
      </c>
      <c r="H102" s="21">
        <v>1</v>
      </c>
      <c r="I102" s="222">
        <v>0</v>
      </c>
      <c r="J102" s="44" t="s">
        <v>108</v>
      </c>
      <c r="K102" s="23"/>
      <c r="L102" s="24"/>
    </row>
    <row r="103" spans="2:12" ht="15.6" x14ac:dyDescent="0.3">
      <c r="B103" s="17" t="s">
        <v>123</v>
      </c>
      <c r="C103" s="25"/>
      <c r="D103" s="222"/>
      <c r="E103" s="19"/>
      <c r="F103" s="19"/>
      <c r="G103" s="224">
        <f t="shared" si="9"/>
        <v>0</v>
      </c>
      <c r="H103" s="21"/>
      <c r="I103" s="19"/>
      <c r="J103" s="22"/>
      <c r="K103" s="23"/>
      <c r="L103" s="24"/>
    </row>
    <row r="104" spans="2:12" ht="15.6" x14ac:dyDescent="0.3">
      <c r="B104" s="17" t="s">
        <v>124</v>
      </c>
      <c r="C104" s="25"/>
      <c r="D104" s="222"/>
      <c r="E104" s="19"/>
      <c r="F104" s="19"/>
      <c r="G104" s="224">
        <f t="shared" si="9"/>
        <v>0</v>
      </c>
      <c r="H104" s="21"/>
      <c r="I104" s="19"/>
      <c r="J104" s="22"/>
      <c r="K104" s="23"/>
      <c r="L104" s="24"/>
    </row>
    <row r="105" spans="2:12" ht="15.6" x14ac:dyDescent="0.3">
      <c r="B105" s="17" t="s">
        <v>125</v>
      </c>
      <c r="C105" s="25"/>
      <c r="D105" s="222"/>
      <c r="E105" s="19"/>
      <c r="F105" s="19"/>
      <c r="G105" s="224">
        <f t="shared" si="9"/>
        <v>0</v>
      </c>
      <c r="H105" s="21"/>
      <c r="I105" s="19"/>
      <c r="J105" s="22"/>
      <c r="K105" s="23"/>
      <c r="L105" s="24"/>
    </row>
    <row r="106" spans="2:12" ht="15.6" x14ac:dyDescent="0.3">
      <c r="B106" s="17" t="s">
        <v>126</v>
      </c>
      <c r="C106" s="25"/>
      <c r="D106" s="222"/>
      <c r="E106" s="19"/>
      <c r="F106" s="19"/>
      <c r="G106" s="224">
        <f t="shared" si="9"/>
        <v>0</v>
      </c>
      <c r="H106" s="21"/>
      <c r="I106" s="19"/>
      <c r="J106" s="22"/>
      <c r="K106" s="23"/>
      <c r="L106" s="24"/>
    </row>
    <row r="107" spans="2:12" ht="15.6" x14ac:dyDescent="0.3">
      <c r="B107" s="17" t="s">
        <v>127</v>
      </c>
      <c r="C107" s="26"/>
      <c r="D107" s="223"/>
      <c r="E107" s="22"/>
      <c r="F107" s="22"/>
      <c r="G107" s="224">
        <f t="shared" si="9"/>
        <v>0</v>
      </c>
      <c r="H107" s="27"/>
      <c r="I107" s="22"/>
      <c r="J107" s="22"/>
      <c r="K107" s="28"/>
      <c r="L107" s="24"/>
    </row>
    <row r="108" spans="2:12" ht="15.6" x14ac:dyDescent="0.3">
      <c r="B108" s="17" t="s">
        <v>128</v>
      </c>
      <c r="C108" s="26"/>
      <c r="D108" s="223"/>
      <c r="E108" s="22"/>
      <c r="F108" s="22"/>
      <c r="G108" s="224">
        <f t="shared" si="9"/>
        <v>0</v>
      </c>
      <c r="H108" s="27"/>
      <c r="I108" s="22"/>
      <c r="J108" s="22"/>
      <c r="K108" s="28"/>
      <c r="L108" s="24"/>
    </row>
    <row r="109" spans="2:12" ht="15.6" x14ac:dyDescent="0.3">
      <c r="C109" s="14" t="s">
        <v>24</v>
      </c>
      <c r="D109" s="225">
        <f>SUM(D101:D108)</f>
        <v>8000</v>
      </c>
      <c r="E109" s="225">
        <f>SUM(E101:E108)</f>
        <v>0</v>
      </c>
      <c r="F109" s="225">
        <f>SUM(F101:F108)</f>
        <v>0</v>
      </c>
      <c r="G109" s="225">
        <f>SUM(G101:G108)</f>
        <v>8000</v>
      </c>
      <c r="H109" s="217">
        <f>(H101*G101)+(H102*G102)+(H103*G103)+(H104*G104)+(H105*G105)+(H106*G106)+(H107*G107)+(H108*G108)</f>
        <v>8000</v>
      </c>
      <c r="I109" s="226">
        <f>SUM(I101:I108)</f>
        <v>1980</v>
      </c>
      <c r="J109" s="40"/>
      <c r="K109" s="28"/>
      <c r="L109" s="32"/>
    </row>
    <row r="110" spans="2:12" ht="51" customHeight="1" x14ac:dyDescent="0.3">
      <c r="B110" s="14" t="s">
        <v>129</v>
      </c>
      <c r="C110" s="238" t="s">
        <v>130</v>
      </c>
      <c r="D110" s="238"/>
      <c r="E110" s="238"/>
      <c r="F110" s="238"/>
      <c r="G110" s="238"/>
      <c r="H110" s="238"/>
      <c r="I110" s="238"/>
      <c r="J110" s="238"/>
      <c r="K110" s="238"/>
      <c r="L110" s="16"/>
    </row>
    <row r="111" spans="2:12" ht="15.6" x14ac:dyDescent="0.3">
      <c r="B111" s="17" t="s">
        <v>131</v>
      </c>
      <c r="C111" s="18" t="s">
        <v>132</v>
      </c>
      <c r="D111" s="222">
        <v>2000</v>
      </c>
      <c r="E111" s="19"/>
      <c r="F111" s="19"/>
      <c r="G111" s="224">
        <f t="shared" ref="G111:G118" si="10">SUM(D111:F111)</f>
        <v>2000</v>
      </c>
      <c r="H111" s="21">
        <v>1</v>
      </c>
      <c r="I111" s="222">
        <v>750</v>
      </c>
      <c r="J111" s="44" t="s">
        <v>108</v>
      </c>
      <c r="K111" s="23"/>
      <c r="L111" s="24"/>
    </row>
    <row r="112" spans="2:12" ht="15.6" x14ac:dyDescent="0.3">
      <c r="B112" s="17" t="s">
        <v>133</v>
      </c>
      <c r="C112" s="18" t="s">
        <v>134</v>
      </c>
      <c r="D112" s="222">
        <v>2000</v>
      </c>
      <c r="E112" s="19"/>
      <c r="F112" s="19"/>
      <c r="G112" s="224">
        <f t="shared" si="10"/>
        <v>2000</v>
      </c>
      <c r="H112" s="21">
        <v>1</v>
      </c>
      <c r="I112" s="222">
        <v>489</v>
      </c>
      <c r="J112" s="44" t="s">
        <v>108</v>
      </c>
      <c r="K112" s="23"/>
      <c r="L112" s="24"/>
    </row>
    <row r="113" spans="2:12" ht="15.6" x14ac:dyDescent="0.3">
      <c r="B113" s="17" t="s">
        <v>135</v>
      </c>
      <c r="C113" s="25"/>
      <c r="D113" s="222"/>
      <c r="E113" s="19"/>
      <c r="F113" s="19"/>
      <c r="G113" s="224">
        <f t="shared" si="10"/>
        <v>0</v>
      </c>
      <c r="H113" s="21"/>
      <c r="I113" s="19"/>
      <c r="J113" s="22"/>
      <c r="K113" s="23"/>
      <c r="L113" s="24"/>
    </row>
    <row r="114" spans="2:12" ht="15.6" x14ac:dyDescent="0.3">
      <c r="B114" s="17" t="s">
        <v>136</v>
      </c>
      <c r="C114" s="25"/>
      <c r="D114" s="222"/>
      <c r="E114" s="19"/>
      <c r="F114" s="19"/>
      <c r="G114" s="224">
        <f t="shared" si="10"/>
        <v>0</v>
      </c>
      <c r="H114" s="21"/>
      <c r="I114" s="19"/>
      <c r="J114" s="22"/>
      <c r="K114" s="23"/>
      <c r="L114" s="24"/>
    </row>
    <row r="115" spans="2:12" ht="15.6" x14ac:dyDescent="0.3">
      <c r="B115" s="17" t="s">
        <v>137</v>
      </c>
      <c r="C115" s="25"/>
      <c r="D115" s="222"/>
      <c r="E115" s="19"/>
      <c r="F115" s="19"/>
      <c r="G115" s="224">
        <f t="shared" si="10"/>
        <v>0</v>
      </c>
      <c r="H115" s="21"/>
      <c r="I115" s="19"/>
      <c r="J115" s="22"/>
      <c r="K115" s="23"/>
      <c r="L115" s="24"/>
    </row>
    <row r="116" spans="2:12" ht="15.6" x14ac:dyDescent="0.3">
      <c r="B116" s="17" t="s">
        <v>138</v>
      </c>
      <c r="C116" s="25"/>
      <c r="D116" s="222"/>
      <c r="E116" s="19"/>
      <c r="F116" s="19"/>
      <c r="G116" s="224">
        <f t="shared" si="10"/>
        <v>0</v>
      </c>
      <c r="H116" s="21"/>
      <c r="I116" s="19"/>
      <c r="J116" s="22"/>
      <c r="K116" s="23"/>
      <c r="L116" s="24"/>
    </row>
    <row r="117" spans="2:12" ht="15.6" x14ac:dyDescent="0.3">
      <c r="B117" s="17" t="s">
        <v>139</v>
      </c>
      <c r="C117" s="26"/>
      <c r="D117" s="223"/>
      <c r="E117" s="22"/>
      <c r="F117" s="22"/>
      <c r="G117" s="224">
        <f t="shared" si="10"/>
        <v>0</v>
      </c>
      <c r="H117" s="27"/>
      <c r="I117" s="22"/>
      <c r="J117" s="22"/>
      <c r="K117" s="28"/>
      <c r="L117" s="24"/>
    </row>
    <row r="118" spans="2:12" ht="15.6" x14ac:dyDescent="0.3">
      <c r="B118" s="17" t="s">
        <v>140</v>
      </c>
      <c r="C118" s="26"/>
      <c r="D118" s="223"/>
      <c r="E118" s="22"/>
      <c r="F118" s="22"/>
      <c r="G118" s="224">
        <f t="shared" si="10"/>
        <v>0</v>
      </c>
      <c r="H118" s="27"/>
      <c r="I118" s="22"/>
      <c r="J118" s="22"/>
      <c r="K118" s="28"/>
      <c r="L118" s="24"/>
    </row>
    <row r="119" spans="2:12" ht="15.6" x14ac:dyDescent="0.3">
      <c r="C119" s="14" t="s">
        <v>24</v>
      </c>
      <c r="D119" s="225">
        <f>SUM(D111:D118)</f>
        <v>4000</v>
      </c>
      <c r="E119" s="225">
        <f>SUM(E111:E118)</f>
        <v>0</v>
      </c>
      <c r="F119" s="225">
        <f>SUM(F111:F118)</f>
        <v>0</v>
      </c>
      <c r="G119" s="225">
        <f>SUM(G111:G118)</f>
        <v>4000</v>
      </c>
      <c r="H119" s="217">
        <f>(H111*G111)+(H112*G112)+(H113*G113)+(H114*G114)+(H115*G115)+(H116*G116)+(H117*G117)+(H118*G118)</f>
        <v>4000</v>
      </c>
      <c r="I119" s="226">
        <f>SUM(I111:I118)</f>
        <v>1239</v>
      </c>
      <c r="J119" s="40"/>
      <c r="K119" s="28"/>
      <c r="L119" s="32"/>
    </row>
    <row r="120" spans="2:12" ht="51" customHeight="1" x14ac:dyDescent="0.3">
      <c r="B120" s="14" t="s">
        <v>141</v>
      </c>
      <c r="C120" s="231"/>
      <c r="D120" s="231"/>
      <c r="E120" s="231"/>
      <c r="F120" s="231"/>
      <c r="G120" s="231"/>
      <c r="H120" s="231"/>
      <c r="I120" s="231"/>
      <c r="J120" s="231"/>
      <c r="K120" s="231"/>
      <c r="L120" s="16"/>
    </row>
    <row r="121" spans="2:12" ht="15.6" x14ac:dyDescent="0.3">
      <c r="B121" s="17" t="s">
        <v>142</v>
      </c>
      <c r="C121" s="25"/>
      <c r="D121" s="19"/>
      <c r="E121" s="19"/>
      <c r="F121" s="19"/>
      <c r="G121" s="20">
        <f t="shared" ref="G121:G128" si="11">SUM(D121:F121)</f>
        <v>0</v>
      </c>
      <c r="H121" s="21"/>
      <c r="I121" s="19"/>
      <c r="J121" s="22"/>
      <c r="K121" s="23"/>
      <c r="L121" s="24"/>
    </row>
    <row r="122" spans="2:12" ht="15.6" x14ac:dyDescent="0.3">
      <c r="B122" s="17" t="s">
        <v>143</v>
      </c>
      <c r="C122" s="25"/>
      <c r="D122" s="19"/>
      <c r="E122" s="19"/>
      <c r="F122" s="19"/>
      <c r="G122" s="20">
        <f t="shared" si="11"/>
        <v>0</v>
      </c>
      <c r="H122" s="21"/>
      <c r="I122" s="19"/>
      <c r="J122" s="22"/>
      <c r="K122" s="23"/>
      <c r="L122" s="24"/>
    </row>
    <row r="123" spans="2:12" ht="15.6" x14ac:dyDescent="0.3">
      <c r="B123" s="17" t="s">
        <v>144</v>
      </c>
      <c r="C123" s="25"/>
      <c r="D123" s="19"/>
      <c r="E123" s="19"/>
      <c r="F123" s="19"/>
      <c r="G123" s="20">
        <f t="shared" si="11"/>
        <v>0</v>
      </c>
      <c r="H123" s="21"/>
      <c r="I123" s="19"/>
      <c r="J123" s="22"/>
      <c r="K123" s="23"/>
      <c r="L123" s="24"/>
    </row>
    <row r="124" spans="2:12" ht="15.6" x14ac:dyDescent="0.3">
      <c r="B124" s="17" t="s">
        <v>145</v>
      </c>
      <c r="C124" s="25"/>
      <c r="D124" s="19"/>
      <c r="E124" s="19"/>
      <c r="F124" s="19"/>
      <c r="G124" s="20">
        <f t="shared" si="11"/>
        <v>0</v>
      </c>
      <c r="H124" s="21"/>
      <c r="I124" s="19"/>
      <c r="J124" s="22"/>
      <c r="K124" s="23"/>
      <c r="L124" s="24"/>
    </row>
    <row r="125" spans="2:12" ht="15.6" x14ac:dyDescent="0.3">
      <c r="B125" s="17" t="s">
        <v>146</v>
      </c>
      <c r="C125" s="25"/>
      <c r="D125" s="19"/>
      <c r="E125" s="19"/>
      <c r="F125" s="19"/>
      <c r="G125" s="20">
        <f t="shared" si="11"/>
        <v>0</v>
      </c>
      <c r="H125" s="21"/>
      <c r="I125" s="19"/>
      <c r="J125" s="22"/>
      <c r="K125" s="23"/>
      <c r="L125" s="24"/>
    </row>
    <row r="126" spans="2:12" ht="15.6" x14ac:dyDescent="0.3">
      <c r="B126" s="17" t="s">
        <v>147</v>
      </c>
      <c r="C126" s="25"/>
      <c r="D126" s="19"/>
      <c r="E126" s="19"/>
      <c r="F126" s="19"/>
      <c r="G126" s="20">
        <f t="shared" si="11"/>
        <v>0</v>
      </c>
      <c r="H126" s="21"/>
      <c r="I126" s="19"/>
      <c r="J126" s="22"/>
      <c r="K126" s="23"/>
      <c r="L126" s="24"/>
    </row>
    <row r="127" spans="2:12" ht="15.6" x14ac:dyDescent="0.3">
      <c r="B127" s="17" t="s">
        <v>148</v>
      </c>
      <c r="C127" s="26"/>
      <c r="D127" s="22"/>
      <c r="E127" s="22"/>
      <c r="F127" s="22"/>
      <c r="G127" s="20">
        <f t="shared" si="11"/>
        <v>0</v>
      </c>
      <c r="H127" s="27"/>
      <c r="I127" s="22"/>
      <c r="J127" s="22"/>
      <c r="K127" s="28"/>
      <c r="L127" s="24"/>
    </row>
    <row r="128" spans="2:12" ht="15.6" x14ac:dyDescent="0.3">
      <c r="B128" s="17" t="s">
        <v>149</v>
      </c>
      <c r="C128" s="26"/>
      <c r="D128" s="22"/>
      <c r="E128" s="22"/>
      <c r="F128" s="22"/>
      <c r="G128" s="20">
        <f t="shared" si="11"/>
        <v>0</v>
      </c>
      <c r="H128" s="27"/>
      <c r="I128" s="22"/>
      <c r="J128" s="22"/>
      <c r="K128" s="28"/>
      <c r="L128" s="24"/>
    </row>
    <row r="129" spans="2:12" ht="15.6" x14ac:dyDescent="0.3">
      <c r="C129" s="14" t="s">
        <v>24</v>
      </c>
      <c r="D129" s="30">
        <f>SUM(D121:D128)</f>
        <v>0</v>
      </c>
      <c r="E129" s="30">
        <f>SUM(E121:E128)</f>
        <v>0</v>
      </c>
      <c r="F129" s="30">
        <f>SUM(F121:F128)</f>
        <v>0</v>
      </c>
      <c r="G129" s="30">
        <f>SUM(G121:G128)</f>
        <v>0</v>
      </c>
      <c r="H129" s="30">
        <f>(H121*G121)+(H122*G122)+(H123*G123)+(H124*G124)+(H125*G125)+(H126*G126)+(H127*G127)+(H128*G128)</f>
        <v>0</v>
      </c>
      <c r="I129" s="39">
        <f>SUM(I121:I128)</f>
        <v>0</v>
      </c>
      <c r="J129" s="40"/>
      <c r="K129" s="28"/>
      <c r="L129" s="32"/>
    </row>
    <row r="130" spans="2:12" ht="15.75" customHeight="1" x14ac:dyDescent="0.3">
      <c r="B130" s="41"/>
      <c r="C130" s="36"/>
      <c r="D130" s="42"/>
      <c r="E130" s="42"/>
      <c r="F130" s="42"/>
      <c r="G130" s="42"/>
      <c r="H130" s="42"/>
      <c r="I130" s="42"/>
      <c r="J130" s="42"/>
      <c r="K130" s="45"/>
      <c r="L130" s="43"/>
    </row>
    <row r="131" spans="2:12" ht="51" customHeight="1" x14ac:dyDescent="0.3">
      <c r="B131" s="14" t="s">
        <v>150</v>
      </c>
      <c r="C131" s="237" t="s">
        <v>151</v>
      </c>
      <c r="D131" s="237"/>
      <c r="E131" s="237"/>
      <c r="F131" s="237"/>
      <c r="G131" s="237"/>
      <c r="H131" s="237"/>
      <c r="I131" s="237"/>
      <c r="J131" s="237"/>
      <c r="K131" s="237"/>
      <c r="L131" s="15"/>
    </row>
    <row r="132" spans="2:12" ht="51" customHeight="1" x14ac:dyDescent="0.3">
      <c r="B132" s="14" t="s">
        <v>152</v>
      </c>
      <c r="C132" s="238" t="s">
        <v>153</v>
      </c>
      <c r="D132" s="238"/>
      <c r="E132" s="238"/>
      <c r="F132" s="238"/>
      <c r="G132" s="238"/>
      <c r="H132" s="238"/>
      <c r="I132" s="238"/>
      <c r="J132" s="238"/>
      <c r="K132" s="238"/>
      <c r="L132" s="16"/>
    </row>
    <row r="133" spans="2:12" ht="15.6" x14ac:dyDescent="0.3">
      <c r="B133" s="17" t="s">
        <v>154</v>
      </c>
      <c r="C133" s="18" t="s">
        <v>155</v>
      </c>
      <c r="D133" s="222">
        <v>18200</v>
      </c>
      <c r="E133" s="19"/>
      <c r="F133" s="19"/>
      <c r="G133" s="224">
        <f t="shared" ref="G133:G140" si="12">SUM(D133:F133)</f>
        <v>18200</v>
      </c>
      <c r="H133" s="21">
        <v>1</v>
      </c>
      <c r="I133" s="222">
        <v>0</v>
      </c>
      <c r="J133" s="44" t="s">
        <v>156</v>
      </c>
      <c r="K133" s="23"/>
      <c r="L133" s="24"/>
    </row>
    <row r="134" spans="2:12" ht="15.6" x14ac:dyDescent="0.3">
      <c r="B134" s="17" t="s">
        <v>157</v>
      </c>
      <c r="C134" s="18" t="s">
        <v>158</v>
      </c>
      <c r="D134" s="222">
        <v>18800</v>
      </c>
      <c r="E134" s="19"/>
      <c r="F134" s="19"/>
      <c r="G134" s="224">
        <f t="shared" si="12"/>
        <v>18800</v>
      </c>
      <c r="H134" s="21">
        <v>1</v>
      </c>
      <c r="I134" s="222">
        <v>0</v>
      </c>
      <c r="J134" s="44" t="s">
        <v>156</v>
      </c>
      <c r="K134" s="23"/>
      <c r="L134" s="24"/>
    </row>
    <row r="135" spans="2:12" ht="15.6" x14ac:dyDescent="0.3">
      <c r="B135" s="17" t="s">
        <v>159</v>
      </c>
      <c r="C135" s="25"/>
      <c r="D135" s="222"/>
      <c r="E135" s="19"/>
      <c r="F135" s="19"/>
      <c r="G135" s="224">
        <f t="shared" si="12"/>
        <v>0</v>
      </c>
      <c r="H135" s="21"/>
      <c r="I135" s="19"/>
      <c r="J135" s="22"/>
      <c r="K135" s="23"/>
      <c r="L135" s="24"/>
    </row>
    <row r="136" spans="2:12" ht="15.6" x14ac:dyDescent="0.3">
      <c r="B136" s="17" t="s">
        <v>160</v>
      </c>
      <c r="C136" s="25"/>
      <c r="D136" s="222"/>
      <c r="E136" s="19"/>
      <c r="F136" s="19"/>
      <c r="G136" s="224">
        <f t="shared" si="12"/>
        <v>0</v>
      </c>
      <c r="H136" s="21"/>
      <c r="I136" s="19"/>
      <c r="J136" s="22"/>
      <c r="K136" s="23"/>
      <c r="L136" s="24"/>
    </row>
    <row r="137" spans="2:12" ht="15.6" x14ac:dyDescent="0.3">
      <c r="B137" s="17" t="s">
        <v>161</v>
      </c>
      <c r="C137" s="25"/>
      <c r="D137" s="222"/>
      <c r="E137" s="19"/>
      <c r="F137" s="19"/>
      <c r="G137" s="224">
        <f t="shared" si="12"/>
        <v>0</v>
      </c>
      <c r="H137" s="21"/>
      <c r="I137" s="19"/>
      <c r="J137" s="22"/>
      <c r="K137" s="23"/>
      <c r="L137" s="24"/>
    </row>
    <row r="138" spans="2:12" ht="15.6" x14ac:dyDescent="0.3">
      <c r="B138" s="17" t="s">
        <v>162</v>
      </c>
      <c r="C138" s="25"/>
      <c r="D138" s="222"/>
      <c r="E138" s="19"/>
      <c r="F138" s="19"/>
      <c r="G138" s="224">
        <f t="shared" si="12"/>
        <v>0</v>
      </c>
      <c r="H138" s="21"/>
      <c r="I138" s="19"/>
      <c r="J138" s="22"/>
      <c r="K138" s="23"/>
      <c r="L138" s="24"/>
    </row>
    <row r="139" spans="2:12" ht="15.6" x14ac:dyDescent="0.3">
      <c r="B139" s="17" t="s">
        <v>163</v>
      </c>
      <c r="C139" s="26"/>
      <c r="D139" s="223"/>
      <c r="E139" s="22"/>
      <c r="F139" s="22"/>
      <c r="G139" s="224">
        <f t="shared" si="12"/>
        <v>0</v>
      </c>
      <c r="H139" s="27"/>
      <c r="I139" s="22"/>
      <c r="J139" s="22"/>
      <c r="K139" s="28"/>
      <c r="L139" s="24"/>
    </row>
    <row r="140" spans="2:12" ht="15.6" x14ac:dyDescent="0.3">
      <c r="B140" s="17" t="s">
        <v>164</v>
      </c>
      <c r="C140" s="26"/>
      <c r="D140" s="223"/>
      <c r="E140" s="22"/>
      <c r="F140" s="22"/>
      <c r="G140" s="224">
        <f t="shared" si="12"/>
        <v>0</v>
      </c>
      <c r="H140" s="27"/>
      <c r="I140" s="22"/>
      <c r="J140" s="22"/>
      <c r="K140" s="28"/>
      <c r="L140" s="24"/>
    </row>
    <row r="141" spans="2:12" ht="15.6" x14ac:dyDescent="0.3">
      <c r="C141" s="14" t="s">
        <v>24</v>
      </c>
      <c r="D141" s="217">
        <f>SUM(D133:D140)</f>
        <v>37000</v>
      </c>
      <c r="E141" s="217">
        <f>SUM(E133:E140)</f>
        <v>0</v>
      </c>
      <c r="F141" s="217">
        <f>SUM(F133:F140)</f>
        <v>0</v>
      </c>
      <c r="G141" s="225">
        <f>SUM(G133:G140)</f>
        <v>37000</v>
      </c>
      <c r="H141" s="217">
        <f>(H133*G133)+(H134*G134)+(H135*G135)+(H136*G136)+(H137*G137)+(H138*G138)+(H139*G139)+(H140*G140)</f>
        <v>37000</v>
      </c>
      <c r="I141" s="226">
        <f>SUM(I133:I140)</f>
        <v>0</v>
      </c>
      <c r="J141" s="40"/>
      <c r="K141" s="28"/>
      <c r="L141" s="32"/>
    </row>
    <row r="142" spans="2:12" ht="51" customHeight="1" x14ac:dyDescent="0.3">
      <c r="B142" s="14" t="s">
        <v>165</v>
      </c>
      <c r="C142" s="238" t="s">
        <v>166</v>
      </c>
      <c r="D142" s="238"/>
      <c r="E142" s="238"/>
      <c r="F142" s="238"/>
      <c r="G142" s="238"/>
      <c r="H142" s="238"/>
      <c r="I142" s="238"/>
      <c r="J142" s="238"/>
      <c r="K142" s="238"/>
      <c r="L142" s="16"/>
    </row>
    <row r="143" spans="2:12" ht="15.6" x14ac:dyDescent="0.3">
      <c r="B143" s="17" t="s">
        <v>167</v>
      </c>
      <c r="C143" s="18" t="s">
        <v>168</v>
      </c>
      <c r="D143" s="222">
        <v>48000</v>
      </c>
      <c r="E143" s="19"/>
      <c r="F143" s="19"/>
      <c r="G143" s="224">
        <f t="shared" ref="G143:G150" si="13">SUM(D143:F143)</f>
        <v>48000</v>
      </c>
      <c r="H143" s="21">
        <v>1</v>
      </c>
      <c r="I143" s="222">
        <v>0</v>
      </c>
      <c r="J143" s="46" t="s">
        <v>156</v>
      </c>
      <c r="K143" s="23"/>
      <c r="L143" s="24"/>
    </row>
    <row r="144" spans="2:12" ht="15.6" x14ac:dyDescent="0.3">
      <c r="B144" s="17" t="s">
        <v>169</v>
      </c>
      <c r="C144" s="25"/>
      <c r="D144" s="222"/>
      <c r="E144" s="19"/>
      <c r="F144" s="19"/>
      <c r="G144" s="224">
        <f t="shared" si="13"/>
        <v>0</v>
      </c>
      <c r="H144" s="21"/>
      <c r="I144" s="19"/>
      <c r="J144" s="22"/>
      <c r="K144" s="23"/>
      <c r="L144" s="24"/>
    </row>
    <row r="145" spans="2:12" ht="15.6" x14ac:dyDescent="0.3">
      <c r="B145" s="17" t="s">
        <v>170</v>
      </c>
      <c r="C145" s="25"/>
      <c r="D145" s="222"/>
      <c r="E145" s="19"/>
      <c r="F145" s="19"/>
      <c r="G145" s="224">
        <f t="shared" si="13"/>
        <v>0</v>
      </c>
      <c r="H145" s="21"/>
      <c r="I145" s="19"/>
      <c r="J145" s="22"/>
      <c r="K145" s="23"/>
      <c r="L145" s="24"/>
    </row>
    <row r="146" spans="2:12" ht="15.6" x14ac:dyDescent="0.3">
      <c r="B146" s="17" t="s">
        <v>171</v>
      </c>
      <c r="C146" s="25"/>
      <c r="D146" s="222"/>
      <c r="E146" s="19"/>
      <c r="F146" s="19"/>
      <c r="G146" s="224">
        <f t="shared" si="13"/>
        <v>0</v>
      </c>
      <c r="H146" s="21"/>
      <c r="I146" s="19"/>
      <c r="J146" s="22"/>
      <c r="K146" s="23"/>
      <c r="L146" s="24"/>
    </row>
    <row r="147" spans="2:12" ht="15.6" x14ac:dyDescent="0.3">
      <c r="B147" s="17" t="s">
        <v>172</v>
      </c>
      <c r="C147" s="25"/>
      <c r="D147" s="222"/>
      <c r="E147" s="19"/>
      <c r="F147" s="19"/>
      <c r="G147" s="224">
        <f t="shared" si="13"/>
        <v>0</v>
      </c>
      <c r="H147" s="21"/>
      <c r="I147" s="19"/>
      <c r="J147" s="22"/>
      <c r="K147" s="23"/>
      <c r="L147" s="24"/>
    </row>
    <row r="148" spans="2:12" ht="15.6" x14ac:dyDescent="0.3">
      <c r="B148" s="17" t="s">
        <v>173</v>
      </c>
      <c r="C148" s="25"/>
      <c r="D148" s="222"/>
      <c r="E148" s="19"/>
      <c r="F148" s="19"/>
      <c r="G148" s="224">
        <f t="shared" si="13"/>
        <v>0</v>
      </c>
      <c r="H148" s="21"/>
      <c r="I148" s="19"/>
      <c r="J148" s="22"/>
      <c r="K148" s="23"/>
      <c r="L148" s="24"/>
    </row>
    <row r="149" spans="2:12" ht="15.6" x14ac:dyDescent="0.3">
      <c r="B149" s="17" t="s">
        <v>174</v>
      </c>
      <c r="C149" s="26"/>
      <c r="D149" s="223"/>
      <c r="E149" s="22"/>
      <c r="F149" s="22"/>
      <c r="G149" s="224">
        <f t="shared" si="13"/>
        <v>0</v>
      </c>
      <c r="H149" s="27"/>
      <c r="I149" s="22"/>
      <c r="J149" s="22"/>
      <c r="K149" s="28"/>
      <c r="L149" s="24"/>
    </row>
    <row r="150" spans="2:12" ht="15.6" x14ac:dyDescent="0.3">
      <c r="B150" s="17" t="s">
        <v>175</v>
      </c>
      <c r="C150" s="26"/>
      <c r="D150" s="223"/>
      <c r="E150" s="22"/>
      <c r="F150" s="22"/>
      <c r="G150" s="224">
        <f t="shared" si="13"/>
        <v>0</v>
      </c>
      <c r="H150" s="27"/>
      <c r="I150" s="22"/>
      <c r="J150" s="22"/>
      <c r="K150" s="28"/>
      <c r="L150" s="24"/>
    </row>
    <row r="151" spans="2:12" ht="15.6" x14ac:dyDescent="0.3">
      <c r="C151" s="14" t="s">
        <v>24</v>
      </c>
      <c r="D151" s="225">
        <f>SUM(D143:D150)</f>
        <v>48000</v>
      </c>
      <c r="E151" s="225">
        <f>SUM(E143:E150)</f>
        <v>0</v>
      </c>
      <c r="F151" s="225">
        <f>SUM(F143:F150)</f>
        <v>0</v>
      </c>
      <c r="G151" s="225">
        <f>SUM(G143:G150)</f>
        <v>48000</v>
      </c>
      <c r="H151" s="217">
        <f>(H143*G143)+(H144*G144)+(H145*G145)+(H146*G146)+(H147*G147)+(H148*G148)+(H149*G149)+(H150*G150)</f>
        <v>48000</v>
      </c>
      <c r="I151" s="226">
        <f>SUM(I143:I150)</f>
        <v>0</v>
      </c>
      <c r="J151" s="40"/>
      <c r="K151" s="28"/>
      <c r="L151" s="32"/>
    </row>
    <row r="152" spans="2:12" ht="51" customHeight="1" x14ac:dyDescent="0.3">
      <c r="B152" s="14" t="s">
        <v>176</v>
      </c>
      <c r="C152" s="238" t="s">
        <v>177</v>
      </c>
      <c r="D152" s="238"/>
      <c r="E152" s="238"/>
      <c r="F152" s="238"/>
      <c r="G152" s="238"/>
      <c r="H152" s="238"/>
      <c r="I152" s="238"/>
      <c r="J152" s="238"/>
      <c r="K152" s="238"/>
      <c r="L152" s="16"/>
    </row>
    <row r="153" spans="2:12" ht="15.6" x14ac:dyDescent="0.3">
      <c r="B153" s="17" t="s">
        <v>178</v>
      </c>
      <c r="C153" s="18" t="s">
        <v>179</v>
      </c>
      <c r="D153" s="222">
        <v>10800</v>
      </c>
      <c r="E153" s="19"/>
      <c r="F153" s="19"/>
      <c r="G153" s="224">
        <f t="shared" ref="G153:G160" si="14">SUM(D153:F153)</f>
        <v>10800</v>
      </c>
      <c r="H153" s="21">
        <v>1</v>
      </c>
      <c r="I153" s="222">
        <v>150</v>
      </c>
      <c r="J153" s="46" t="s">
        <v>180</v>
      </c>
      <c r="K153" s="23"/>
      <c r="L153" s="24"/>
    </row>
    <row r="154" spans="2:12" ht="15.6" x14ac:dyDescent="0.3">
      <c r="B154" s="17" t="s">
        <v>181</v>
      </c>
      <c r="C154" s="25"/>
      <c r="D154" s="222"/>
      <c r="E154" s="19"/>
      <c r="F154" s="19"/>
      <c r="G154" s="224">
        <f t="shared" si="14"/>
        <v>0</v>
      </c>
      <c r="H154" s="21"/>
      <c r="I154" s="19"/>
      <c r="J154" s="22"/>
      <c r="K154" s="23"/>
      <c r="L154" s="24"/>
    </row>
    <row r="155" spans="2:12" ht="15.6" x14ac:dyDescent="0.3">
      <c r="B155" s="17" t="s">
        <v>182</v>
      </c>
      <c r="C155" s="25"/>
      <c r="D155" s="222"/>
      <c r="E155" s="19"/>
      <c r="F155" s="19"/>
      <c r="G155" s="224">
        <f t="shared" si="14"/>
        <v>0</v>
      </c>
      <c r="H155" s="21"/>
      <c r="I155" s="19"/>
      <c r="J155" s="22"/>
      <c r="K155" s="23"/>
      <c r="L155" s="24"/>
    </row>
    <row r="156" spans="2:12" ht="15.6" x14ac:dyDescent="0.3">
      <c r="B156" s="17" t="s">
        <v>183</v>
      </c>
      <c r="C156" s="25"/>
      <c r="D156" s="222"/>
      <c r="E156" s="19"/>
      <c r="F156" s="19"/>
      <c r="G156" s="224">
        <f t="shared" si="14"/>
        <v>0</v>
      </c>
      <c r="H156" s="21"/>
      <c r="I156" s="19"/>
      <c r="J156" s="22"/>
      <c r="K156" s="23"/>
      <c r="L156" s="24"/>
    </row>
    <row r="157" spans="2:12" ht="15.6" x14ac:dyDescent="0.3">
      <c r="B157" s="17" t="s">
        <v>184</v>
      </c>
      <c r="C157" s="25"/>
      <c r="D157" s="222"/>
      <c r="E157" s="19"/>
      <c r="F157" s="19"/>
      <c r="G157" s="224">
        <f t="shared" si="14"/>
        <v>0</v>
      </c>
      <c r="H157" s="21"/>
      <c r="I157" s="19"/>
      <c r="J157" s="22"/>
      <c r="K157" s="23"/>
      <c r="L157" s="24"/>
    </row>
    <row r="158" spans="2:12" ht="15.6" x14ac:dyDescent="0.3">
      <c r="B158" s="17" t="s">
        <v>185</v>
      </c>
      <c r="C158" s="25"/>
      <c r="D158" s="222"/>
      <c r="E158" s="19"/>
      <c r="F158" s="19"/>
      <c r="G158" s="224">
        <f t="shared" si="14"/>
        <v>0</v>
      </c>
      <c r="H158" s="21"/>
      <c r="I158" s="19"/>
      <c r="J158" s="22"/>
      <c r="K158" s="23"/>
      <c r="L158" s="24"/>
    </row>
    <row r="159" spans="2:12" ht="15.6" x14ac:dyDescent="0.3">
      <c r="B159" s="17" t="s">
        <v>186</v>
      </c>
      <c r="C159" s="26"/>
      <c r="D159" s="223"/>
      <c r="E159" s="22"/>
      <c r="F159" s="22"/>
      <c r="G159" s="224">
        <f t="shared" si="14"/>
        <v>0</v>
      </c>
      <c r="H159" s="27"/>
      <c r="I159" s="22"/>
      <c r="J159" s="22"/>
      <c r="K159" s="28"/>
      <c r="L159" s="24"/>
    </row>
    <row r="160" spans="2:12" ht="15.6" x14ac:dyDescent="0.3">
      <c r="B160" s="17" t="s">
        <v>187</v>
      </c>
      <c r="C160" s="26"/>
      <c r="D160" s="223"/>
      <c r="E160" s="22"/>
      <c r="F160" s="22"/>
      <c r="G160" s="224">
        <f t="shared" si="14"/>
        <v>0</v>
      </c>
      <c r="H160" s="27"/>
      <c r="I160" s="22"/>
      <c r="J160" s="22"/>
      <c r="K160" s="28"/>
      <c r="L160" s="24"/>
    </row>
    <row r="161" spans="2:12" ht="15.6" x14ac:dyDescent="0.3">
      <c r="C161" s="14" t="s">
        <v>24</v>
      </c>
      <c r="D161" s="225">
        <f>SUM(D153:D160)</f>
        <v>10800</v>
      </c>
      <c r="E161" s="225">
        <f>SUM(E153:E160)</f>
        <v>0</v>
      </c>
      <c r="F161" s="225">
        <f>SUM(F153:F160)</f>
        <v>0</v>
      </c>
      <c r="G161" s="225">
        <f>SUM(G153:G160)</f>
        <v>10800</v>
      </c>
      <c r="H161" s="217">
        <f>(H153*G153)+(H154*G154)+(H155*G155)+(H156*G156)+(H157*G157)+(H158*G158)+(H159*G159)+(H160*G160)</f>
        <v>10800</v>
      </c>
      <c r="I161" s="226">
        <f>SUM(I153:I160)</f>
        <v>150</v>
      </c>
      <c r="J161" s="40"/>
      <c r="K161" s="28"/>
      <c r="L161" s="32"/>
    </row>
    <row r="162" spans="2:12" ht="51" customHeight="1" x14ac:dyDescent="0.3">
      <c r="B162" s="14" t="s">
        <v>188</v>
      </c>
      <c r="C162" s="231"/>
      <c r="D162" s="231"/>
      <c r="E162" s="231"/>
      <c r="F162" s="231"/>
      <c r="G162" s="231"/>
      <c r="H162" s="231"/>
      <c r="I162" s="231"/>
      <c r="J162" s="231"/>
      <c r="K162" s="231"/>
      <c r="L162" s="16"/>
    </row>
    <row r="163" spans="2:12" ht="15.6" x14ac:dyDescent="0.3">
      <c r="B163" s="17" t="s">
        <v>189</v>
      </c>
      <c r="C163" s="25"/>
      <c r="D163" s="19"/>
      <c r="E163" s="19"/>
      <c r="F163" s="19"/>
      <c r="G163" s="20">
        <f t="shared" ref="G163:G170" si="15">SUM(D163:F163)</f>
        <v>0</v>
      </c>
      <c r="H163" s="21"/>
      <c r="I163" s="19"/>
      <c r="J163" s="22"/>
      <c r="K163" s="23"/>
      <c r="L163" s="24"/>
    </row>
    <row r="164" spans="2:12" ht="15.6" x14ac:dyDescent="0.3">
      <c r="B164" s="17" t="s">
        <v>190</v>
      </c>
      <c r="C164" s="25"/>
      <c r="D164" s="19"/>
      <c r="E164" s="19"/>
      <c r="F164" s="19"/>
      <c r="G164" s="20">
        <f t="shared" si="15"/>
        <v>0</v>
      </c>
      <c r="H164" s="21"/>
      <c r="I164" s="19"/>
      <c r="J164" s="22"/>
      <c r="K164" s="23"/>
      <c r="L164" s="24"/>
    </row>
    <row r="165" spans="2:12" ht="15.6" x14ac:dyDescent="0.3">
      <c r="B165" s="17" t="s">
        <v>191</v>
      </c>
      <c r="C165" s="25"/>
      <c r="D165" s="19"/>
      <c r="E165" s="19"/>
      <c r="F165" s="19"/>
      <c r="G165" s="20">
        <f t="shared" si="15"/>
        <v>0</v>
      </c>
      <c r="H165" s="21"/>
      <c r="I165" s="19"/>
      <c r="J165" s="22"/>
      <c r="K165" s="23"/>
      <c r="L165" s="24"/>
    </row>
    <row r="166" spans="2:12" ht="15.6" x14ac:dyDescent="0.3">
      <c r="B166" s="17" t="s">
        <v>192</v>
      </c>
      <c r="C166" s="25"/>
      <c r="D166" s="19"/>
      <c r="E166" s="19"/>
      <c r="F166" s="19"/>
      <c r="G166" s="20">
        <f t="shared" si="15"/>
        <v>0</v>
      </c>
      <c r="H166" s="21"/>
      <c r="I166" s="19"/>
      <c r="J166" s="22"/>
      <c r="K166" s="23"/>
      <c r="L166" s="24"/>
    </row>
    <row r="167" spans="2:12" ht="15.6" x14ac:dyDescent="0.3">
      <c r="B167" s="17" t="s">
        <v>193</v>
      </c>
      <c r="C167" s="25"/>
      <c r="D167" s="19"/>
      <c r="E167" s="19"/>
      <c r="F167" s="19"/>
      <c r="G167" s="20">
        <f t="shared" si="15"/>
        <v>0</v>
      </c>
      <c r="H167" s="21"/>
      <c r="I167" s="19"/>
      <c r="J167" s="22"/>
      <c r="K167" s="23"/>
      <c r="L167" s="24"/>
    </row>
    <row r="168" spans="2:12" ht="15.6" x14ac:dyDescent="0.3">
      <c r="B168" s="17" t="s">
        <v>194</v>
      </c>
      <c r="C168" s="25"/>
      <c r="D168" s="19"/>
      <c r="E168" s="19"/>
      <c r="F168" s="19"/>
      <c r="G168" s="20">
        <f t="shared" si="15"/>
        <v>0</v>
      </c>
      <c r="H168" s="21"/>
      <c r="I168" s="19"/>
      <c r="J168" s="22"/>
      <c r="K168" s="23"/>
      <c r="L168" s="24"/>
    </row>
    <row r="169" spans="2:12" ht="15.6" x14ac:dyDescent="0.3">
      <c r="B169" s="17" t="s">
        <v>195</v>
      </c>
      <c r="C169" s="26"/>
      <c r="D169" s="22"/>
      <c r="E169" s="22"/>
      <c r="F169" s="22"/>
      <c r="G169" s="20">
        <f t="shared" si="15"/>
        <v>0</v>
      </c>
      <c r="H169" s="27"/>
      <c r="I169" s="22"/>
      <c r="J169" s="22"/>
      <c r="K169" s="28"/>
      <c r="L169" s="24"/>
    </row>
    <row r="170" spans="2:12" ht="15.6" x14ac:dyDescent="0.3">
      <c r="B170" s="17" t="s">
        <v>196</v>
      </c>
      <c r="C170" s="26"/>
      <c r="D170" s="22"/>
      <c r="E170" s="22"/>
      <c r="F170" s="22"/>
      <c r="G170" s="20">
        <f t="shared" si="15"/>
        <v>0</v>
      </c>
      <c r="H170" s="27"/>
      <c r="I170" s="22"/>
      <c r="J170" s="22"/>
      <c r="K170" s="28"/>
      <c r="L170" s="24"/>
    </row>
    <row r="171" spans="2:12" ht="15.6" x14ac:dyDescent="0.3">
      <c r="C171" s="14" t="s">
        <v>24</v>
      </c>
      <c r="D171" s="30">
        <f>SUM(D163:D170)</f>
        <v>0</v>
      </c>
      <c r="E171" s="30">
        <f>SUM(E163:E170)</f>
        <v>0</v>
      </c>
      <c r="F171" s="30">
        <f>SUM(F163:F170)</f>
        <v>0</v>
      </c>
      <c r="G171" s="30">
        <f>SUM(G163:G170)</f>
        <v>0</v>
      </c>
      <c r="H171" s="30">
        <f>(H163*G163)+(H164*G164)+(H165*G165)+(H166*G166)+(H167*G167)+(H168*G168)+(H169*G169)+(H170*G170)</f>
        <v>0</v>
      </c>
      <c r="I171" s="39">
        <f>SUM(I163:I170)</f>
        <v>0</v>
      </c>
      <c r="J171" s="40"/>
      <c r="K171" s="28"/>
      <c r="L171" s="32"/>
    </row>
    <row r="172" spans="2:12" ht="15.75" customHeight="1" x14ac:dyDescent="0.3">
      <c r="B172" s="41"/>
      <c r="C172" s="36"/>
      <c r="D172" s="42"/>
      <c r="E172" s="42"/>
      <c r="F172" s="42"/>
      <c r="G172" s="42"/>
      <c r="H172" s="42"/>
      <c r="I172" s="42"/>
      <c r="J172" s="42"/>
      <c r="K172" s="36"/>
      <c r="L172" s="43"/>
    </row>
    <row r="173" spans="2:12" ht="15.75" customHeight="1" x14ac:dyDescent="0.3">
      <c r="B173" s="41"/>
      <c r="C173" s="36"/>
      <c r="D173" s="42"/>
      <c r="E173" s="42"/>
      <c r="F173" s="42"/>
      <c r="G173" s="42"/>
      <c r="H173" s="42"/>
      <c r="I173" s="42"/>
      <c r="J173" s="42"/>
      <c r="K173" s="36"/>
      <c r="L173" s="43"/>
    </row>
    <row r="174" spans="2:12" ht="63.75" customHeight="1" x14ac:dyDescent="0.3">
      <c r="B174" s="14" t="s">
        <v>197</v>
      </c>
      <c r="C174" s="33" t="s">
        <v>198</v>
      </c>
      <c r="D174" s="219">
        <v>314000.83550757542</v>
      </c>
      <c r="E174" s="47"/>
      <c r="F174" s="47"/>
      <c r="G174" s="220">
        <f>SUM(D174:F174)</f>
        <v>314000.83550757542</v>
      </c>
      <c r="H174" s="49">
        <v>1</v>
      </c>
      <c r="I174" s="219">
        <v>241844.51</v>
      </c>
      <c r="J174" s="50"/>
      <c r="K174" s="51"/>
      <c r="L174" s="32"/>
    </row>
    <row r="175" spans="2:12" ht="69.75" customHeight="1" x14ac:dyDescent="0.3">
      <c r="B175" s="14" t="s">
        <v>199</v>
      </c>
      <c r="C175" s="33" t="s">
        <v>200</v>
      </c>
      <c r="D175" s="219">
        <v>160076.54406944293</v>
      </c>
      <c r="E175" s="47"/>
      <c r="F175" s="47"/>
      <c r="G175" s="220">
        <f>SUM(D175:F175)</f>
        <v>160076.54406944293</v>
      </c>
      <c r="H175" s="49">
        <v>1</v>
      </c>
      <c r="I175" s="219">
        <v>136086.51</v>
      </c>
      <c r="J175" s="50"/>
      <c r="K175" s="51"/>
      <c r="L175" s="32"/>
    </row>
    <row r="176" spans="2:12" ht="57" customHeight="1" x14ac:dyDescent="0.3">
      <c r="B176" s="14" t="s">
        <v>201</v>
      </c>
      <c r="C176" s="33" t="s">
        <v>202</v>
      </c>
      <c r="D176" s="219">
        <v>57100</v>
      </c>
      <c r="E176" s="47"/>
      <c r="F176" s="47"/>
      <c r="G176" s="220">
        <f>SUM(D176:F176)</f>
        <v>57100</v>
      </c>
      <c r="H176" s="49">
        <v>1</v>
      </c>
      <c r="I176" s="219">
        <v>28056.17</v>
      </c>
      <c r="J176" s="50"/>
      <c r="K176" s="51"/>
      <c r="L176" s="32"/>
    </row>
    <row r="177" spans="2:12" ht="65.25" customHeight="1" x14ac:dyDescent="0.3">
      <c r="B177" s="52" t="s">
        <v>203</v>
      </c>
      <c r="C177" s="33"/>
      <c r="D177" s="47"/>
      <c r="E177" s="47"/>
      <c r="F177" s="47"/>
      <c r="G177" s="220">
        <f>SUM(D177:F177)</f>
        <v>0</v>
      </c>
      <c r="H177" s="49"/>
      <c r="I177" s="47"/>
      <c r="J177" s="50"/>
      <c r="K177" s="51"/>
      <c r="L177" s="32"/>
    </row>
    <row r="178" spans="2:12" ht="21.75" customHeight="1" x14ac:dyDescent="0.3">
      <c r="B178" s="41"/>
      <c r="C178" s="53" t="s">
        <v>204</v>
      </c>
      <c r="D178" s="218">
        <f>SUM(D174:D177)</f>
        <v>531177.37957701832</v>
      </c>
      <c r="E178" s="218">
        <f>SUM(E174:E177)</f>
        <v>0</v>
      </c>
      <c r="F178" s="218">
        <f>SUM(F174:F177)</f>
        <v>0</v>
      </c>
      <c r="G178" s="218">
        <f>SUM(G174:G177)</f>
        <v>531177.37957701832</v>
      </c>
      <c r="H178" s="217">
        <f>(H174*G174)+(H175*G175)+(H176*G176)+(H177*G177)</f>
        <v>531177.37957701832</v>
      </c>
      <c r="I178" s="39">
        <f>SUM(I174:I177)</f>
        <v>405987.19</v>
      </c>
      <c r="J178" s="40"/>
      <c r="K178" s="33"/>
      <c r="L178" s="54"/>
    </row>
    <row r="179" spans="2:12" ht="15.75" customHeight="1" x14ac:dyDescent="0.3">
      <c r="B179" s="41"/>
      <c r="C179" s="36"/>
      <c r="D179" s="42"/>
      <c r="E179" s="42"/>
      <c r="F179" s="42"/>
      <c r="G179" s="42"/>
      <c r="H179" s="42"/>
      <c r="I179" s="42"/>
      <c r="J179" s="42"/>
      <c r="K179" s="36"/>
      <c r="L179" s="54"/>
    </row>
    <row r="180" spans="2:12" ht="15.75" customHeight="1" x14ac:dyDescent="0.3">
      <c r="B180" s="41"/>
      <c r="C180" s="36"/>
      <c r="D180" s="42"/>
      <c r="E180" s="42"/>
      <c r="F180" s="42"/>
      <c r="G180" s="42"/>
      <c r="H180" s="42"/>
      <c r="I180" s="42"/>
      <c r="J180" s="42"/>
      <c r="K180" s="36"/>
      <c r="L180" s="54"/>
    </row>
    <row r="181" spans="2:12" ht="15.75" customHeight="1" x14ac:dyDescent="0.3">
      <c r="B181" s="41"/>
      <c r="C181" s="36"/>
      <c r="D181" s="42"/>
      <c r="E181" s="42"/>
      <c r="F181" s="42"/>
      <c r="G181" s="42"/>
      <c r="H181" s="42"/>
      <c r="I181" s="42"/>
      <c r="J181" s="42"/>
      <c r="K181" s="36"/>
      <c r="L181" s="54"/>
    </row>
    <row r="182" spans="2:12" ht="15.75" customHeight="1" x14ac:dyDescent="0.3">
      <c r="B182" s="41"/>
      <c r="C182" s="36"/>
      <c r="D182" s="42"/>
      <c r="E182" s="42"/>
      <c r="F182" s="42"/>
      <c r="G182" s="42"/>
      <c r="H182" s="42"/>
      <c r="I182" s="42"/>
      <c r="J182" s="42"/>
      <c r="K182" s="36"/>
      <c r="L182" s="54"/>
    </row>
    <row r="183" spans="2:12" ht="15.75" customHeight="1" x14ac:dyDescent="0.3">
      <c r="B183" s="41"/>
      <c r="C183" s="36"/>
      <c r="D183" s="42"/>
      <c r="E183" s="42"/>
      <c r="F183" s="42"/>
      <c r="G183" s="42"/>
      <c r="H183" s="42"/>
      <c r="I183" s="42"/>
      <c r="J183" s="42"/>
      <c r="K183" s="36"/>
      <c r="L183" s="54"/>
    </row>
    <row r="184" spans="2:12" ht="15.75" customHeight="1" x14ac:dyDescent="0.3">
      <c r="B184" s="41"/>
      <c r="C184" s="36"/>
      <c r="D184" s="42"/>
      <c r="E184" s="42"/>
      <c r="F184" s="42"/>
      <c r="G184" s="42"/>
      <c r="H184" s="42"/>
      <c r="I184" s="42"/>
      <c r="J184" s="42"/>
      <c r="K184" s="36"/>
      <c r="L184" s="54"/>
    </row>
    <row r="185" spans="2:12" ht="15.75" customHeight="1" thickBot="1" x14ac:dyDescent="0.35">
      <c r="B185" s="41"/>
      <c r="C185" s="36"/>
      <c r="D185" s="42"/>
      <c r="E185" s="42"/>
      <c r="F185" s="42"/>
      <c r="G185" s="42"/>
      <c r="H185" s="42"/>
      <c r="I185" s="42"/>
      <c r="J185" s="42"/>
      <c r="K185" s="36"/>
      <c r="L185" s="54"/>
    </row>
    <row r="186" spans="2:12" ht="15.6" x14ac:dyDescent="0.3">
      <c r="B186" s="41"/>
      <c r="C186" s="243" t="s">
        <v>205</v>
      </c>
      <c r="D186" s="243"/>
      <c r="E186" s="243"/>
      <c r="F186" s="243"/>
      <c r="G186" s="243"/>
      <c r="H186" s="54"/>
      <c r="I186" s="42"/>
      <c r="J186" s="42"/>
      <c r="K186" s="54"/>
    </row>
    <row r="187" spans="2:12" ht="40.5" customHeight="1" x14ac:dyDescent="0.3">
      <c r="B187" s="41"/>
      <c r="C187" s="239"/>
      <c r="D187" s="240" t="str">
        <f>D4</f>
        <v>Acted</v>
      </c>
      <c r="E187" s="241">
        <f>E4</f>
        <v>0</v>
      </c>
      <c r="F187" s="241">
        <f>F4</f>
        <v>0</v>
      </c>
      <c r="G187" s="242" t="s">
        <v>5</v>
      </c>
      <c r="H187" s="36"/>
      <c r="I187" s="42"/>
      <c r="J187" s="42"/>
      <c r="K187" s="54"/>
    </row>
    <row r="188" spans="2:12" ht="24.75" customHeight="1" x14ac:dyDescent="0.3">
      <c r="B188" s="41"/>
      <c r="C188" s="239"/>
      <c r="D188" s="240"/>
      <c r="E188" s="241"/>
      <c r="F188" s="241"/>
      <c r="G188" s="242"/>
      <c r="H188" s="36"/>
      <c r="I188" s="42"/>
      <c r="J188" s="42"/>
      <c r="K188" s="54"/>
    </row>
    <row r="189" spans="2:12" ht="41.25" customHeight="1" x14ac:dyDescent="0.3">
      <c r="B189" s="55"/>
      <c r="C189" s="56" t="s">
        <v>206</v>
      </c>
      <c r="D189" s="57">
        <f>SUM(D15,D25,D35,D45,D57,D67,D77,D87,D99,D109,D119,D129,D141,D151,D161,D171,D174,D175,D176,D177)</f>
        <v>1028037.3795770183</v>
      </c>
      <c r="E189" s="57">
        <f>SUM(E15,E25,E35,E45,E57,E67,E77,E87,E99,E109,E119,E129,E141,E151,E161,E171,E174,E175,E176,E177)</f>
        <v>0</v>
      </c>
      <c r="F189" s="57">
        <f>SUM(F15,F25,F35,F45,F57,F67,F77,F87,F99,F109,F119,F129,F141,F151,F161,F171,F174,F175,F176,F177)</f>
        <v>0</v>
      </c>
      <c r="G189" s="58">
        <f>SUM(D189:F189)</f>
        <v>1028037.3795770183</v>
      </c>
      <c r="H189" s="36"/>
      <c r="I189" s="59"/>
      <c r="J189" s="42"/>
      <c r="K189" s="55"/>
    </row>
    <row r="190" spans="2:12" ht="51.75" customHeight="1" x14ac:dyDescent="0.3">
      <c r="B190" s="60"/>
      <c r="C190" s="56" t="s">
        <v>207</v>
      </c>
      <c r="D190" s="57">
        <f>D189*0.07</f>
        <v>71962.616570391285</v>
      </c>
      <c r="E190" s="57">
        <f>E189*0.07</f>
        <v>0</v>
      </c>
      <c r="F190" s="57">
        <f>F189*0.07</f>
        <v>0</v>
      </c>
      <c r="G190" s="58">
        <f>G189*0.07</f>
        <v>71962.616570391285</v>
      </c>
      <c r="H190" s="60"/>
      <c r="I190" s="59"/>
      <c r="J190" s="42"/>
      <c r="K190" s="61"/>
    </row>
    <row r="191" spans="2:12" ht="51.75" customHeight="1" thickBot="1" x14ac:dyDescent="0.35">
      <c r="B191" s="60"/>
      <c r="C191" s="62" t="s">
        <v>5</v>
      </c>
      <c r="D191" s="214">
        <f>SUM(D189:D190)</f>
        <v>1099999.9961474095</v>
      </c>
      <c r="E191" s="214">
        <f>SUM(E189:E190)</f>
        <v>0</v>
      </c>
      <c r="F191" s="214">
        <f>SUM(F189:F190)</f>
        <v>0</v>
      </c>
      <c r="G191" s="216">
        <f>SUM(G189:G190)</f>
        <v>1099999.9961474095</v>
      </c>
      <c r="H191" s="60"/>
      <c r="K191" s="61"/>
    </row>
    <row r="192" spans="2:12" ht="42" customHeight="1" x14ac:dyDescent="0.3">
      <c r="B192" s="60"/>
      <c r="I192" s="63"/>
      <c r="J192" s="63"/>
      <c r="K192" s="43"/>
      <c r="L192" s="61"/>
    </row>
    <row r="193" spans="2:12" s="29" customFormat="1" ht="29.25" customHeight="1" thickBot="1" x14ac:dyDescent="0.35">
      <c r="B193" s="36"/>
      <c r="C193" s="41"/>
      <c r="D193" s="64"/>
      <c r="E193" s="64"/>
      <c r="F193" s="64"/>
      <c r="G193" s="64"/>
      <c r="H193" s="64"/>
      <c r="I193" s="65"/>
      <c r="J193" s="65"/>
      <c r="K193" s="54"/>
      <c r="L193" s="55"/>
    </row>
    <row r="194" spans="2:12" ht="23.25" customHeight="1" x14ac:dyDescent="0.3">
      <c r="B194" s="61"/>
      <c r="C194" s="247" t="s">
        <v>208</v>
      </c>
      <c r="D194" s="247"/>
      <c r="E194" s="247"/>
      <c r="F194" s="247"/>
      <c r="G194" s="247"/>
      <c r="H194" s="247"/>
      <c r="I194" s="65"/>
      <c r="J194" s="65"/>
      <c r="K194" s="61"/>
    </row>
    <row r="195" spans="2:12" ht="41.25" customHeight="1" x14ac:dyDescent="0.3">
      <c r="B195" s="61"/>
      <c r="C195" s="66"/>
      <c r="D195" s="248" t="str">
        <f>D4</f>
        <v>Acted</v>
      </c>
      <c r="E195" s="248">
        <f>E4</f>
        <v>0</v>
      </c>
      <c r="F195" s="248">
        <f>F4</f>
        <v>0</v>
      </c>
      <c r="G195" s="249" t="s">
        <v>5</v>
      </c>
      <c r="H195" s="250" t="s">
        <v>209</v>
      </c>
      <c r="I195" s="65"/>
      <c r="J195" s="65"/>
      <c r="K195" s="61"/>
    </row>
    <row r="196" spans="2:12" ht="27.75" customHeight="1" x14ac:dyDescent="0.3">
      <c r="B196" s="61"/>
      <c r="C196" s="66"/>
      <c r="D196" s="248"/>
      <c r="E196" s="248"/>
      <c r="F196" s="248"/>
      <c r="G196" s="249"/>
      <c r="H196" s="250"/>
      <c r="I196" s="67"/>
      <c r="J196" s="67"/>
      <c r="K196" s="61"/>
    </row>
    <row r="197" spans="2:12" ht="55.5" customHeight="1" x14ac:dyDescent="0.3">
      <c r="B197" s="61"/>
      <c r="C197" s="68" t="s">
        <v>210</v>
      </c>
      <c r="D197" s="215">
        <f>$D$191*H197</f>
        <v>769999.99730318668</v>
      </c>
      <c r="E197" s="212">
        <f>$E$191*H197</f>
        <v>0</v>
      </c>
      <c r="F197" s="212">
        <f>$F$191*H197</f>
        <v>0</v>
      </c>
      <c r="G197" s="212">
        <f>SUM(D197:F197)</f>
        <v>769999.99730318668</v>
      </c>
      <c r="H197" s="69">
        <v>0.7</v>
      </c>
      <c r="I197" s="67"/>
      <c r="J197" s="67"/>
      <c r="K197" s="61"/>
    </row>
    <row r="198" spans="2:12" ht="57.75" customHeight="1" x14ac:dyDescent="0.3">
      <c r="B198" s="244"/>
      <c r="C198" s="71" t="s">
        <v>211</v>
      </c>
      <c r="D198" s="215">
        <f>$D$191*H198</f>
        <v>329999.99884422286</v>
      </c>
      <c r="E198" s="212">
        <f>$E$191*H198</f>
        <v>0</v>
      </c>
      <c r="F198" s="212">
        <f>$F$191*H198</f>
        <v>0</v>
      </c>
      <c r="G198" s="213">
        <f>SUM(D198:F198)</f>
        <v>329999.99884422286</v>
      </c>
      <c r="H198" s="72">
        <v>0.3</v>
      </c>
      <c r="I198" s="73"/>
      <c r="J198" s="73"/>
    </row>
    <row r="199" spans="2:12" ht="57.75" customHeight="1" x14ac:dyDescent="0.3">
      <c r="B199" s="244"/>
      <c r="C199" s="71" t="s">
        <v>212</v>
      </c>
      <c r="D199" s="215">
        <f>$D$191*H199</f>
        <v>0</v>
      </c>
      <c r="E199" s="212">
        <f>$E$191*H199</f>
        <v>0</v>
      </c>
      <c r="F199" s="212">
        <f>$F$191*H199</f>
        <v>0</v>
      </c>
      <c r="G199" s="213">
        <f>SUM(D199:F199)</f>
        <v>0</v>
      </c>
      <c r="H199" s="74">
        <v>0</v>
      </c>
      <c r="I199" s="63"/>
      <c r="J199" s="63"/>
    </row>
    <row r="200" spans="2:12" ht="38.25" customHeight="1" thickBot="1" x14ac:dyDescent="0.35">
      <c r="B200" s="244"/>
      <c r="C200" s="62" t="s">
        <v>213</v>
      </c>
      <c r="D200" s="214">
        <f>SUM(D197:D199)</f>
        <v>1099999.9961474095</v>
      </c>
      <c r="E200" s="214">
        <f>SUM(E197:E199)</f>
        <v>0</v>
      </c>
      <c r="F200" s="214">
        <f>SUM(F197:F199)</f>
        <v>0</v>
      </c>
      <c r="G200" s="214">
        <f>SUM(G197:G199)</f>
        <v>1099999.9961474095</v>
      </c>
      <c r="H200" s="75">
        <f>SUM(H197:H199)</f>
        <v>1</v>
      </c>
      <c r="I200" s="16"/>
      <c r="J200" s="63"/>
    </row>
    <row r="201" spans="2:12" ht="21.75" customHeight="1" thickBot="1" x14ac:dyDescent="0.35">
      <c r="B201" s="244"/>
      <c r="C201" s="76"/>
      <c r="D201" s="77"/>
      <c r="E201" s="77"/>
      <c r="F201" s="77"/>
      <c r="G201" s="77"/>
      <c r="H201" s="77"/>
      <c r="I201" s="16"/>
      <c r="J201" s="63"/>
    </row>
    <row r="202" spans="2:12" ht="49.5" customHeight="1" x14ac:dyDescent="0.3">
      <c r="B202" s="244"/>
      <c r="C202" s="78" t="s">
        <v>214</v>
      </c>
      <c r="D202" s="79">
        <f>SUM(H15,H25,H35,H45,H57,H67,H77,H87,H99,H109,H119,H129,H141,H151,H161,H171,H178)*1.07</f>
        <v>1099999.9961474098</v>
      </c>
      <c r="E202" s="64"/>
      <c r="F202" s="64"/>
      <c r="G202" s="64"/>
      <c r="H202" s="80" t="s">
        <v>215</v>
      </c>
      <c r="I202" s="227">
        <f>SUM(I178,I171,I161,I151,I141,I129,I119,I109,I99,I87,I77,I67,I57,I45,I35,I25,I15)</f>
        <v>735170.92999999993</v>
      </c>
      <c r="J202" s="81"/>
    </row>
    <row r="203" spans="2:12" ht="28.5" customHeight="1" thickBot="1" x14ac:dyDescent="0.35">
      <c r="B203" s="244"/>
      <c r="C203" s="82" t="s">
        <v>216</v>
      </c>
      <c r="D203" s="83">
        <f>D202/G191</f>
        <v>1.0000000000000002</v>
      </c>
      <c r="E203" s="84"/>
      <c r="F203" s="84"/>
      <c r="G203" s="84"/>
      <c r="H203" s="85" t="s">
        <v>217</v>
      </c>
      <c r="I203" s="86">
        <f>I202/G189</f>
        <v>0.71512081623187951</v>
      </c>
      <c r="J203" s="87"/>
    </row>
    <row r="204" spans="2:12" ht="28.5" customHeight="1" x14ac:dyDescent="0.3">
      <c r="B204" s="244"/>
      <c r="C204" s="245"/>
      <c r="D204" s="245"/>
      <c r="E204" s="88"/>
      <c r="F204" s="88"/>
      <c r="G204" s="88"/>
    </row>
    <row r="205" spans="2:12" ht="32.25" customHeight="1" x14ac:dyDescent="0.3">
      <c r="B205" s="244"/>
      <c r="C205" s="82" t="s">
        <v>218</v>
      </c>
      <c r="D205" s="89">
        <f>SUM(D176:F177)*1.07</f>
        <v>61097</v>
      </c>
      <c r="E205" s="90"/>
      <c r="F205" s="90"/>
      <c r="G205" s="90"/>
    </row>
    <row r="206" spans="2:12" ht="23.25" customHeight="1" x14ac:dyDescent="0.3">
      <c r="B206" s="244"/>
      <c r="C206" s="82" t="s">
        <v>219</v>
      </c>
      <c r="D206" s="83">
        <f>D205/G191</f>
        <v>5.5542727467257622E-2</v>
      </c>
      <c r="E206" s="90"/>
      <c r="F206" s="90"/>
      <c r="G206" s="90"/>
      <c r="I206" s="91"/>
    </row>
    <row r="207" spans="2:12" ht="66.75" customHeight="1" thickBot="1" x14ac:dyDescent="0.35">
      <c r="B207" s="244"/>
      <c r="C207" s="246" t="s">
        <v>220</v>
      </c>
      <c r="D207" s="246"/>
      <c r="E207" s="92"/>
      <c r="F207" s="92"/>
      <c r="G207" s="92"/>
    </row>
    <row r="208" spans="2:12" ht="55.5" customHeight="1" x14ac:dyDescent="0.3">
      <c r="B208" s="244"/>
      <c r="L208" s="29"/>
    </row>
    <row r="209" spans="2:2" ht="42.75" customHeight="1" x14ac:dyDescent="0.3">
      <c r="B209" s="244"/>
    </row>
    <row r="210" spans="2:2" ht="21.75" customHeight="1" x14ac:dyDescent="0.3">
      <c r="B210" s="244"/>
    </row>
    <row r="211" spans="2:2" ht="21.75" customHeight="1" x14ac:dyDescent="0.3">
      <c r="B211" s="244"/>
    </row>
    <row r="212" spans="2:2" ht="23.25" customHeight="1" x14ac:dyDescent="0.3">
      <c r="B212" s="244"/>
    </row>
    <row r="213" spans="2:2" ht="23.25" customHeight="1" x14ac:dyDescent="0.3"/>
    <row r="214" spans="2:2" ht="21.75" customHeight="1" x14ac:dyDescent="0.3"/>
    <row r="215" spans="2:2" ht="16.5" customHeight="1" x14ac:dyDescent="0.3"/>
    <row r="216" spans="2:2" ht="29.25" customHeight="1" x14ac:dyDescent="0.3"/>
    <row r="217" spans="2:2" ht="24.75" customHeight="1" x14ac:dyDescent="0.3"/>
    <row r="218" spans="2:2" ht="33" customHeight="1" x14ac:dyDescent="0.3"/>
    <row r="220" spans="2:2" ht="15" customHeight="1" x14ac:dyDescent="0.3"/>
    <row r="221" spans="2:2" ht="25.5" customHeight="1" x14ac:dyDescent="0.3"/>
  </sheetData>
  <mergeCells count="37">
    <mergeCell ref="B198:B212"/>
    <mergeCell ref="C204:D204"/>
    <mergeCell ref="C207:D207"/>
    <mergeCell ref="C194:H194"/>
    <mergeCell ref="D195:D196"/>
    <mergeCell ref="E195:E196"/>
    <mergeCell ref="F195:F196"/>
    <mergeCell ref="G195:G196"/>
    <mergeCell ref="H195:H196"/>
    <mergeCell ref="C132:K132"/>
    <mergeCell ref="C142:K142"/>
    <mergeCell ref="C152:K152"/>
    <mergeCell ref="C162:K162"/>
    <mergeCell ref="C186:G186"/>
    <mergeCell ref="C187:C188"/>
    <mergeCell ref="D187:D188"/>
    <mergeCell ref="E187:E188"/>
    <mergeCell ref="F187:F188"/>
    <mergeCell ref="G187:G188"/>
    <mergeCell ref="C131:K131"/>
    <mergeCell ref="C36:K36"/>
    <mergeCell ref="C47:K47"/>
    <mergeCell ref="C48:K48"/>
    <mergeCell ref="C58:K58"/>
    <mergeCell ref="C68:K68"/>
    <mergeCell ref="C78:K78"/>
    <mergeCell ref="C89:K89"/>
    <mergeCell ref="C90:K90"/>
    <mergeCell ref="C100:K100"/>
    <mergeCell ref="C110:K110"/>
    <mergeCell ref="C120:K120"/>
    <mergeCell ref="C26:K26"/>
    <mergeCell ref="B1:E1"/>
    <mergeCell ref="B2:E2"/>
    <mergeCell ref="C5:K5"/>
    <mergeCell ref="C6:K6"/>
    <mergeCell ref="C16:K16"/>
  </mergeCells>
  <conditionalFormatting sqref="D203">
    <cfRule type="cellIs" dxfId="27" priority="2" stopIfTrue="1" operator="lessThan">
      <formula>0.15</formula>
    </cfRule>
  </conditionalFormatting>
  <conditionalFormatting sqref="D206">
    <cfRule type="cellIs" dxfId="26" priority="3" stopIfTrue="1" operator="lessThan">
      <formula>0.05</formula>
    </cfRule>
  </conditionalFormatting>
  <conditionalFormatting sqref="I199:J199 H200">
    <cfRule type="cellIs" dxfId="25" priority="1" stopIfTrue="1" operator="greaterThan">
      <formula>1</formula>
    </cfRule>
  </conditionalFormatting>
  <dataValidations count="6">
    <dataValidation allowBlank="1" showErrorMessage="1" prompt="% Towards Gender Equality and Women's Empowerment Must be Higher than 15%_x000a_" sqref="D205:G205" xr:uid="{F1BC5D49-8458-4C00-864B-D491DF2E5992}"/>
    <dataValidation allowBlank="1" showInputMessage="1" showErrorMessage="1" prompt="Insert *text* description of Activity here" sqref="C7 C17 C27 C37 C49 C59 C69 C79 C91 C101 C111 C121 C133 C143 C153 C163" xr:uid="{8A919631-BC18-41E7-9DC5-91641C4F6EF9}"/>
    <dataValidation allowBlank="1" showInputMessage="1" showErrorMessage="1" prompt="Insert *text* description of Output here" sqref="C6 C16 C26 C36 C48 C58 C68 C78 C90 C100 C110 C120 C132 C142 C152 C162" xr:uid="{61A152DD-A8BA-4DAF-964D-E05A239F184B}"/>
    <dataValidation allowBlank="1" showInputMessage="1" showErrorMessage="1" prompt="Insert *text* description of Outcome here" sqref="C5 C47 C89 C131" xr:uid="{2A68D360-A103-4007-93DD-163E1765A06A}"/>
    <dataValidation allowBlank="1" showInputMessage="1" showErrorMessage="1" prompt="M&amp;E Budget Cannot be Less than 5%_x000a_" sqref="D206:G206" xr:uid="{5D969C87-A372-4FC7-B8AB-76AF6138FBF7}"/>
    <dataValidation allowBlank="1" showInputMessage="1" showErrorMessage="1" prompt="% Towards Gender Equality and Women's Empowerment Must be Higher than 15%_x000a_" sqref="D203:G203" xr:uid="{861CA788-5569-4D0A-863D-125E404A0073}"/>
  </dataValidation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03035-1D9F-4570-9F04-70541809309F}">
  <dimension ref="B1:N245"/>
  <sheetViews>
    <sheetView topLeftCell="A192" zoomScale="80" zoomScaleNormal="80" workbookViewId="0">
      <selection activeCell="D26" sqref="D26"/>
    </sheetView>
  </sheetViews>
  <sheetFormatPr defaultColWidth="9.109375" defaultRowHeight="15.6" x14ac:dyDescent="0.3"/>
  <cols>
    <col min="1" max="1" width="4.44140625" style="93" customWidth="1"/>
    <col min="2" max="2" width="3.33203125" style="93" customWidth="1"/>
    <col min="3" max="3" width="51.44140625" style="93" customWidth="1"/>
    <col min="4" max="4" width="34.33203125" style="113" customWidth="1"/>
    <col min="5" max="5" width="35" style="113" customWidth="1"/>
    <col min="6" max="6" width="36.5546875" style="113" customWidth="1"/>
    <col min="7" max="7" width="25.6640625" style="93" customWidth="1"/>
    <col min="8" max="8" width="21.44140625" style="93" customWidth="1"/>
    <col min="9" max="9" width="16.88671875" style="93" customWidth="1"/>
    <col min="10" max="10" width="19.44140625" style="93" customWidth="1"/>
    <col min="11" max="11" width="19" style="93" customWidth="1"/>
    <col min="12" max="12" width="26" style="93" customWidth="1"/>
    <col min="13" max="13" width="21.109375" style="93" customWidth="1"/>
    <col min="14" max="14" width="7" style="93" customWidth="1"/>
    <col min="15" max="15" width="24.33203125" style="93" customWidth="1"/>
    <col min="16" max="16" width="26.44140625" style="93" customWidth="1"/>
    <col min="17" max="17" width="30.109375" style="93" customWidth="1"/>
    <col min="18" max="18" width="33" style="93" customWidth="1"/>
    <col min="19" max="20" width="22.6640625" style="93" customWidth="1"/>
    <col min="21" max="21" width="23.44140625" style="93" customWidth="1"/>
    <col min="22" max="22" width="32.109375" style="93" customWidth="1"/>
    <col min="23" max="23" width="9.109375" style="93" customWidth="1"/>
    <col min="24" max="24" width="17.6640625" style="93" customWidth="1"/>
    <col min="25" max="25" width="26.44140625" style="93" customWidth="1"/>
    <col min="26" max="26" width="22.44140625" style="93" customWidth="1"/>
    <col min="27" max="27" width="29.6640625" style="93" customWidth="1"/>
    <col min="28" max="28" width="23.44140625" style="93" customWidth="1"/>
    <col min="29" max="29" width="18.44140625" style="93" customWidth="1"/>
    <col min="30" max="30" width="17.44140625" style="93" customWidth="1"/>
    <col min="31" max="31" width="25.109375" style="93" customWidth="1"/>
    <col min="32" max="32" width="9.109375" style="93" customWidth="1"/>
    <col min="33" max="16384" width="9.109375" style="93"/>
  </cols>
  <sheetData>
    <row r="1" spans="2:13" ht="31.5" customHeight="1" x14ac:dyDescent="0.9">
      <c r="C1" s="232" t="s">
        <v>0</v>
      </c>
      <c r="D1" s="232"/>
      <c r="E1" s="232"/>
      <c r="F1" s="232"/>
      <c r="G1" s="2"/>
      <c r="H1" s="3"/>
      <c r="I1" s="3"/>
      <c r="L1" s="94"/>
      <c r="M1" s="95"/>
    </row>
    <row r="2" spans="2:13" ht="24" customHeight="1" x14ac:dyDescent="0.35">
      <c r="C2" s="233" t="s">
        <v>221</v>
      </c>
      <c r="D2" s="233"/>
      <c r="E2" s="233"/>
      <c r="F2" s="96"/>
      <c r="L2" s="94"/>
      <c r="M2" s="95"/>
    </row>
    <row r="3" spans="2:13" ht="24" customHeight="1" x14ac:dyDescent="0.3">
      <c r="C3" s="97"/>
      <c r="D3" s="97"/>
      <c r="E3" s="97"/>
      <c r="F3" s="97"/>
      <c r="L3" s="94"/>
      <c r="M3" s="95"/>
    </row>
    <row r="4" spans="2:13" ht="24" customHeight="1" x14ac:dyDescent="0.3">
      <c r="C4" s="97"/>
      <c r="D4" s="98" t="s">
        <v>4</v>
      </c>
      <c r="E4" s="98">
        <v>0</v>
      </c>
      <c r="F4" s="98">
        <v>0</v>
      </c>
      <c r="G4" s="99" t="s">
        <v>5</v>
      </c>
      <c r="L4" s="94"/>
      <c r="M4" s="95"/>
    </row>
    <row r="5" spans="2:13" ht="24" customHeight="1" x14ac:dyDescent="0.3">
      <c r="B5" s="251" t="s">
        <v>222</v>
      </c>
      <c r="C5" s="251"/>
      <c r="D5" s="251"/>
      <c r="E5" s="251"/>
      <c r="F5" s="251"/>
      <c r="G5" s="251"/>
      <c r="L5" s="94"/>
      <c r="M5" s="95"/>
    </row>
    <row r="6" spans="2:13" ht="22.5" customHeight="1" x14ac:dyDescent="0.3">
      <c r="C6" s="251" t="s">
        <v>223</v>
      </c>
      <c r="D6" s="251"/>
      <c r="E6" s="251"/>
      <c r="F6" s="251"/>
      <c r="G6" s="251"/>
      <c r="L6" s="94"/>
      <c r="M6" s="95"/>
    </row>
    <row r="7" spans="2:13" ht="24.75" customHeight="1" thickBot="1" x14ac:dyDescent="0.35">
      <c r="C7" s="100" t="s">
        <v>224</v>
      </c>
      <c r="D7" s="101">
        <v>31900</v>
      </c>
      <c r="E7" s="101">
        <v>0</v>
      </c>
      <c r="F7" s="101">
        <v>0</v>
      </c>
      <c r="G7" s="102">
        <f t="shared" ref="G7:G15" si="0">SUM(D7:F7)</f>
        <v>31900</v>
      </c>
      <c r="L7" s="94"/>
      <c r="M7" s="95"/>
    </row>
    <row r="8" spans="2:13" ht="21.75" customHeight="1" x14ac:dyDescent="0.3">
      <c r="C8" s="103" t="s">
        <v>225</v>
      </c>
      <c r="D8" s="104"/>
      <c r="E8" s="105"/>
      <c r="F8" s="105"/>
      <c r="G8" s="106">
        <f t="shared" si="0"/>
        <v>0</v>
      </c>
    </row>
    <row r="9" spans="2:13" x14ac:dyDescent="0.3">
      <c r="C9" s="107" t="s">
        <v>226</v>
      </c>
      <c r="D9" s="108">
        <v>12199.999999999998</v>
      </c>
      <c r="E9" s="22"/>
      <c r="F9" s="22"/>
      <c r="G9" s="109">
        <f t="shared" si="0"/>
        <v>12199.999999999998</v>
      </c>
    </row>
    <row r="10" spans="2:13" ht="15.75" customHeight="1" x14ac:dyDescent="0.3">
      <c r="C10" s="107" t="s">
        <v>227</v>
      </c>
      <c r="D10" s="108"/>
      <c r="E10" s="108"/>
      <c r="F10" s="108"/>
      <c r="G10" s="109">
        <f t="shared" si="0"/>
        <v>0</v>
      </c>
    </row>
    <row r="11" spans="2:13" x14ac:dyDescent="0.3">
      <c r="C11" s="110" t="s">
        <v>228</v>
      </c>
      <c r="D11" s="108">
        <v>19700</v>
      </c>
      <c r="E11" s="108"/>
      <c r="F11" s="108"/>
      <c r="G11" s="109">
        <f t="shared" si="0"/>
        <v>19700</v>
      </c>
    </row>
    <row r="12" spans="2:13" x14ac:dyDescent="0.3">
      <c r="C12" s="107" t="s">
        <v>229</v>
      </c>
      <c r="D12" s="108"/>
      <c r="E12" s="108"/>
      <c r="F12" s="108"/>
      <c r="G12" s="109">
        <f t="shared" si="0"/>
        <v>0</v>
      </c>
    </row>
    <row r="13" spans="2:13" ht="21.75" customHeight="1" x14ac:dyDescent="0.3">
      <c r="C13" s="107" t="s">
        <v>230</v>
      </c>
      <c r="D13" s="108"/>
      <c r="E13" s="108"/>
      <c r="F13" s="108"/>
      <c r="G13" s="109">
        <f t="shared" si="0"/>
        <v>0</v>
      </c>
    </row>
    <row r="14" spans="2:13" ht="21.75" customHeight="1" x14ac:dyDescent="0.3">
      <c r="C14" s="107" t="s">
        <v>231</v>
      </c>
      <c r="D14" s="108"/>
      <c r="E14" s="108"/>
      <c r="F14" s="108"/>
      <c r="G14" s="109">
        <f t="shared" si="0"/>
        <v>0</v>
      </c>
    </row>
    <row r="15" spans="2:13" ht="15.75" customHeight="1" x14ac:dyDescent="0.3">
      <c r="C15" s="111" t="s">
        <v>232</v>
      </c>
      <c r="D15" s="111">
        <f>SUM(D8:D14)</f>
        <v>31900</v>
      </c>
      <c r="E15" s="111">
        <f>SUM(E8:E14)</f>
        <v>0</v>
      </c>
      <c r="F15" s="111">
        <f>SUM(F8:F14)</f>
        <v>0</v>
      </c>
      <c r="G15" s="112">
        <f t="shared" si="0"/>
        <v>31900</v>
      </c>
    </row>
    <row r="16" spans="2:13" s="113" customFormat="1" x14ac:dyDescent="0.3">
      <c r="C16" s="114"/>
      <c r="D16" s="115"/>
      <c r="E16" s="115"/>
      <c r="F16" s="115"/>
      <c r="G16" s="116"/>
    </row>
    <row r="17" spans="3:7" x14ac:dyDescent="0.3">
      <c r="C17" s="251" t="s">
        <v>233</v>
      </c>
      <c r="D17" s="251"/>
      <c r="E17" s="251"/>
      <c r="F17" s="251"/>
      <c r="G17" s="251"/>
    </row>
    <row r="18" spans="3:7" ht="27" customHeight="1" thickBot="1" x14ac:dyDescent="0.35">
      <c r="C18" s="100" t="s">
        <v>224</v>
      </c>
      <c r="D18" s="101">
        <v>45900</v>
      </c>
      <c r="E18" s="101">
        <v>0</v>
      </c>
      <c r="F18" s="101">
        <v>0</v>
      </c>
      <c r="G18" s="102">
        <f t="shared" ref="G18:G26" si="1">SUM(D18:F18)</f>
        <v>45900</v>
      </c>
    </row>
    <row r="19" spans="3:7" x14ac:dyDescent="0.3">
      <c r="C19" s="103" t="s">
        <v>225</v>
      </c>
      <c r="D19" s="104"/>
      <c r="E19" s="105"/>
      <c r="F19" s="105"/>
      <c r="G19" s="106">
        <f t="shared" si="1"/>
        <v>0</v>
      </c>
    </row>
    <row r="20" spans="3:7" x14ac:dyDescent="0.3">
      <c r="C20" s="107" t="s">
        <v>226</v>
      </c>
      <c r="D20" s="108"/>
      <c r="E20" s="22"/>
      <c r="F20" s="22"/>
      <c r="G20" s="109">
        <f t="shared" si="1"/>
        <v>0</v>
      </c>
    </row>
    <row r="21" spans="3:7" ht="31.2" x14ac:dyDescent="0.3">
      <c r="C21" s="107" t="s">
        <v>227</v>
      </c>
      <c r="D21" s="108"/>
      <c r="E21" s="108"/>
      <c r="F21" s="108"/>
      <c r="G21" s="109">
        <f t="shared" si="1"/>
        <v>0</v>
      </c>
    </row>
    <row r="22" spans="3:7" x14ac:dyDescent="0.3">
      <c r="C22" s="110" t="s">
        <v>228</v>
      </c>
      <c r="D22" s="108"/>
      <c r="E22" s="108"/>
      <c r="F22" s="108"/>
      <c r="G22" s="109">
        <f t="shared" si="1"/>
        <v>0</v>
      </c>
    </row>
    <row r="23" spans="3:7" x14ac:dyDescent="0.3">
      <c r="C23" s="107" t="s">
        <v>229</v>
      </c>
      <c r="D23" s="108"/>
      <c r="E23" s="108"/>
      <c r="F23" s="108"/>
      <c r="G23" s="109">
        <f t="shared" si="1"/>
        <v>0</v>
      </c>
    </row>
    <row r="24" spans="3:7" x14ac:dyDescent="0.3">
      <c r="C24" s="107" t="s">
        <v>230</v>
      </c>
      <c r="D24" s="108">
        <v>45900</v>
      </c>
      <c r="E24" s="108"/>
      <c r="F24" s="108"/>
      <c r="G24" s="109">
        <f t="shared" si="1"/>
        <v>45900</v>
      </c>
    </row>
    <row r="25" spans="3:7" x14ac:dyDescent="0.3">
      <c r="C25" s="107" t="s">
        <v>231</v>
      </c>
      <c r="D25" s="108"/>
      <c r="E25" s="108"/>
      <c r="F25" s="108"/>
      <c r="G25" s="109">
        <f t="shared" si="1"/>
        <v>0</v>
      </c>
    </row>
    <row r="26" spans="3:7" x14ac:dyDescent="0.3">
      <c r="C26" s="111" t="s">
        <v>232</v>
      </c>
      <c r="D26" s="111">
        <f>SUM(D19:D25)</f>
        <v>45900</v>
      </c>
      <c r="E26" s="111">
        <f>SUM(E19:E25)</f>
        <v>0</v>
      </c>
      <c r="F26" s="111">
        <f>SUM(F19:F25)</f>
        <v>0</v>
      </c>
      <c r="G26" s="109">
        <f t="shared" si="1"/>
        <v>45900</v>
      </c>
    </row>
    <row r="27" spans="3:7" s="113" customFormat="1" x14ac:dyDescent="0.3">
      <c r="C27" s="114"/>
      <c r="D27" s="115"/>
      <c r="E27" s="115"/>
      <c r="F27" s="115"/>
      <c r="G27" s="117"/>
    </row>
    <row r="28" spans="3:7" x14ac:dyDescent="0.3">
      <c r="C28" s="251" t="s">
        <v>234</v>
      </c>
      <c r="D28" s="251"/>
      <c r="E28" s="251"/>
      <c r="F28" s="251"/>
      <c r="G28" s="251"/>
    </row>
    <row r="29" spans="3:7" ht="21.75" customHeight="1" thickBot="1" x14ac:dyDescent="0.35">
      <c r="C29" s="100" t="s">
        <v>224</v>
      </c>
      <c r="D29" s="101">
        <v>0</v>
      </c>
      <c r="E29" s="101">
        <v>0</v>
      </c>
      <c r="F29" s="101">
        <v>0</v>
      </c>
      <c r="G29" s="102">
        <f t="shared" ref="G29:G37" si="2">SUM(D29:F29)</f>
        <v>0</v>
      </c>
    </row>
    <row r="30" spans="3:7" x14ac:dyDescent="0.3">
      <c r="C30" s="103" t="s">
        <v>225</v>
      </c>
      <c r="D30" s="104"/>
      <c r="E30" s="105"/>
      <c r="F30" s="105"/>
      <c r="G30" s="106">
        <f t="shared" si="2"/>
        <v>0</v>
      </c>
    </row>
    <row r="31" spans="3:7" s="113" customFormat="1" ht="15.75" customHeight="1" x14ac:dyDescent="0.3">
      <c r="C31" s="107" t="s">
        <v>226</v>
      </c>
      <c r="D31" s="108"/>
      <c r="E31" s="22"/>
      <c r="F31" s="22"/>
      <c r="G31" s="109">
        <f t="shared" si="2"/>
        <v>0</v>
      </c>
    </row>
    <row r="32" spans="3:7" s="113" customFormat="1" ht="31.2" x14ac:dyDescent="0.3">
      <c r="C32" s="107" t="s">
        <v>227</v>
      </c>
      <c r="D32" s="108"/>
      <c r="E32" s="108"/>
      <c r="F32" s="108"/>
      <c r="G32" s="109">
        <f t="shared" si="2"/>
        <v>0</v>
      </c>
    </row>
    <row r="33" spans="3:7" s="113" customFormat="1" x14ac:dyDescent="0.3">
      <c r="C33" s="110" t="s">
        <v>228</v>
      </c>
      <c r="D33" s="108">
        <v>0</v>
      </c>
      <c r="E33" s="108"/>
      <c r="F33" s="108"/>
      <c r="G33" s="109">
        <f t="shared" si="2"/>
        <v>0</v>
      </c>
    </row>
    <row r="34" spans="3:7" x14ac:dyDescent="0.3">
      <c r="C34" s="107" t="s">
        <v>229</v>
      </c>
      <c r="D34" s="108">
        <v>0</v>
      </c>
      <c r="E34" s="108"/>
      <c r="F34" s="108"/>
      <c r="G34" s="109">
        <f t="shared" si="2"/>
        <v>0</v>
      </c>
    </row>
    <row r="35" spans="3:7" x14ac:dyDescent="0.3">
      <c r="C35" s="107" t="s">
        <v>230</v>
      </c>
      <c r="D35" s="108"/>
      <c r="E35" s="108"/>
      <c r="F35" s="108"/>
      <c r="G35" s="109">
        <f t="shared" si="2"/>
        <v>0</v>
      </c>
    </row>
    <row r="36" spans="3:7" x14ac:dyDescent="0.3">
      <c r="C36" s="107" t="s">
        <v>231</v>
      </c>
      <c r="D36" s="108"/>
      <c r="E36" s="108"/>
      <c r="F36" s="108"/>
      <c r="G36" s="109">
        <f t="shared" si="2"/>
        <v>0</v>
      </c>
    </row>
    <row r="37" spans="3:7" x14ac:dyDescent="0.3">
      <c r="C37" s="111" t="s">
        <v>232</v>
      </c>
      <c r="D37" s="111">
        <f>SUM(D30:D36)</f>
        <v>0</v>
      </c>
      <c r="E37" s="111">
        <f>SUM(E30:E36)</f>
        <v>0</v>
      </c>
      <c r="F37" s="111">
        <f>SUM(F30:F36)</f>
        <v>0</v>
      </c>
      <c r="G37" s="109">
        <f t="shared" si="2"/>
        <v>0</v>
      </c>
    </row>
    <row r="38" spans="3:7" x14ac:dyDescent="0.3">
      <c r="C38" s="251" t="s">
        <v>235</v>
      </c>
      <c r="D38" s="251"/>
      <c r="E38" s="251"/>
      <c r="F38" s="251"/>
      <c r="G38" s="251"/>
    </row>
    <row r="39" spans="3:7" s="113" customFormat="1" x14ac:dyDescent="0.3">
      <c r="C39" s="118"/>
      <c r="D39" s="119"/>
      <c r="E39" s="119"/>
      <c r="F39" s="119"/>
      <c r="G39" s="120"/>
    </row>
    <row r="40" spans="3:7" ht="20.25" customHeight="1" thickBot="1" x14ac:dyDescent="0.35">
      <c r="C40" s="100" t="s">
        <v>224</v>
      </c>
      <c r="D40" s="101">
        <v>0</v>
      </c>
      <c r="E40" s="101">
        <v>0</v>
      </c>
      <c r="F40" s="101">
        <v>0</v>
      </c>
      <c r="G40" s="102">
        <f t="shared" ref="G40:G48" si="3">SUM(D40:F40)</f>
        <v>0</v>
      </c>
    </row>
    <row r="41" spans="3:7" x14ac:dyDescent="0.3">
      <c r="C41" s="103" t="s">
        <v>225</v>
      </c>
      <c r="D41" s="104"/>
      <c r="E41" s="105"/>
      <c r="F41" s="105"/>
      <c r="G41" s="106">
        <f t="shared" si="3"/>
        <v>0</v>
      </c>
    </row>
    <row r="42" spans="3:7" ht="15.75" customHeight="1" x14ac:dyDescent="0.3">
      <c r="C42" s="107" t="s">
        <v>226</v>
      </c>
      <c r="D42" s="108"/>
      <c r="E42" s="22"/>
      <c r="F42" s="22"/>
      <c r="G42" s="109">
        <f t="shared" si="3"/>
        <v>0</v>
      </c>
    </row>
    <row r="43" spans="3:7" ht="32.25" customHeight="1" x14ac:dyDescent="0.3">
      <c r="C43" s="107" t="s">
        <v>227</v>
      </c>
      <c r="D43" s="108"/>
      <c r="E43" s="108"/>
      <c r="F43" s="108"/>
      <c r="G43" s="109">
        <f t="shared" si="3"/>
        <v>0</v>
      </c>
    </row>
    <row r="44" spans="3:7" s="113" customFormat="1" x14ac:dyDescent="0.3">
      <c r="C44" s="110" t="s">
        <v>228</v>
      </c>
      <c r="D44" s="108"/>
      <c r="E44" s="108"/>
      <c r="F44" s="108"/>
      <c r="G44" s="109">
        <f t="shared" si="3"/>
        <v>0</v>
      </c>
    </row>
    <row r="45" spans="3:7" x14ac:dyDescent="0.3">
      <c r="C45" s="107" t="s">
        <v>229</v>
      </c>
      <c r="D45" s="108"/>
      <c r="E45" s="108"/>
      <c r="F45" s="108"/>
      <c r="G45" s="109">
        <f t="shared" si="3"/>
        <v>0</v>
      </c>
    </row>
    <row r="46" spans="3:7" x14ac:dyDescent="0.3">
      <c r="C46" s="107" t="s">
        <v>230</v>
      </c>
      <c r="D46" s="108"/>
      <c r="E46" s="108"/>
      <c r="F46" s="108"/>
      <c r="G46" s="109">
        <f t="shared" si="3"/>
        <v>0</v>
      </c>
    </row>
    <row r="47" spans="3:7" x14ac:dyDescent="0.3">
      <c r="C47" s="107" t="s">
        <v>231</v>
      </c>
      <c r="D47" s="108"/>
      <c r="E47" s="108"/>
      <c r="F47" s="108"/>
      <c r="G47" s="109">
        <f t="shared" si="3"/>
        <v>0</v>
      </c>
    </row>
    <row r="48" spans="3:7" ht="21" customHeight="1" x14ac:dyDescent="0.3">
      <c r="C48" s="111" t="s">
        <v>232</v>
      </c>
      <c r="D48" s="111">
        <f>SUM(D41:D47)</f>
        <v>0</v>
      </c>
      <c r="E48" s="111">
        <f>SUM(E41:E47)</f>
        <v>0</v>
      </c>
      <c r="F48" s="111">
        <f>SUM(F41:F47)</f>
        <v>0</v>
      </c>
      <c r="G48" s="109">
        <f t="shared" si="3"/>
        <v>0</v>
      </c>
    </row>
    <row r="49" spans="2:7" s="113" customFormat="1" ht="22.5" customHeight="1" x14ac:dyDescent="0.3">
      <c r="C49" s="115"/>
      <c r="D49" s="115"/>
      <c r="E49" s="115"/>
      <c r="F49" s="115"/>
      <c r="G49" s="117"/>
    </row>
    <row r="50" spans="2:7" x14ac:dyDescent="0.3">
      <c r="B50" s="251" t="s">
        <v>236</v>
      </c>
      <c r="C50" s="251"/>
      <c r="D50" s="251"/>
      <c r="E50" s="251"/>
      <c r="F50" s="251"/>
      <c r="G50" s="251"/>
    </row>
    <row r="51" spans="2:7" x14ac:dyDescent="0.3">
      <c r="C51" s="251" t="s">
        <v>237</v>
      </c>
      <c r="D51" s="251"/>
      <c r="E51" s="251"/>
      <c r="F51" s="251"/>
      <c r="G51" s="251"/>
    </row>
    <row r="52" spans="2:7" ht="24" customHeight="1" thickBot="1" x14ac:dyDescent="0.35">
      <c r="C52" s="100" t="s">
        <v>224</v>
      </c>
      <c r="D52" s="101">
        <v>290260</v>
      </c>
      <c r="E52" s="101">
        <v>0</v>
      </c>
      <c r="F52" s="101">
        <v>0</v>
      </c>
      <c r="G52" s="102">
        <f t="shared" ref="G52:G60" si="4">SUM(D52:F52)</f>
        <v>290260</v>
      </c>
    </row>
    <row r="53" spans="2:7" ht="15.75" customHeight="1" x14ac:dyDescent="0.3">
      <c r="C53" s="103" t="s">
        <v>225</v>
      </c>
      <c r="D53" s="104"/>
      <c r="E53" s="105"/>
      <c r="F53" s="105"/>
      <c r="G53" s="106">
        <f t="shared" si="4"/>
        <v>0</v>
      </c>
    </row>
    <row r="54" spans="2:7" ht="15.75" customHeight="1" x14ac:dyDescent="0.3">
      <c r="C54" s="107" t="s">
        <v>226</v>
      </c>
      <c r="D54" s="108"/>
      <c r="E54" s="22"/>
      <c r="F54" s="22"/>
      <c r="G54" s="109">
        <f t="shared" si="4"/>
        <v>0</v>
      </c>
    </row>
    <row r="55" spans="2:7" ht="15.75" customHeight="1" x14ac:dyDescent="0.3">
      <c r="C55" s="107" t="s">
        <v>227</v>
      </c>
      <c r="D55" s="108"/>
      <c r="E55" s="108"/>
      <c r="F55" s="108"/>
      <c r="G55" s="109">
        <f t="shared" si="4"/>
        <v>0</v>
      </c>
    </row>
    <row r="56" spans="2:7" ht="18.75" customHeight="1" x14ac:dyDescent="0.3">
      <c r="C56" s="110" t="s">
        <v>228</v>
      </c>
      <c r="D56" s="108"/>
      <c r="E56" s="108"/>
      <c r="F56" s="108"/>
      <c r="G56" s="109">
        <f t="shared" si="4"/>
        <v>0</v>
      </c>
    </row>
    <row r="57" spans="2:7" x14ac:dyDescent="0.3">
      <c r="C57" s="107" t="s">
        <v>229</v>
      </c>
      <c r="D57" s="108"/>
      <c r="E57" s="108"/>
      <c r="F57" s="108"/>
      <c r="G57" s="109">
        <f t="shared" si="4"/>
        <v>0</v>
      </c>
    </row>
    <row r="58" spans="2:7" s="113" customFormat="1" ht="21.75" customHeight="1" x14ac:dyDescent="0.3">
      <c r="B58" s="93"/>
      <c r="C58" s="107" t="s">
        <v>230</v>
      </c>
      <c r="D58" s="108">
        <v>290260</v>
      </c>
      <c r="E58" s="108"/>
      <c r="F58" s="108"/>
      <c r="G58" s="109">
        <f t="shared" si="4"/>
        <v>290260</v>
      </c>
    </row>
    <row r="59" spans="2:7" s="113" customFormat="1" x14ac:dyDescent="0.3">
      <c r="B59" s="93"/>
      <c r="C59" s="107" t="s">
        <v>231</v>
      </c>
      <c r="D59" s="108"/>
      <c r="E59" s="108"/>
      <c r="F59" s="108"/>
      <c r="G59" s="109">
        <f t="shared" si="4"/>
        <v>0</v>
      </c>
    </row>
    <row r="60" spans="2:7" x14ac:dyDescent="0.3">
      <c r="C60" s="111" t="s">
        <v>232</v>
      </c>
      <c r="D60" s="111">
        <f>SUM(D53:D59)</f>
        <v>290260</v>
      </c>
      <c r="E60" s="111">
        <f>SUM(E53:E59)</f>
        <v>0</v>
      </c>
      <c r="F60" s="111">
        <f>SUM(F53:F59)</f>
        <v>0</v>
      </c>
      <c r="G60" s="109">
        <f t="shared" si="4"/>
        <v>290260</v>
      </c>
    </row>
    <row r="61" spans="2:7" s="113" customFormat="1" x14ac:dyDescent="0.3">
      <c r="C61" s="114"/>
      <c r="D61" s="115"/>
      <c r="E61" s="115"/>
      <c r="F61" s="115"/>
      <c r="G61" s="117"/>
    </row>
    <row r="62" spans="2:7" x14ac:dyDescent="0.3">
      <c r="B62" s="113"/>
      <c r="C62" s="251" t="s">
        <v>75</v>
      </c>
      <c r="D62" s="251"/>
      <c r="E62" s="251"/>
      <c r="F62" s="251"/>
      <c r="G62" s="251"/>
    </row>
    <row r="63" spans="2:7" ht="21.75" customHeight="1" thickBot="1" x14ac:dyDescent="0.35">
      <c r="C63" s="100" t="s">
        <v>224</v>
      </c>
      <c r="D63" s="101">
        <v>0</v>
      </c>
      <c r="E63" s="101">
        <v>0</v>
      </c>
      <c r="F63" s="101">
        <v>0</v>
      </c>
      <c r="G63" s="102">
        <f t="shared" ref="G63:G71" si="5">SUM(D63:F63)</f>
        <v>0</v>
      </c>
    </row>
    <row r="64" spans="2:7" ht="15.75" customHeight="1" x14ac:dyDescent="0.3">
      <c r="C64" s="103" t="s">
        <v>225</v>
      </c>
      <c r="D64" s="104"/>
      <c r="E64" s="105"/>
      <c r="F64" s="105"/>
      <c r="G64" s="106">
        <f t="shared" si="5"/>
        <v>0</v>
      </c>
    </row>
    <row r="65" spans="2:7" ht="15.75" customHeight="1" x14ac:dyDescent="0.3">
      <c r="C65" s="107" t="s">
        <v>226</v>
      </c>
      <c r="D65" s="108"/>
      <c r="E65" s="22"/>
      <c r="F65" s="22"/>
      <c r="G65" s="109">
        <f t="shared" si="5"/>
        <v>0</v>
      </c>
    </row>
    <row r="66" spans="2:7" ht="15.75" customHeight="1" x14ac:dyDescent="0.3">
      <c r="C66" s="107" t="s">
        <v>227</v>
      </c>
      <c r="D66" s="108"/>
      <c r="E66" s="108"/>
      <c r="F66" s="108"/>
      <c r="G66" s="109">
        <f t="shared" si="5"/>
        <v>0</v>
      </c>
    </row>
    <row r="67" spans="2:7" x14ac:dyDescent="0.3">
      <c r="C67" s="110" t="s">
        <v>228</v>
      </c>
      <c r="D67" s="108"/>
      <c r="E67" s="108"/>
      <c r="F67" s="108"/>
      <c r="G67" s="109">
        <f t="shared" si="5"/>
        <v>0</v>
      </c>
    </row>
    <row r="68" spans="2:7" x14ac:dyDescent="0.3">
      <c r="C68" s="107" t="s">
        <v>229</v>
      </c>
      <c r="D68" s="108"/>
      <c r="E68" s="108"/>
      <c r="F68" s="108"/>
      <c r="G68" s="109">
        <f t="shared" si="5"/>
        <v>0</v>
      </c>
    </row>
    <row r="69" spans="2:7" x14ac:dyDescent="0.3">
      <c r="C69" s="107" t="s">
        <v>230</v>
      </c>
      <c r="D69" s="108"/>
      <c r="E69" s="108"/>
      <c r="F69" s="108"/>
      <c r="G69" s="109">
        <f t="shared" si="5"/>
        <v>0</v>
      </c>
    </row>
    <row r="70" spans="2:7" x14ac:dyDescent="0.3">
      <c r="C70" s="107" t="s">
        <v>231</v>
      </c>
      <c r="D70" s="108"/>
      <c r="E70" s="108"/>
      <c r="F70" s="108"/>
      <c r="G70" s="109">
        <f t="shared" si="5"/>
        <v>0</v>
      </c>
    </row>
    <row r="71" spans="2:7" x14ac:dyDescent="0.3">
      <c r="C71" s="111" t="s">
        <v>232</v>
      </c>
      <c r="D71" s="111">
        <f>SUM(D64:D70)</f>
        <v>0</v>
      </c>
      <c r="E71" s="111">
        <f>SUM(E64:E70)</f>
        <v>0</v>
      </c>
      <c r="F71" s="111">
        <f>SUM(F64:F70)</f>
        <v>0</v>
      </c>
      <c r="G71" s="109">
        <f t="shared" si="5"/>
        <v>0</v>
      </c>
    </row>
    <row r="72" spans="2:7" s="113" customFormat="1" x14ac:dyDescent="0.3">
      <c r="C72" s="114"/>
      <c r="D72" s="115"/>
      <c r="E72" s="115"/>
      <c r="F72" s="115"/>
      <c r="G72" s="117"/>
    </row>
    <row r="73" spans="2:7" x14ac:dyDescent="0.3">
      <c r="C73" s="251" t="s">
        <v>84</v>
      </c>
      <c r="D73" s="251"/>
      <c r="E73" s="251"/>
      <c r="F73" s="251"/>
      <c r="G73" s="251"/>
    </row>
    <row r="74" spans="2:7" ht="21.75" customHeight="1" thickBot="1" x14ac:dyDescent="0.35">
      <c r="B74" s="113"/>
      <c r="C74" s="100" t="s">
        <v>224</v>
      </c>
      <c r="D74" s="101">
        <v>0</v>
      </c>
      <c r="E74" s="101">
        <v>0</v>
      </c>
      <c r="F74" s="101">
        <v>0</v>
      </c>
      <c r="G74" s="102">
        <f t="shared" ref="G74:G82" si="6">SUM(D74:F74)</f>
        <v>0</v>
      </c>
    </row>
    <row r="75" spans="2:7" ht="18" customHeight="1" x14ac:dyDescent="0.3">
      <c r="C75" s="103" t="s">
        <v>225</v>
      </c>
      <c r="D75" s="104"/>
      <c r="E75" s="105"/>
      <c r="F75" s="105"/>
      <c r="G75" s="106">
        <f t="shared" si="6"/>
        <v>0</v>
      </c>
    </row>
    <row r="76" spans="2:7" ht="15.75" customHeight="1" x14ac:dyDescent="0.3">
      <c r="C76" s="107" t="s">
        <v>226</v>
      </c>
      <c r="D76" s="108"/>
      <c r="E76" s="22"/>
      <c r="F76" s="22"/>
      <c r="G76" s="109">
        <f t="shared" si="6"/>
        <v>0</v>
      </c>
    </row>
    <row r="77" spans="2:7" s="113" customFormat="1" ht="15.75" customHeight="1" x14ac:dyDescent="0.3">
      <c r="B77" s="93"/>
      <c r="C77" s="107" t="s">
        <v>227</v>
      </c>
      <c r="D77" s="108"/>
      <c r="E77" s="108"/>
      <c r="F77" s="108"/>
      <c r="G77" s="109">
        <f t="shared" si="6"/>
        <v>0</v>
      </c>
    </row>
    <row r="78" spans="2:7" x14ac:dyDescent="0.3">
      <c r="B78" s="113"/>
      <c r="C78" s="110" t="s">
        <v>228</v>
      </c>
      <c r="D78" s="108"/>
      <c r="E78" s="108"/>
      <c r="F78" s="108"/>
      <c r="G78" s="109">
        <f t="shared" si="6"/>
        <v>0</v>
      </c>
    </row>
    <row r="79" spans="2:7" x14ac:dyDescent="0.3">
      <c r="B79" s="113"/>
      <c r="C79" s="107" t="s">
        <v>229</v>
      </c>
      <c r="D79" s="108"/>
      <c r="E79" s="108"/>
      <c r="F79" s="108"/>
      <c r="G79" s="109">
        <f t="shared" si="6"/>
        <v>0</v>
      </c>
    </row>
    <row r="80" spans="2:7" x14ac:dyDescent="0.3">
      <c r="B80" s="113"/>
      <c r="C80" s="107" t="s">
        <v>230</v>
      </c>
      <c r="D80" s="108"/>
      <c r="E80" s="108"/>
      <c r="F80" s="108"/>
      <c r="G80" s="109">
        <f t="shared" si="6"/>
        <v>0</v>
      </c>
    </row>
    <row r="81" spans="2:7" x14ac:dyDescent="0.3">
      <c r="C81" s="107" t="s">
        <v>231</v>
      </c>
      <c r="D81" s="108"/>
      <c r="E81" s="108"/>
      <c r="F81" s="108"/>
      <c r="G81" s="109">
        <f t="shared" si="6"/>
        <v>0</v>
      </c>
    </row>
    <row r="82" spans="2:7" x14ac:dyDescent="0.3">
      <c r="C82" s="111" t="s">
        <v>232</v>
      </c>
      <c r="D82" s="111">
        <f>SUM(D75:D81)</f>
        <v>0</v>
      </c>
      <c r="E82" s="111">
        <f>SUM(E75:E81)</f>
        <v>0</v>
      </c>
      <c r="F82" s="111">
        <f>SUM(F75:F81)</f>
        <v>0</v>
      </c>
      <c r="G82" s="109">
        <f t="shared" si="6"/>
        <v>0</v>
      </c>
    </row>
    <row r="83" spans="2:7" s="113" customFormat="1" x14ac:dyDescent="0.3">
      <c r="C83" s="114"/>
      <c r="D83" s="115"/>
      <c r="E83" s="115"/>
      <c r="F83" s="115"/>
      <c r="G83" s="117"/>
    </row>
    <row r="84" spans="2:7" x14ac:dyDescent="0.3">
      <c r="C84" s="251" t="s">
        <v>93</v>
      </c>
      <c r="D84" s="251"/>
      <c r="E84" s="251"/>
      <c r="F84" s="251"/>
      <c r="G84" s="251"/>
    </row>
    <row r="85" spans="2:7" ht="21.75" customHeight="1" thickBot="1" x14ac:dyDescent="0.35">
      <c r="C85" s="100" t="s">
        <v>224</v>
      </c>
      <c r="D85" s="101">
        <v>0</v>
      </c>
      <c r="E85" s="101">
        <v>0</v>
      </c>
      <c r="F85" s="101">
        <v>0</v>
      </c>
      <c r="G85" s="102">
        <f t="shared" ref="G85:G93" si="7">SUM(D85:F85)</f>
        <v>0</v>
      </c>
    </row>
    <row r="86" spans="2:7" ht="15.75" customHeight="1" x14ac:dyDescent="0.3">
      <c r="C86" s="103" t="s">
        <v>225</v>
      </c>
      <c r="D86" s="104"/>
      <c r="E86" s="105"/>
      <c r="F86" s="105"/>
      <c r="G86" s="106">
        <f t="shared" si="7"/>
        <v>0</v>
      </c>
    </row>
    <row r="87" spans="2:7" ht="15.75" customHeight="1" x14ac:dyDescent="0.3">
      <c r="B87" s="113"/>
      <c r="C87" s="107" t="s">
        <v>226</v>
      </c>
      <c r="D87" s="108"/>
      <c r="E87" s="22"/>
      <c r="F87" s="22"/>
      <c r="G87" s="109">
        <f t="shared" si="7"/>
        <v>0</v>
      </c>
    </row>
    <row r="88" spans="2:7" ht="15.75" customHeight="1" x14ac:dyDescent="0.3">
      <c r="C88" s="107" t="s">
        <v>227</v>
      </c>
      <c r="D88" s="108"/>
      <c r="E88" s="108"/>
      <c r="F88" s="108"/>
      <c r="G88" s="109">
        <f t="shared" si="7"/>
        <v>0</v>
      </c>
    </row>
    <row r="89" spans="2:7" x14ac:dyDescent="0.3">
      <c r="C89" s="110" t="s">
        <v>228</v>
      </c>
      <c r="D89" s="108"/>
      <c r="E89" s="108"/>
      <c r="F89" s="108"/>
      <c r="G89" s="109">
        <f t="shared" si="7"/>
        <v>0</v>
      </c>
    </row>
    <row r="90" spans="2:7" x14ac:dyDescent="0.3">
      <c r="C90" s="107" t="s">
        <v>229</v>
      </c>
      <c r="D90" s="108"/>
      <c r="E90" s="108"/>
      <c r="F90" s="108"/>
      <c r="G90" s="109">
        <f t="shared" si="7"/>
        <v>0</v>
      </c>
    </row>
    <row r="91" spans="2:7" ht="25.5" customHeight="1" x14ac:dyDescent="0.3">
      <c r="C91" s="107" t="s">
        <v>230</v>
      </c>
      <c r="D91" s="108"/>
      <c r="E91" s="108"/>
      <c r="F91" s="108"/>
      <c r="G91" s="109">
        <f t="shared" si="7"/>
        <v>0</v>
      </c>
    </row>
    <row r="92" spans="2:7" x14ac:dyDescent="0.3">
      <c r="B92" s="113"/>
      <c r="C92" s="107" t="s">
        <v>231</v>
      </c>
      <c r="D92" s="108"/>
      <c r="E92" s="108"/>
      <c r="F92" s="108"/>
      <c r="G92" s="109">
        <f t="shared" si="7"/>
        <v>0</v>
      </c>
    </row>
    <row r="93" spans="2:7" ht="15.75" customHeight="1" x14ac:dyDescent="0.3">
      <c r="C93" s="111" t="s">
        <v>232</v>
      </c>
      <c r="D93" s="111">
        <f>SUM(D86:D92)</f>
        <v>0</v>
      </c>
      <c r="E93" s="111">
        <f>SUM(E86:E92)</f>
        <v>0</v>
      </c>
      <c r="F93" s="111">
        <f>SUM(F86:F92)</f>
        <v>0</v>
      </c>
      <c r="G93" s="109">
        <f t="shared" si="7"/>
        <v>0</v>
      </c>
    </row>
    <row r="94" spans="2:7" ht="25.5" customHeight="1" x14ac:dyDescent="0.3">
      <c r="D94" s="93"/>
      <c r="E94" s="93"/>
      <c r="F94" s="93"/>
    </row>
    <row r="95" spans="2:7" x14ac:dyDescent="0.3">
      <c r="B95" s="251" t="s">
        <v>238</v>
      </c>
      <c r="C95" s="251"/>
      <c r="D95" s="251"/>
      <c r="E95" s="251"/>
      <c r="F95" s="251"/>
      <c r="G95" s="251"/>
    </row>
    <row r="96" spans="2:7" x14ac:dyDescent="0.3">
      <c r="C96" s="251" t="s">
        <v>104</v>
      </c>
      <c r="D96" s="251"/>
      <c r="E96" s="251"/>
      <c r="F96" s="251"/>
      <c r="G96" s="251"/>
    </row>
    <row r="97" spans="3:7" ht="22.5" customHeight="1" thickBot="1" x14ac:dyDescent="0.35">
      <c r="C97" s="100" t="s">
        <v>224</v>
      </c>
      <c r="D97" s="101">
        <v>21000</v>
      </c>
      <c r="E97" s="101">
        <v>0</v>
      </c>
      <c r="F97" s="101">
        <v>0</v>
      </c>
      <c r="G97" s="102">
        <f t="shared" ref="G97:G105" si="8">SUM(D97:F97)</f>
        <v>21000</v>
      </c>
    </row>
    <row r="98" spans="3:7" x14ac:dyDescent="0.3">
      <c r="C98" s="103" t="s">
        <v>225</v>
      </c>
      <c r="D98" s="104"/>
      <c r="E98" s="105"/>
      <c r="F98" s="105"/>
      <c r="G98" s="106">
        <f t="shared" si="8"/>
        <v>0</v>
      </c>
    </row>
    <row r="99" spans="3:7" x14ac:dyDescent="0.3">
      <c r="C99" s="107" t="s">
        <v>226</v>
      </c>
      <c r="D99" s="108"/>
      <c r="E99" s="22"/>
      <c r="F99" s="22"/>
      <c r="G99" s="109">
        <f t="shared" si="8"/>
        <v>0</v>
      </c>
    </row>
    <row r="100" spans="3:7" ht="15.75" customHeight="1" x14ac:dyDescent="0.3">
      <c r="C100" s="107" t="s">
        <v>227</v>
      </c>
      <c r="D100" s="108"/>
      <c r="E100" s="108"/>
      <c r="F100" s="108"/>
      <c r="G100" s="109">
        <f t="shared" si="8"/>
        <v>0</v>
      </c>
    </row>
    <row r="101" spans="3:7" x14ac:dyDescent="0.3">
      <c r="C101" s="110" t="s">
        <v>228</v>
      </c>
      <c r="D101" s="108"/>
      <c r="E101" s="108"/>
      <c r="F101" s="108"/>
      <c r="G101" s="109">
        <f t="shared" si="8"/>
        <v>0</v>
      </c>
    </row>
    <row r="102" spans="3:7" x14ac:dyDescent="0.3">
      <c r="C102" s="107" t="s">
        <v>229</v>
      </c>
      <c r="D102" s="108"/>
      <c r="E102" s="108"/>
      <c r="F102" s="108"/>
      <c r="G102" s="109">
        <f t="shared" si="8"/>
        <v>0</v>
      </c>
    </row>
    <row r="103" spans="3:7" x14ac:dyDescent="0.3">
      <c r="C103" s="107" t="s">
        <v>230</v>
      </c>
      <c r="D103" s="108">
        <v>21000</v>
      </c>
      <c r="E103" s="108"/>
      <c r="F103" s="108"/>
      <c r="G103" s="109">
        <f t="shared" si="8"/>
        <v>21000</v>
      </c>
    </row>
    <row r="104" spans="3:7" x14ac:dyDescent="0.3">
      <c r="C104" s="107" t="s">
        <v>231</v>
      </c>
      <c r="D104" s="108"/>
      <c r="E104" s="108"/>
      <c r="F104" s="108"/>
      <c r="G104" s="109">
        <f t="shared" si="8"/>
        <v>0</v>
      </c>
    </row>
    <row r="105" spans="3:7" x14ac:dyDescent="0.3">
      <c r="C105" s="111" t="s">
        <v>232</v>
      </c>
      <c r="D105" s="111">
        <f>SUM(D98:D104)</f>
        <v>21000</v>
      </c>
      <c r="E105" s="111">
        <f>SUM(E98:E104)</f>
        <v>0</v>
      </c>
      <c r="F105" s="111">
        <f>SUM(F98:F104)</f>
        <v>0</v>
      </c>
      <c r="G105" s="109">
        <f t="shared" si="8"/>
        <v>21000</v>
      </c>
    </row>
    <row r="106" spans="3:7" s="113" customFormat="1" x14ac:dyDescent="0.3">
      <c r="C106" s="114"/>
      <c r="D106" s="115"/>
      <c r="E106" s="115"/>
      <c r="F106" s="115"/>
      <c r="G106" s="117"/>
    </row>
    <row r="107" spans="3:7" ht="15.75" customHeight="1" x14ac:dyDescent="0.3">
      <c r="C107" s="251" t="s">
        <v>239</v>
      </c>
      <c r="D107" s="251"/>
      <c r="E107" s="251"/>
      <c r="F107" s="251"/>
      <c r="G107" s="251"/>
    </row>
    <row r="108" spans="3:7" ht="21.75" customHeight="1" thickBot="1" x14ac:dyDescent="0.35">
      <c r="C108" s="100" t="s">
        <v>224</v>
      </c>
      <c r="D108" s="101">
        <v>8000</v>
      </c>
      <c r="E108" s="101">
        <v>0</v>
      </c>
      <c r="F108" s="101">
        <v>0</v>
      </c>
      <c r="G108" s="102">
        <f t="shared" ref="G108:G116" si="9">SUM(D108:F108)</f>
        <v>8000</v>
      </c>
    </row>
    <row r="109" spans="3:7" x14ac:dyDescent="0.3">
      <c r="C109" s="103" t="s">
        <v>225</v>
      </c>
      <c r="D109" s="104"/>
      <c r="E109" s="105"/>
      <c r="F109" s="105"/>
      <c r="G109" s="106">
        <f t="shared" si="9"/>
        <v>0</v>
      </c>
    </row>
    <row r="110" spans="3:7" x14ac:dyDescent="0.3">
      <c r="C110" s="107" t="s">
        <v>226</v>
      </c>
      <c r="D110" s="108"/>
      <c r="E110" s="22"/>
      <c r="F110" s="22"/>
      <c r="G110" s="109">
        <f t="shared" si="9"/>
        <v>0</v>
      </c>
    </row>
    <row r="111" spans="3:7" ht="31.2" x14ac:dyDescent="0.3">
      <c r="C111" s="107" t="s">
        <v>227</v>
      </c>
      <c r="D111" s="108"/>
      <c r="E111" s="108"/>
      <c r="F111" s="108"/>
      <c r="G111" s="109">
        <f t="shared" si="9"/>
        <v>0</v>
      </c>
    </row>
    <row r="112" spans="3:7" x14ac:dyDescent="0.3">
      <c r="C112" s="110" t="s">
        <v>228</v>
      </c>
      <c r="D112" s="108"/>
      <c r="E112" s="108"/>
      <c r="F112" s="108"/>
      <c r="G112" s="109">
        <f t="shared" si="9"/>
        <v>0</v>
      </c>
    </row>
    <row r="113" spans="3:7" x14ac:dyDescent="0.3">
      <c r="C113" s="107" t="s">
        <v>229</v>
      </c>
      <c r="D113" s="108"/>
      <c r="E113" s="108"/>
      <c r="F113" s="108"/>
      <c r="G113" s="109">
        <f t="shared" si="9"/>
        <v>0</v>
      </c>
    </row>
    <row r="114" spans="3:7" x14ac:dyDescent="0.3">
      <c r="C114" s="107" t="s">
        <v>230</v>
      </c>
      <c r="D114" s="108">
        <v>8000</v>
      </c>
      <c r="E114" s="108"/>
      <c r="F114" s="108"/>
      <c r="G114" s="109">
        <f t="shared" si="9"/>
        <v>8000</v>
      </c>
    </row>
    <row r="115" spans="3:7" x14ac:dyDescent="0.3">
      <c r="C115" s="107" t="s">
        <v>231</v>
      </c>
      <c r="D115" s="108"/>
      <c r="E115" s="108"/>
      <c r="F115" s="108"/>
      <c r="G115" s="109">
        <f t="shared" si="9"/>
        <v>0</v>
      </c>
    </row>
    <row r="116" spans="3:7" x14ac:dyDescent="0.3">
      <c r="C116" s="111" t="s">
        <v>232</v>
      </c>
      <c r="D116" s="111">
        <f>SUM(D109:D115)</f>
        <v>8000</v>
      </c>
      <c r="E116" s="111">
        <f>SUM(E109:E115)</f>
        <v>0</v>
      </c>
      <c r="F116" s="111">
        <f>SUM(F109:F115)</f>
        <v>0</v>
      </c>
      <c r="G116" s="109">
        <f t="shared" si="9"/>
        <v>8000</v>
      </c>
    </row>
    <row r="117" spans="3:7" s="113" customFormat="1" x14ac:dyDescent="0.3">
      <c r="C117" s="114"/>
      <c r="D117" s="115"/>
      <c r="E117" s="115"/>
      <c r="F117" s="115"/>
      <c r="G117" s="117"/>
    </row>
    <row r="118" spans="3:7" x14ac:dyDescent="0.3">
      <c r="C118" s="251" t="s">
        <v>129</v>
      </c>
      <c r="D118" s="251"/>
      <c r="E118" s="251"/>
      <c r="F118" s="251"/>
      <c r="G118" s="251"/>
    </row>
    <row r="119" spans="3:7" ht="21" customHeight="1" thickBot="1" x14ac:dyDescent="0.35">
      <c r="C119" s="100" t="s">
        <v>224</v>
      </c>
      <c r="D119" s="101">
        <v>4000</v>
      </c>
      <c r="E119" s="101">
        <v>0</v>
      </c>
      <c r="F119" s="101">
        <v>0</v>
      </c>
      <c r="G119" s="102">
        <f t="shared" ref="G119:G127" si="10">SUM(D119:F119)</f>
        <v>4000</v>
      </c>
    </row>
    <row r="120" spans="3:7" x14ac:dyDescent="0.3">
      <c r="C120" s="103" t="s">
        <v>225</v>
      </c>
      <c r="D120" s="104"/>
      <c r="E120" s="105"/>
      <c r="F120" s="105"/>
      <c r="G120" s="106">
        <f t="shared" si="10"/>
        <v>0</v>
      </c>
    </row>
    <row r="121" spans="3:7" x14ac:dyDescent="0.3">
      <c r="C121" s="107" t="s">
        <v>226</v>
      </c>
      <c r="D121" s="108"/>
      <c r="E121" s="22"/>
      <c r="F121" s="22"/>
      <c r="G121" s="109">
        <f t="shared" si="10"/>
        <v>0</v>
      </c>
    </row>
    <row r="122" spans="3:7" ht="31.2" x14ac:dyDescent="0.3">
      <c r="C122" s="107" t="s">
        <v>227</v>
      </c>
      <c r="D122" s="108"/>
      <c r="E122" s="108"/>
      <c r="F122" s="108"/>
      <c r="G122" s="109">
        <f t="shared" si="10"/>
        <v>0</v>
      </c>
    </row>
    <row r="123" spans="3:7" x14ac:dyDescent="0.3">
      <c r="C123" s="110" t="s">
        <v>228</v>
      </c>
      <c r="D123" s="108"/>
      <c r="E123" s="108"/>
      <c r="F123" s="108"/>
      <c r="G123" s="109">
        <f t="shared" si="10"/>
        <v>0</v>
      </c>
    </row>
    <row r="124" spans="3:7" x14ac:dyDescent="0.3">
      <c r="C124" s="107" t="s">
        <v>229</v>
      </c>
      <c r="D124" s="108"/>
      <c r="E124" s="108"/>
      <c r="F124" s="108"/>
      <c r="G124" s="109">
        <f t="shared" si="10"/>
        <v>0</v>
      </c>
    </row>
    <row r="125" spans="3:7" x14ac:dyDescent="0.3">
      <c r="C125" s="107" t="s">
        <v>230</v>
      </c>
      <c r="D125" s="108">
        <v>4000</v>
      </c>
      <c r="E125" s="108"/>
      <c r="F125" s="108"/>
      <c r="G125" s="109">
        <f t="shared" si="10"/>
        <v>4000</v>
      </c>
    </row>
    <row r="126" spans="3:7" x14ac:dyDescent="0.3">
      <c r="C126" s="107" t="s">
        <v>231</v>
      </c>
      <c r="D126" s="108"/>
      <c r="E126" s="108"/>
      <c r="F126" s="108"/>
      <c r="G126" s="109">
        <f t="shared" si="10"/>
        <v>0</v>
      </c>
    </row>
    <row r="127" spans="3:7" x14ac:dyDescent="0.3">
      <c r="C127" s="111" t="s">
        <v>232</v>
      </c>
      <c r="D127" s="111">
        <f>SUM(D120:D126)</f>
        <v>4000</v>
      </c>
      <c r="E127" s="111">
        <f>SUM(E120:E126)</f>
        <v>0</v>
      </c>
      <c r="F127" s="111">
        <f>SUM(F120:F126)</f>
        <v>0</v>
      </c>
      <c r="G127" s="109">
        <f t="shared" si="10"/>
        <v>4000</v>
      </c>
    </row>
    <row r="128" spans="3:7" s="113" customFormat="1" x14ac:dyDescent="0.3">
      <c r="C128" s="114"/>
      <c r="D128" s="115"/>
      <c r="E128" s="115"/>
      <c r="F128" s="115"/>
      <c r="G128" s="117"/>
    </row>
    <row r="129" spans="2:7" x14ac:dyDescent="0.3">
      <c r="C129" s="251" t="s">
        <v>141</v>
      </c>
      <c r="D129" s="251"/>
      <c r="E129" s="251"/>
      <c r="F129" s="251"/>
      <c r="G129" s="251"/>
    </row>
    <row r="130" spans="2:7" ht="24" customHeight="1" thickBot="1" x14ac:dyDescent="0.35">
      <c r="C130" s="100" t="s">
        <v>224</v>
      </c>
      <c r="D130" s="101">
        <v>0</v>
      </c>
      <c r="E130" s="101">
        <v>0</v>
      </c>
      <c r="F130" s="101">
        <v>0</v>
      </c>
      <c r="G130" s="102">
        <f t="shared" ref="G130:G138" si="11">SUM(D130:F130)</f>
        <v>0</v>
      </c>
    </row>
    <row r="131" spans="2:7" ht="15.75" customHeight="1" x14ac:dyDescent="0.3">
      <c r="C131" s="103" t="s">
        <v>225</v>
      </c>
      <c r="D131" s="104"/>
      <c r="E131" s="105"/>
      <c r="F131" s="105"/>
      <c r="G131" s="106">
        <f t="shared" si="11"/>
        <v>0</v>
      </c>
    </row>
    <row r="132" spans="2:7" x14ac:dyDescent="0.3">
      <c r="C132" s="107" t="s">
        <v>226</v>
      </c>
      <c r="D132" s="108"/>
      <c r="E132" s="22"/>
      <c r="F132" s="22"/>
      <c r="G132" s="109">
        <f t="shared" si="11"/>
        <v>0</v>
      </c>
    </row>
    <row r="133" spans="2:7" ht="15.75" customHeight="1" x14ac:dyDescent="0.3">
      <c r="C133" s="107" t="s">
        <v>227</v>
      </c>
      <c r="D133" s="108"/>
      <c r="E133" s="108"/>
      <c r="F133" s="108"/>
      <c r="G133" s="109">
        <f t="shared" si="11"/>
        <v>0</v>
      </c>
    </row>
    <row r="134" spans="2:7" x14ac:dyDescent="0.3">
      <c r="C134" s="110" t="s">
        <v>228</v>
      </c>
      <c r="D134" s="108"/>
      <c r="E134" s="108"/>
      <c r="F134" s="108"/>
      <c r="G134" s="109">
        <f t="shared" si="11"/>
        <v>0</v>
      </c>
    </row>
    <row r="135" spans="2:7" x14ac:dyDescent="0.3">
      <c r="C135" s="107" t="s">
        <v>229</v>
      </c>
      <c r="D135" s="108"/>
      <c r="E135" s="108"/>
      <c r="F135" s="108"/>
      <c r="G135" s="109">
        <f t="shared" si="11"/>
        <v>0</v>
      </c>
    </row>
    <row r="136" spans="2:7" ht="15.75" customHeight="1" x14ac:dyDescent="0.3">
      <c r="C136" s="107" t="s">
        <v>230</v>
      </c>
      <c r="D136" s="108"/>
      <c r="E136" s="108"/>
      <c r="F136" s="108"/>
      <c r="G136" s="109">
        <f t="shared" si="11"/>
        <v>0</v>
      </c>
    </row>
    <row r="137" spans="2:7" x14ac:dyDescent="0.3">
      <c r="C137" s="107" t="s">
        <v>231</v>
      </c>
      <c r="D137" s="108"/>
      <c r="E137" s="108"/>
      <c r="F137" s="108"/>
      <c r="G137" s="109">
        <f t="shared" si="11"/>
        <v>0</v>
      </c>
    </row>
    <row r="138" spans="2:7" x14ac:dyDescent="0.3">
      <c r="C138" s="111" t="s">
        <v>232</v>
      </c>
      <c r="D138" s="111">
        <f>SUM(D131:D137)</f>
        <v>0</v>
      </c>
      <c r="E138" s="111">
        <f>SUM(E131:E137)</f>
        <v>0</v>
      </c>
      <c r="F138" s="111">
        <f>SUM(F131:F137)</f>
        <v>0</v>
      </c>
      <c r="G138" s="109">
        <f t="shared" si="11"/>
        <v>0</v>
      </c>
    </row>
    <row r="140" spans="2:7" x14ac:dyDescent="0.3">
      <c r="B140" s="251" t="s">
        <v>240</v>
      </c>
      <c r="C140" s="251"/>
      <c r="D140" s="251"/>
      <c r="E140" s="251"/>
      <c r="F140" s="251"/>
      <c r="G140" s="251"/>
    </row>
    <row r="141" spans="2:7" x14ac:dyDescent="0.3">
      <c r="C141" s="251" t="s">
        <v>152</v>
      </c>
      <c r="D141" s="251"/>
      <c r="E141" s="251"/>
      <c r="F141" s="251"/>
      <c r="G141" s="251"/>
    </row>
    <row r="142" spans="2:7" ht="24" customHeight="1" thickBot="1" x14ac:dyDescent="0.35">
      <c r="C142" s="100" t="s">
        <v>224</v>
      </c>
      <c r="D142" s="101">
        <v>37000</v>
      </c>
      <c r="E142" s="101">
        <v>0</v>
      </c>
      <c r="F142" s="101">
        <v>0</v>
      </c>
      <c r="G142" s="102">
        <f t="shared" ref="G142:G150" si="12">SUM(D142:F142)</f>
        <v>37000</v>
      </c>
    </row>
    <row r="143" spans="2:7" ht="24.75" customHeight="1" x14ac:dyDescent="0.3">
      <c r="C143" s="103" t="s">
        <v>225</v>
      </c>
      <c r="D143" s="104"/>
      <c r="E143" s="105"/>
      <c r="F143" s="105"/>
      <c r="G143" s="106">
        <f t="shared" si="12"/>
        <v>0</v>
      </c>
    </row>
    <row r="144" spans="2:7" ht="15.75" customHeight="1" x14ac:dyDescent="0.3">
      <c r="C144" s="107" t="s">
        <v>226</v>
      </c>
      <c r="D144" s="108">
        <v>18200</v>
      </c>
      <c r="E144" s="22"/>
      <c r="F144" s="22"/>
      <c r="G144" s="109">
        <f t="shared" si="12"/>
        <v>18200</v>
      </c>
    </row>
    <row r="145" spans="3:7" ht="15.75" customHeight="1" x14ac:dyDescent="0.3">
      <c r="C145" s="107" t="s">
        <v>227</v>
      </c>
      <c r="D145" s="108"/>
      <c r="E145" s="108"/>
      <c r="F145" s="108"/>
      <c r="G145" s="109">
        <f t="shared" si="12"/>
        <v>0</v>
      </c>
    </row>
    <row r="146" spans="3:7" ht="15.75" customHeight="1" x14ac:dyDescent="0.3">
      <c r="C146" s="110" t="s">
        <v>228</v>
      </c>
      <c r="D146" s="108">
        <v>18800</v>
      </c>
      <c r="E146" s="108"/>
      <c r="F146" s="108"/>
      <c r="G146" s="109">
        <f t="shared" si="12"/>
        <v>18800</v>
      </c>
    </row>
    <row r="147" spans="3:7" ht="15.75" customHeight="1" x14ac:dyDescent="0.3">
      <c r="C147" s="107" t="s">
        <v>229</v>
      </c>
      <c r="D147" s="108"/>
      <c r="E147" s="108"/>
      <c r="F147" s="108"/>
      <c r="G147" s="109">
        <f t="shared" si="12"/>
        <v>0</v>
      </c>
    </row>
    <row r="148" spans="3:7" ht="15.75" customHeight="1" x14ac:dyDescent="0.3">
      <c r="C148" s="107" t="s">
        <v>230</v>
      </c>
      <c r="D148" s="108"/>
      <c r="E148" s="108"/>
      <c r="F148" s="108"/>
      <c r="G148" s="109">
        <f t="shared" si="12"/>
        <v>0</v>
      </c>
    </row>
    <row r="149" spans="3:7" ht="15.75" customHeight="1" x14ac:dyDescent="0.3">
      <c r="C149" s="107" t="s">
        <v>231</v>
      </c>
      <c r="D149" s="108"/>
      <c r="E149" s="108"/>
      <c r="F149" s="108"/>
      <c r="G149" s="109">
        <f t="shared" si="12"/>
        <v>0</v>
      </c>
    </row>
    <row r="150" spans="3:7" ht="15.75" customHeight="1" x14ac:dyDescent="0.3">
      <c r="C150" s="111" t="s">
        <v>232</v>
      </c>
      <c r="D150" s="111">
        <f>SUM(D143:D149)</f>
        <v>37000</v>
      </c>
      <c r="E150" s="111">
        <f>SUM(E143:E149)</f>
        <v>0</v>
      </c>
      <c r="F150" s="111">
        <f>SUM(F143:F149)</f>
        <v>0</v>
      </c>
      <c r="G150" s="109">
        <f t="shared" si="12"/>
        <v>37000</v>
      </c>
    </row>
    <row r="151" spans="3:7" s="113" customFormat="1" ht="15.75" customHeight="1" x14ac:dyDescent="0.3">
      <c r="C151" s="114"/>
      <c r="D151" s="115"/>
      <c r="E151" s="115"/>
      <c r="F151" s="115"/>
      <c r="G151" s="117"/>
    </row>
    <row r="152" spans="3:7" ht="15.75" customHeight="1" x14ac:dyDescent="0.3">
      <c r="C152" s="251" t="s">
        <v>165</v>
      </c>
      <c r="D152" s="251"/>
      <c r="E152" s="251"/>
      <c r="F152" s="251"/>
      <c r="G152" s="251"/>
    </row>
    <row r="153" spans="3:7" ht="21" customHeight="1" thickBot="1" x14ac:dyDescent="0.35">
      <c r="C153" s="100" t="s">
        <v>224</v>
      </c>
      <c r="D153" s="101">
        <v>48000</v>
      </c>
      <c r="E153" s="101">
        <v>0</v>
      </c>
      <c r="F153" s="101">
        <v>0</v>
      </c>
      <c r="G153" s="102">
        <f t="shared" ref="G153:G161" si="13">SUM(D153:F153)</f>
        <v>48000</v>
      </c>
    </row>
    <row r="154" spans="3:7" ht="15.75" customHeight="1" x14ac:dyDescent="0.3">
      <c r="C154" s="103" t="s">
        <v>225</v>
      </c>
      <c r="D154" s="104"/>
      <c r="E154" s="105"/>
      <c r="F154" s="105"/>
      <c r="G154" s="106">
        <f t="shared" si="13"/>
        <v>0</v>
      </c>
    </row>
    <row r="155" spans="3:7" ht="15.75" customHeight="1" x14ac:dyDescent="0.3">
      <c r="C155" s="107" t="s">
        <v>226</v>
      </c>
      <c r="D155" s="108"/>
      <c r="E155" s="22"/>
      <c r="F155" s="22"/>
      <c r="G155" s="109">
        <f t="shared" si="13"/>
        <v>0</v>
      </c>
    </row>
    <row r="156" spans="3:7" ht="15.75" customHeight="1" x14ac:dyDescent="0.3">
      <c r="C156" s="107" t="s">
        <v>227</v>
      </c>
      <c r="D156" s="108"/>
      <c r="E156" s="108"/>
      <c r="F156" s="108"/>
      <c r="G156" s="109">
        <f t="shared" si="13"/>
        <v>0</v>
      </c>
    </row>
    <row r="157" spans="3:7" ht="15.75" customHeight="1" x14ac:dyDescent="0.3">
      <c r="C157" s="110" t="s">
        <v>228</v>
      </c>
      <c r="D157" s="108"/>
      <c r="E157" s="108"/>
      <c r="F157" s="108"/>
      <c r="G157" s="109">
        <f t="shared" si="13"/>
        <v>0</v>
      </c>
    </row>
    <row r="158" spans="3:7" ht="15.75" customHeight="1" x14ac:dyDescent="0.3">
      <c r="C158" s="107" t="s">
        <v>229</v>
      </c>
      <c r="D158" s="108"/>
      <c r="E158" s="108"/>
      <c r="F158" s="108"/>
      <c r="G158" s="109">
        <f t="shared" si="13"/>
        <v>0</v>
      </c>
    </row>
    <row r="159" spans="3:7" ht="15.75" customHeight="1" x14ac:dyDescent="0.3">
      <c r="C159" s="107" t="s">
        <v>230</v>
      </c>
      <c r="D159" s="108">
        <v>48000</v>
      </c>
      <c r="E159" s="108"/>
      <c r="F159" s="108"/>
      <c r="G159" s="109">
        <f t="shared" si="13"/>
        <v>48000</v>
      </c>
    </row>
    <row r="160" spans="3:7" ht="15.75" customHeight="1" x14ac:dyDescent="0.3">
      <c r="C160" s="107" t="s">
        <v>231</v>
      </c>
      <c r="D160" s="108"/>
      <c r="E160" s="108"/>
      <c r="F160" s="108"/>
      <c r="G160" s="109">
        <f t="shared" si="13"/>
        <v>0</v>
      </c>
    </row>
    <row r="161" spans="3:7" ht="15.75" customHeight="1" x14ac:dyDescent="0.3">
      <c r="C161" s="111" t="s">
        <v>232</v>
      </c>
      <c r="D161" s="111">
        <f>SUM(D154:D160)</f>
        <v>48000</v>
      </c>
      <c r="E161" s="111">
        <f>SUM(E154:E160)</f>
        <v>0</v>
      </c>
      <c r="F161" s="111">
        <f>SUM(F154:F160)</f>
        <v>0</v>
      </c>
      <c r="G161" s="109">
        <f t="shared" si="13"/>
        <v>48000</v>
      </c>
    </row>
    <row r="162" spans="3:7" s="113" customFormat="1" ht="15.75" customHeight="1" x14ac:dyDescent="0.3">
      <c r="C162" s="114"/>
      <c r="D162" s="115"/>
      <c r="E162" s="115"/>
      <c r="F162" s="115"/>
      <c r="G162" s="117"/>
    </row>
    <row r="163" spans="3:7" ht="15.75" customHeight="1" x14ac:dyDescent="0.3">
      <c r="C163" s="251" t="s">
        <v>176</v>
      </c>
      <c r="D163" s="251"/>
      <c r="E163" s="251"/>
      <c r="F163" s="251"/>
      <c r="G163" s="251"/>
    </row>
    <row r="164" spans="3:7" ht="19.5" customHeight="1" thickBot="1" x14ac:dyDescent="0.35">
      <c r="C164" s="100" t="s">
        <v>224</v>
      </c>
      <c r="D164" s="101">
        <v>10800</v>
      </c>
      <c r="E164" s="101">
        <v>0</v>
      </c>
      <c r="F164" s="101">
        <v>0</v>
      </c>
      <c r="G164" s="102">
        <f t="shared" ref="G164:G172" si="14">SUM(D164:F164)</f>
        <v>10800</v>
      </c>
    </row>
    <row r="165" spans="3:7" ht="15.75" customHeight="1" x14ac:dyDescent="0.3">
      <c r="C165" s="103" t="s">
        <v>225</v>
      </c>
      <c r="D165" s="104"/>
      <c r="E165" s="105"/>
      <c r="F165" s="105"/>
      <c r="G165" s="106">
        <f t="shared" si="14"/>
        <v>0</v>
      </c>
    </row>
    <row r="166" spans="3:7" ht="15.75" customHeight="1" x14ac:dyDescent="0.3">
      <c r="C166" s="107" t="s">
        <v>226</v>
      </c>
      <c r="D166" s="108">
        <v>10800</v>
      </c>
      <c r="E166" s="22"/>
      <c r="F166" s="22"/>
      <c r="G166" s="109">
        <f t="shared" si="14"/>
        <v>10800</v>
      </c>
    </row>
    <row r="167" spans="3:7" ht="15.75" customHeight="1" x14ac:dyDescent="0.3">
      <c r="C167" s="107" t="s">
        <v>227</v>
      </c>
      <c r="D167" s="108"/>
      <c r="E167" s="108"/>
      <c r="F167" s="108"/>
      <c r="G167" s="109">
        <f t="shared" si="14"/>
        <v>0</v>
      </c>
    </row>
    <row r="168" spans="3:7" ht="15.75" customHeight="1" x14ac:dyDescent="0.3">
      <c r="C168" s="110" t="s">
        <v>228</v>
      </c>
      <c r="D168" s="108"/>
      <c r="E168" s="108"/>
      <c r="F168" s="108"/>
      <c r="G168" s="109">
        <f t="shared" si="14"/>
        <v>0</v>
      </c>
    </row>
    <row r="169" spans="3:7" ht="15.75" customHeight="1" x14ac:dyDescent="0.3">
      <c r="C169" s="107" t="s">
        <v>229</v>
      </c>
      <c r="D169" s="108"/>
      <c r="E169" s="108"/>
      <c r="F169" s="108"/>
      <c r="G169" s="109">
        <f t="shared" si="14"/>
        <v>0</v>
      </c>
    </row>
    <row r="170" spans="3:7" ht="15.75" customHeight="1" x14ac:dyDescent="0.3">
      <c r="C170" s="107" t="s">
        <v>230</v>
      </c>
      <c r="D170" s="108"/>
      <c r="E170" s="108"/>
      <c r="F170" s="108"/>
      <c r="G170" s="109">
        <f t="shared" si="14"/>
        <v>0</v>
      </c>
    </row>
    <row r="171" spans="3:7" ht="15.75" customHeight="1" x14ac:dyDescent="0.3">
      <c r="C171" s="107" t="s">
        <v>231</v>
      </c>
      <c r="D171" s="108"/>
      <c r="E171" s="108"/>
      <c r="F171" s="108"/>
      <c r="G171" s="109">
        <f t="shared" si="14"/>
        <v>0</v>
      </c>
    </row>
    <row r="172" spans="3:7" ht="15.75" customHeight="1" x14ac:dyDescent="0.3">
      <c r="C172" s="111" t="s">
        <v>232</v>
      </c>
      <c r="D172" s="111">
        <f>SUM(D165:D171)</f>
        <v>10800</v>
      </c>
      <c r="E172" s="111">
        <f>SUM(E165:E171)</f>
        <v>0</v>
      </c>
      <c r="F172" s="111">
        <f>SUM(F165:F171)</f>
        <v>0</v>
      </c>
      <c r="G172" s="109">
        <f t="shared" si="14"/>
        <v>10800</v>
      </c>
    </row>
    <row r="173" spans="3:7" s="113" customFormat="1" ht="15.75" customHeight="1" x14ac:dyDescent="0.3">
      <c r="C173" s="114"/>
      <c r="D173" s="115"/>
      <c r="E173" s="115"/>
      <c r="F173" s="115"/>
      <c r="G173" s="117"/>
    </row>
    <row r="174" spans="3:7" ht="15.75" customHeight="1" x14ac:dyDescent="0.3">
      <c r="C174" s="251" t="s">
        <v>188</v>
      </c>
      <c r="D174" s="251"/>
      <c r="E174" s="251"/>
      <c r="F174" s="251"/>
      <c r="G174" s="251"/>
    </row>
    <row r="175" spans="3:7" ht="22.5" customHeight="1" thickBot="1" x14ac:dyDescent="0.35">
      <c r="C175" s="100" t="s">
        <v>224</v>
      </c>
      <c r="D175" s="101">
        <v>0</v>
      </c>
      <c r="E175" s="101">
        <v>0</v>
      </c>
      <c r="F175" s="101">
        <v>0</v>
      </c>
      <c r="G175" s="102">
        <f t="shared" ref="G175:G183" si="15">SUM(D175:F175)</f>
        <v>0</v>
      </c>
    </row>
    <row r="176" spans="3:7" ht="15.75" customHeight="1" x14ac:dyDescent="0.3">
      <c r="C176" s="103" t="s">
        <v>225</v>
      </c>
      <c r="D176" s="104"/>
      <c r="E176" s="105"/>
      <c r="F176" s="105"/>
      <c r="G176" s="106">
        <f t="shared" si="15"/>
        <v>0</v>
      </c>
    </row>
    <row r="177" spans="3:7" ht="15.75" customHeight="1" x14ac:dyDescent="0.3">
      <c r="C177" s="107" t="s">
        <v>226</v>
      </c>
      <c r="D177" s="108"/>
      <c r="E177" s="22"/>
      <c r="F177" s="22"/>
      <c r="G177" s="109">
        <f t="shared" si="15"/>
        <v>0</v>
      </c>
    </row>
    <row r="178" spans="3:7" ht="15.75" customHeight="1" x14ac:dyDescent="0.3">
      <c r="C178" s="107" t="s">
        <v>227</v>
      </c>
      <c r="D178" s="108"/>
      <c r="E178" s="108"/>
      <c r="F178" s="108"/>
      <c r="G178" s="109">
        <f t="shared" si="15"/>
        <v>0</v>
      </c>
    </row>
    <row r="179" spans="3:7" ht="15.75" customHeight="1" x14ac:dyDescent="0.3">
      <c r="C179" s="110" t="s">
        <v>228</v>
      </c>
      <c r="D179" s="108"/>
      <c r="E179" s="108"/>
      <c r="F179" s="108"/>
      <c r="G179" s="109">
        <f t="shared" si="15"/>
        <v>0</v>
      </c>
    </row>
    <row r="180" spans="3:7" ht="15.75" customHeight="1" x14ac:dyDescent="0.3">
      <c r="C180" s="107" t="s">
        <v>229</v>
      </c>
      <c r="D180" s="108"/>
      <c r="E180" s="108"/>
      <c r="F180" s="108"/>
      <c r="G180" s="109">
        <f t="shared" si="15"/>
        <v>0</v>
      </c>
    </row>
    <row r="181" spans="3:7" ht="15.75" customHeight="1" x14ac:dyDescent="0.3">
      <c r="C181" s="107" t="s">
        <v>230</v>
      </c>
      <c r="D181" s="108"/>
      <c r="E181" s="108"/>
      <c r="F181" s="108"/>
      <c r="G181" s="109">
        <f t="shared" si="15"/>
        <v>0</v>
      </c>
    </row>
    <row r="182" spans="3:7" ht="15.75" customHeight="1" x14ac:dyDescent="0.3">
      <c r="C182" s="107" t="s">
        <v>231</v>
      </c>
      <c r="D182" s="108"/>
      <c r="E182" s="108"/>
      <c r="F182" s="108"/>
      <c r="G182" s="109">
        <f t="shared" si="15"/>
        <v>0</v>
      </c>
    </row>
    <row r="183" spans="3:7" ht="15.75" customHeight="1" x14ac:dyDescent="0.3">
      <c r="C183" s="111" t="s">
        <v>232</v>
      </c>
      <c r="D183" s="111">
        <f>SUM(D176:D182)</f>
        <v>0</v>
      </c>
      <c r="E183" s="111">
        <f>SUM(E176:E182)</f>
        <v>0</v>
      </c>
      <c r="F183" s="111">
        <f>SUM(F176:F182)</f>
        <v>0</v>
      </c>
      <c r="G183" s="109">
        <f t="shared" si="15"/>
        <v>0</v>
      </c>
    </row>
    <row r="184" spans="3:7" ht="15.75" customHeight="1" x14ac:dyDescent="0.3"/>
    <row r="185" spans="3:7" ht="15.75" customHeight="1" x14ac:dyDescent="0.3">
      <c r="C185" s="251" t="s">
        <v>241</v>
      </c>
      <c r="D185" s="251"/>
      <c r="E185" s="251"/>
      <c r="F185" s="251"/>
      <c r="G185" s="251"/>
    </row>
    <row r="186" spans="3:7" ht="19.5" customHeight="1" thickBot="1" x14ac:dyDescent="0.35">
      <c r="C186" s="100" t="s">
        <v>242</v>
      </c>
      <c r="D186" s="101">
        <v>531177.37957701832</v>
      </c>
      <c r="E186" s="101">
        <v>0</v>
      </c>
      <c r="F186" s="101">
        <v>0</v>
      </c>
      <c r="G186" s="102">
        <f t="shared" ref="G186:G194" si="16">SUM(D186:F186)</f>
        <v>531177.37957701832</v>
      </c>
    </row>
    <row r="187" spans="3:7" ht="15.75" customHeight="1" x14ac:dyDescent="0.3">
      <c r="C187" s="103" t="s">
        <v>225</v>
      </c>
      <c r="D187" s="104">
        <v>314000.83550757542</v>
      </c>
      <c r="E187" s="105"/>
      <c r="F187" s="105"/>
      <c r="G187" s="106">
        <f t="shared" si="16"/>
        <v>314000.83550757542</v>
      </c>
    </row>
    <row r="188" spans="3:7" ht="15.75" customHeight="1" x14ac:dyDescent="0.3">
      <c r="C188" s="107" t="s">
        <v>226</v>
      </c>
      <c r="D188" s="108">
        <v>57100</v>
      </c>
      <c r="E188" s="22"/>
      <c r="F188" s="22"/>
      <c r="G188" s="109">
        <f t="shared" si="16"/>
        <v>57100</v>
      </c>
    </row>
    <row r="189" spans="3:7" ht="15.75" customHeight="1" x14ac:dyDescent="0.3">
      <c r="C189" s="107" t="s">
        <v>227</v>
      </c>
      <c r="D189" s="108"/>
      <c r="E189" s="108"/>
      <c r="F189" s="108"/>
      <c r="G189" s="109">
        <f t="shared" si="16"/>
        <v>0</v>
      </c>
    </row>
    <row r="190" spans="3:7" ht="15.75" customHeight="1" x14ac:dyDescent="0.3">
      <c r="C190" s="110" t="s">
        <v>228</v>
      </c>
      <c r="D190" s="108"/>
      <c r="E190" s="108"/>
      <c r="F190" s="108"/>
      <c r="G190" s="109">
        <f t="shared" si="16"/>
        <v>0</v>
      </c>
    </row>
    <row r="191" spans="3:7" ht="15.75" customHeight="1" x14ac:dyDescent="0.3">
      <c r="C191" s="107" t="s">
        <v>229</v>
      </c>
      <c r="D191" s="108"/>
      <c r="E191" s="108"/>
      <c r="F191" s="108"/>
      <c r="G191" s="109">
        <f t="shared" si="16"/>
        <v>0</v>
      </c>
    </row>
    <row r="192" spans="3:7" ht="15.75" customHeight="1" x14ac:dyDescent="0.3">
      <c r="C192" s="107" t="s">
        <v>230</v>
      </c>
      <c r="D192" s="108"/>
      <c r="E192" s="108"/>
      <c r="F192" s="108"/>
      <c r="G192" s="109">
        <f t="shared" si="16"/>
        <v>0</v>
      </c>
    </row>
    <row r="193" spans="3:13" ht="15.75" customHeight="1" x14ac:dyDescent="0.3">
      <c r="C193" s="107" t="s">
        <v>231</v>
      </c>
      <c r="D193" s="108">
        <v>160076.54406944293</v>
      </c>
      <c r="E193" s="108"/>
      <c r="F193" s="108"/>
      <c r="G193" s="109">
        <f t="shared" si="16"/>
        <v>160076.54406944293</v>
      </c>
    </row>
    <row r="194" spans="3:13" ht="15.75" customHeight="1" x14ac:dyDescent="0.3">
      <c r="C194" s="111" t="s">
        <v>232</v>
      </c>
      <c r="D194" s="111">
        <f>SUM(D187:D193)</f>
        <v>531177.37957701832</v>
      </c>
      <c r="E194" s="111">
        <f>SUM(E187:E193)</f>
        <v>0</v>
      </c>
      <c r="F194" s="111">
        <f>SUM(F187:F193)</f>
        <v>0</v>
      </c>
      <c r="G194" s="109">
        <f t="shared" si="16"/>
        <v>531177.37957701832</v>
      </c>
    </row>
    <row r="195" spans="3:13" ht="15.75" customHeight="1" thickBot="1" x14ac:dyDescent="0.35"/>
    <row r="196" spans="3:13" ht="19.5" customHeight="1" thickBot="1" x14ac:dyDescent="0.35">
      <c r="C196" s="254" t="s">
        <v>205</v>
      </c>
      <c r="D196" s="254"/>
      <c r="E196" s="254"/>
      <c r="F196" s="254"/>
      <c r="G196" s="254"/>
    </row>
    <row r="197" spans="3:13" ht="19.5" customHeight="1" thickBot="1" x14ac:dyDescent="0.35">
      <c r="C197" s="121"/>
      <c r="D197" s="252" t="s">
        <v>4</v>
      </c>
      <c r="E197" s="252">
        <v>0</v>
      </c>
      <c r="F197" s="252">
        <v>0</v>
      </c>
      <c r="G197" s="253" t="s">
        <v>205</v>
      </c>
    </row>
    <row r="198" spans="3:13" ht="19.5" customHeight="1" x14ac:dyDescent="0.3">
      <c r="C198" s="121"/>
      <c r="D198" s="252"/>
      <c r="E198" s="252"/>
      <c r="F198" s="252"/>
      <c r="G198" s="253"/>
    </row>
    <row r="199" spans="3:13" ht="19.5" customHeight="1" x14ac:dyDescent="0.3">
      <c r="C199" s="122" t="s">
        <v>225</v>
      </c>
      <c r="D199" s="123">
        <f t="shared" ref="D199:F205" si="17">SUM(D176,D165,D154,D143,D131,D120,D109,D98,D86,D75,D64,D53,D41,D30,D19,D8,D187)</f>
        <v>314000.83550757542</v>
      </c>
      <c r="E199" s="123">
        <f t="shared" si="17"/>
        <v>0</v>
      </c>
      <c r="F199" s="123">
        <f t="shared" si="17"/>
        <v>0</v>
      </c>
      <c r="G199" s="124">
        <f t="shared" ref="G199:G206" si="18">SUM(D199:F199)</f>
        <v>314000.83550757542</v>
      </c>
    </row>
    <row r="200" spans="3:13" ht="34.5" customHeight="1" x14ac:dyDescent="0.3">
      <c r="C200" s="122" t="s">
        <v>226</v>
      </c>
      <c r="D200" s="123">
        <f t="shared" si="17"/>
        <v>98300</v>
      </c>
      <c r="E200" s="123">
        <f t="shared" si="17"/>
        <v>0</v>
      </c>
      <c r="F200" s="123">
        <f t="shared" si="17"/>
        <v>0</v>
      </c>
      <c r="G200" s="125">
        <f t="shared" si="18"/>
        <v>98300</v>
      </c>
    </row>
    <row r="201" spans="3:13" ht="48" customHeight="1" x14ac:dyDescent="0.3">
      <c r="C201" s="122" t="s">
        <v>227</v>
      </c>
      <c r="D201" s="123">
        <f t="shared" si="17"/>
        <v>0</v>
      </c>
      <c r="E201" s="123">
        <f t="shared" si="17"/>
        <v>0</v>
      </c>
      <c r="F201" s="123">
        <f t="shared" si="17"/>
        <v>0</v>
      </c>
      <c r="G201" s="125">
        <f t="shared" si="18"/>
        <v>0</v>
      </c>
    </row>
    <row r="202" spans="3:13" ht="33" customHeight="1" x14ac:dyDescent="0.3">
      <c r="C202" s="126" t="s">
        <v>228</v>
      </c>
      <c r="D202" s="123">
        <f t="shared" si="17"/>
        <v>38500</v>
      </c>
      <c r="E202" s="123">
        <f t="shared" si="17"/>
        <v>0</v>
      </c>
      <c r="F202" s="123">
        <f t="shared" si="17"/>
        <v>0</v>
      </c>
      <c r="G202" s="125">
        <f t="shared" si="18"/>
        <v>38500</v>
      </c>
    </row>
    <row r="203" spans="3:13" ht="21" customHeight="1" x14ac:dyDescent="0.3">
      <c r="C203" s="122" t="s">
        <v>229</v>
      </c>
      <c r="D203" s="123">
        <f t="shared" si="17"/>
        <v>0</v>
      </c>
      <c r="E203" s="123">
        <f t="shared" si="17"/>
        <v>0</v>
      </c>
      <c r="F203" s="123">
        <f t="shared" si="17"/>
        <v>0</v>
      </c>
      <c r="G203" s="125">
        <f t="shared" si="18"/>
        <v>0</v>
      </c>
      <c r="H203" s="42"/>
      <c r="I203" s="42"/>
      <c r="J203" s="42"/>
      <c r="K203" s="42"/>
      <c r="L203" s="42"/>
      <c r="M203" s="127"/>
    </row>
    <row r="204" spans="3:13" ht="39.75" customHeight="1" x14ac:dyDescent="0.3">
      <c r="C204" s="122" t="s">
        <v>230</v>
      </c>
      <c r="D204" s="123">
        <f t="shared" si="17"/>
        <v>417160</v>
      </c>
      <c r="E204" s="123">
        <f t="shared" si="17"/>
        <v>0</v>
      </c>
      <c r="F204" s="123">
        <f t="shared" si="17"/>
        <v>0</v>
      </c>
      <c r="G204" s="125">
        <f t="shared" si="18"/>
        <v>417160</v>
      </c>
      <c r="H204" s="42"/>
      <c r="I204" s="42"/>
      <c r="J204" s="42"/>
      <c r="K204" s="42"/>
      <c r="L204" s="42"/>
      <c r="M204" s="127"/>
    </row>
    <row r="205" spans="3:13" ht="23.25" customHeight="1" x14ac:dyDescent="0.3">
      <c r="C205" s="122" t="s">
        <v>231</v>
      </c>
      <c r="D205" s="128">
        <f t="shared" si="17"/>
        <v>160076.54406944293</v>
      </c>
      <c r="E205" s="128">
        <f t="shared" si="17"/>
        <v>0</v>
      </c>
      <c r="F205" s="128">
        <f t="shared" si="17"/>
        <v>0</v>
      </c>
      <c r="G205" s="125">
        <f t="shared" si="18"/>
        <v>160076.54406944293</v>
      </c>
      <c r="H205" s="42"/>
      <c r="I205" s="42"/>
      <c r="J205" s="42"/>
      <c r="K205" s="42"/>
      <c r="L205" s="42"/>
      <c r="M205" s="127"/>
    </row>
    <row r="206" spans="3:13" ht="22.5" customHeight="1" x14ac:dyDescent="0.3">
      <c r="C206" s="129" t="s">
        <v>243</v>
      </c>
      <c r="D206" s="130">
        <f>SUM(D199:D205)</f>
        <v>1028037.3795770183</v>
      </c>
      <c r="E206" s="130">
        <f>SUM(E199:E205)</f>
        <v>0</v>
      </c>
      <c r="F206" s="130">
        <f>SUM(F199:F205)</f>
        <v>0</v>
      </c>
      <c r="G206" s="131">
        <f t="shared" si="18"/>
        <v>1028037.3795770183</v>
      </c>
      <c r="H206" s="42"/>
      <c r="I206" s="42"/>
      <c r="J206" s="42"/>
      <c r="K206" s="42"/>
      <c r="L206" s="42"/>
      <c r="M206" s="127"/>
    </row>
    <row r="207" spans="3:13" ht="26.25" customHeight="1" thickBot="1" x14ac:dyDescent="0.35">
      <c r="C207" s="132" t="s">
        <v>244</v>
      </c>
      <c r="D207" s="133">
        <f>D206*0.07</f>
        <v>71962.616570391285</v>
      </c>
      <c r="E207" s="133">
        <f>E206*0.07</f>
        <v>0</v>
      </c>
      <c r="F207" s="133">
        <f>F206*0.07</f>
        <v>0</v>
      </c>
      <c r="G207" s="134">
        <f>G206*0.07</f>
        <v>71962.616570391285</v>
      </c>
      <c r="H207" s="64"/>
      <c r="I207" s="64"/>
      <c r="J207" s="64"/>
      <c r="K207" s="64"/>
      <c r="L207" s="135"/>
      <c r="M207" s="113"/>
    </row>
    <row r="208" spans="3:13" ht="23.25" customHeight="1" thickBot="1" x14ac:dyDescent="0.35">
      <c r="C208" s="136" t="s">
        <v>245</v>
      </c>
      <c r="D208" s="137">
        <f>SUM(D206:D207)</f>
        <v>1099999.9961474095</v>
      </c>
      <c r="E208" s="137">
        <f>SUM(E206:E207)</f>
        <v>0</v>
      </c>
      <c r="F208" s="137">
        <f>SUM(F206:F207)</f>
        <v>0</v>
      </c>
      <c r="G208" s="138">
        <f>SUM(G206:G207)</f>
        <v>1099999.9961474095</v>
      </c>
      <c r="H208" s="64"/>
      <c r="I208" s="64"/>
      <c r="J208" s="64"/>
      <c r="K208" s="64"/>
      <c r="L208" s="135"/>
      <c r="M208" s="113"/>
    </row>
    <row r="209" spans="3:13" ht="15.75" customHeight="1" x14ac:dyDescent="0.3">
      <c r="L209" s="139"/>
    </row>
    <row r="210" spans="3:13" ht="15.75" customHeight="1" x14ac:dyDescent="0.3">
      <c r="H210" s="70"/>
      <c r="I210" s="70"/>
      <c r="L210" s="139"/>
    </row>
    <row r="211" spans="3:13" ht="15.75" customHeight="1" x14ac:dyDescent="0.3">
      <c r="H211" s="70"/>
      <c r="I211" s="70"/>
    </row>
    <row r="212" spans="3:13" ht="40.5" customHeight="1" x14ac:dyDescent="0.3">
      <c r="H212" s="70"/>
      <c r="I212" s="70"/>
      <c r="L212" s="140"/>
    </row>
    <row r="213" spans="3:13" ht="24.75" customHeight="1" x14ac:dyDescent="0.3">
      <c r="H213" s="70"/>
      <c r="I213" s="70"/>
      <c r="L213" s="140"/>
    </row>
    <row r="214" spans="3:13" ht="41.25" customHeight="1" x14ac:dyDescent="0.3">
      <c r="H214" s="141"/>
      <c r="I214" s="70"/>
      <c r="L214" s="140"/>
    </row>
    <row r="215" spans="3:13" ht="51.75" customHeight="1" x14ac:dyDescent="0.3">
      <c r="H215" s="141"/>
      <c r="I215" s="70"/>
      <c r="L215" s="140"/>
    </row>
    <row r="216" spans="3:13" ht="42" customHeight="1" x14ac:dyDescent="0.3">
      <c r="H216" s="70"/>
      <c r="I216" s="70"/>
      <c r="L216" s="140"/>
    </row>
    <row r="217" spans="3:13" s="113" customFormat="1" ht="42" customHeight="1" x14ac:dyDescent="0.3">
      <c r="C217" s="93"/>
      <c r="G217" s="93"/>
      <c r="H217" s="93"/>
      <c r="I217" s="70"/>
      <c r="J217" s="93"/>
      <c r="K217" s="93"/>
      <c r="L217" s="140"/>
      <c r="M217" s="93"/>
    </row>
    <row r="218" spans="3:13" s="113" customFormat="1" ht="42" customHeight="1" x14ac:dyDescent="0.3">
      <c r="C218" s="93"/>
      <c r="G218" s="93"/>
      <c r="H218" s="93"/>
      <c r="I218" s="70"/>
      <c r="J218" s="93"/>
      <c r="K218" s="93"/>
      <c r="L218" s="93"/>
      <c r="M218" s="93"/>
    </row>
    <row r="219" spans="3:13" s="113" customFormat="1" ht="63.75" customHeight="1" x14ac:dyDescent="0.3">
      <c r="C219" s="93"/>
      <c r="G219" s="93"/>
      <c r="H219" s="93"/>
      <c r="I219" s="139"/>
      <c r="J219" s="93"/>
      <c r="K219" s="93"/>
      <c r="L219" s="93"/>
      <c r="M219" s="93"/>
    </row>
    <row r="220" spans="3:13" s="113" customFormat="1" ht="42" customHeight="1" x14ac:dyDescent="0.3">
      <c r="C220" s="93"/>
      <c r="G220" s="93"/>
      <c r="H220" s="93"/>
      <c r="I220" s="93"/>
      <c r="J220" s="93"/>
      <c r="K220" s="93"/>
      <c r="L220" s="93"/>
      <c r="M220" s="139"/>
    </row>
    <row r="221" spans="3:13" ht="23.25" customHeight="1" x14ac:dyDescent="0.3"/>
    <row r="222" spans="3:13" ht="27.75" customHeight="1" x14ac:dyDescent="0.3"/>
    <row r="223" spans="3:13" ht="55.5" customHeight="1" x14ac:dyDescent="0.3"/>
    <row r="224" spans="3:13" ht="57.75" customHeight="1" x14ac:dyDescent="0.3"/>
    <row r="225" spans="14:14" ht="21.75" customHeight="1" x14ac:dyDescent="0.3"/>
    <row r="226" spans="14:14" ht="49.5" customHeight="1" x14ac:dyDescent="0.3"/>
    <row r="227" spans="14:14" ht="28.5" customHeight="1" x14ac:dyDescent="0.3"/>
    <row r="228" spans="14:14" ht="28.5" customHeight="1" x14ac:dyDescent="0.3"/>
    <row r="229" spans="14:14" ht="28.5" customHeight="1" x14ac:dyDescent="0.3"/>
    <row r="230" spans="14:14" ht="23.25" customHeight="1" x14ac:dyDescent="0.3">
      <c r="N230" s="139"/>
    </row>
    <row r="231" spans="14:14" ht="43.5" customHeight="1" x14ac:dyDescent="0.3">
      <c r="N231" s="139"/>
    </row>
    <row r="232" spans="14:14" ht="55.5" customHeight="1" x14ac:dyDescent="0.3"/>
    <row r="233" spans="14:14" ht="42.75" customHeight="1" x14ac:dyDescent="0.3">
      <c r="N233" s="139"/>
    </row>
    <row r="234" spans="14:14" ht="21.75" customHeight="1" x14ac:dyDescent="0.3">
      <c r="N234" s="139"/>
    </row>
    <row r="235" spans="14:14" ht="21.75" customHeight="1" x14ac:dyDescent="0.3">
      <c r="N235" s="139"/>
    </row>
    <row r="236" spans="14:14" ht="23.25" customHeight="1" x14ac:dyDescent="0.3"/>
    <row r="237" spans="14:14" ht="23.25" customHeight="1" x14ac:dyDescent="0.3"/>
    <row r="238" spans="14:14" ht="21.75" customHeight="1" x14ac:dyDescent="0.3"/>
    <row r="239" spans="14:14" ht="16.5" customHeight="1" x14ac:dyDescent="0.3"/>
    <row r="240" spans="14:14" ht="29.25" customHeight="1" x14ac:dyDescent="0.3"/>
    <row r="241" ht="24.75" customHeight="1" x14ac:dyDescent="0.3"/>
    <row r="242" ht="33" customHeight="1" x14ac:dyDescent="0.3"/>
    <row r="244" ht="15" customHeight="1" x14ac:dyDescent="0.3"/>
    <row r="245" ht="25.5" customHeight="1" x14ac:dyDescent="0.3"/>
  </sheetData>
  <mergeCells count="28">
    <mergeCell ref="D197:D198"/>
    <mergeCell ref="E197:E198"/>
    <mergeCell ref="F197:F198"/>
    <mergeCell ref="G197:G198"/>
    <mergeCell ref="C141:G141"/>
    <mergeCell ref="C152:G152"/>
    <mergeCell ref="C163:G163"/>
    <mergeCell ref="C174:G174"/>
    <mergeCell ref="C185:G185"/>
    <mergeCell ref="C196:G196"/>
    <mergeCell ref="B140:G140"/>
    <mergeCell ref="C38:G38"/>
    <mergeCell ref="B50:G50"/>
    <mergeCell ref="C51:G51"/>
    <mergeCell ref="C62:G62"/>
    <mergeCell ref="C73:G73"/>
    <mergeCell ref="C84:G84"/>
    <mergeCell ref="B95:G95"/>
    <mergeCell ref="C96:G96"/>
    <mergeCell ref="C107:G107"/>
    <mergeCell ref="C118:G118"/>
    <mergeCell ref="C129:G129"/>
    <mergeCell ref="C28:G28"/>
    <mergeCell ref="C1:F1"/>
    <mergeCell ref="C2:E2"/>
    <mergeCell ref="B5:G5"/>
    <mergeCell ref="C6:G6"/>
    <mergeCell ref="C17:G17"/>
  </mergeCells>
  <conditionalFormatting sqref="G15">
    <cfRule type="cellIs" dxfId="24" priority="4" stopIfTrue="1" operator="notEqual">
      <formula>$G$7</formula>
    </cfRule>
  </conditionalFormatting>
  <conditionalFormatting sqref="G26">
    <cfRule type="cellIs" dxfId="23" priority="5" stopIfTrue="1" operator="notEqual">
      <formula>$G$18</formula>
    </cfRule>
  </conditionalFormatting>
  <conditionalFormatting sqref="G37">
    <cfRule type="cellIs" dxfId="22" priority="17" stopIfTrue="1" operator="notEqual">
      <formula>$G$29</formula>
    </cfRule>
  </conditionalFormatting>
  <conditionalFormatting sqref="G48">
    <cfRule type="cellIs" dxfId="21" priority="18" stopIfTrue="1" operator="notEqual">
      <formula>$G$40</formula>
    </cfRule>
  </conditionalFormatting>
  <conditionalFormatting sqref="G60">
    <cfRule type="cellIs" dxfId="20" priority="13" stopIfTrue="1" operator="notEqual">
      <formula>$G$52</formula>
    </cfRule>
  </conditionalFormatting>
  <conditionalFormatting sqref="G71">
    <cfRule type="cellIs" dxfId="19" priority="14" stopIfTrue="1" operator="notEqual">
      <formula>$G$63</formula>
    </cfRule>
  </conditionalFormatting>
  <conditionalFormatting sqref="G82">
    <cfRule type="cellIs" dxfId="18" priority="15" stopIfTrue="1" operator="notEqual">
      <formula>$G$74</formula>
    </cfRule>
  </conditionalFormatting>
  <conditionalFormatting sqref="G93">
    <cfRule type="cellIs" dxfId="17" priority="16" stopIfTrue="1" operator="notEqual">
      <formula>$G$85</formula>
    </cfRule>
  </conditionalFormatting>
  <conditionalFormatting sqref="G105">
    <cfRule type="cellIs" dxfId="16" priority="9" stopIfTrue="1" operator="notEqual">
      <formula>$G$97</formula>
    </cfRule>
  </conditionalFormatting>
  <conditionalFormatting sqref="G116">
    <cfRule type="cellIs" dxfId="15" priority="10" stopIfTrue="1" operator="notEqual">
      <formula>$G$108</formula>
    </cfRule>
  </conditionalFormatting>
  <conditionalFormatting sqref="G127">
    <cfRule type="cellIs" dxfId="14" priority="11" stopIfTrue="1" operator="notEqual">
      <formula>$G$119</formula>
    </cfRule>
  </conditionalFormatting>
  <conditionalFormatting sqref="G138">
    <cfRule type="cellIs" dxfId="13" priority="12" stopIfTrue="1" operator="notEqual">
      <formula>$G$130</formula>
    </cfRule>
  </conditionalFormatting>
  <conditionalFormatting sqref="G150">
    <cfRule type="cellIs" dxfId="12" priority="6" stopIfTrue="1" operator="notEqual">
      <formula>$G$142</formula>
    </cfRule>
  </conditionalFormatting>
  <conditionalFormatting sqref="G161">
    <cfRule type="cellIs" dxfId="11" priority="7" stopIfTrue="1" operator="notEqual">
      <formula>$G$153</formula>
    </cfRule>
  </conditionalFormatting>
  <conditionalFormatting sqref="G172">
    <cfRule type="cellIs" dxfId="10" priority="8" stopIfTrue="1" operator="notEqual">
      <formula>$G$153</formula>
    </cfRule>
  </conditionalFormatting>
  <conditionalFormatting sqref="G183">
    <cfRule type="cellIs" dxfId="9" priority="19" stopIfTrue="1" operator="notEqual">
      <formula>$G$175</formula>
    </cfRule>
  </conditionalFormatting>
  <conditionalFormatting sqref="G194">
    <cfRule type="cellIs" dxfId="8" priority="20" stopIfTrue="1" operator="notEqual">
      <formula>$G$186</formula>
    </cfRule>
  </conditionalFormatting>
  <dataValidations count="8">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189 C201" xr:uid="{86247E05-E9F6-4902-A32D-551B370DD589}"/>
    <dataValidation allowBlank="1" showInputMessage="1" showErrorMessage="1" prompt="Includes staff and non-staff travel paid for by the organization directly related to a project." sqref="C12 C23 C34 C45 C57 C68 C79 C90 C102 C113 C124 C135 C147 C158 C169 C180 C191 C203" xr:uid="{1A0172ED-08AE-41BD-9476-633D86D48B86}"/>
    <dataValidation allowBlank="1" showInputMessage="1" showErrorMessage="1" prompt="Services contracted by an organization which follow the normal procurement processes." sqref="C11 C22 C33 C44 C56 C67 C78 C89 C101 C112 C123 C134 C146 C157 C168 C179 C190 C202" xr:uid="{AD64D038-5558-44CE-B21F-626ACF2A1CFD}"/>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192 C204" xr:uid="{CDC6973F-C7FE-491C-ACC3-4B4D439C4310}"/>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193 C205" xr:uid="{7679063E-5AFD-4A2B-9899-35DC75EAC3D9}"/>
    <dataValidation allowBlank="1" showInputMessage="1" showErrorMessage="1" prompt="Output totals must match the original total from Table 1, and will show as red if not. " sqref="G15" xr:uid="{A0D7F0DB-1447-4DB5-8CFF-9E7B60A4F0D9}"/>
    <dataValidation allowBlank="1" showInputMessage="1" showErrorMessage="1" prompt="Includes all related staff and temporary staff costs including base salary, post adjustment and all staff entitlements." sqref="C8 C19 C30 C41 C53 C64 C75 C86 C98 C109 C120 C131 C143 C154 C165 C176 C187 C199" xr:uid="{FF9A0978-7287-4301-888D-89D3A344CCC5}"/>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188 C200" xr:uid="{4357C0FE-B745-474B-BD5D-BBC39675C55A}"/>
  </dataValidations>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DE794-B0E3-4E67-BC13-B249056D1259}">
  <dimension ref="B1:B16"/>
  <sheetViews>
    <sheetView topLeftCell="A14" workbookViewId="0"/>
  </sheetViews>
  <sheetFormatPr defaultColWidth="8.88671875" defaultRowHeight="14.4" x14ac:dyDescent="0.3"/>
  <cols>
    <col min="1" max="1" width="8.88671875" customWidth="1"/>
    <col min="2" max="2" width="73.33203125" customWidth="1"/>
    <col min="3" max="3" width="8.88671875" customWidth="1"/>
  </cols>
  <sheetData>
    <row r="1" spans="2:2" ht="15" thickBot="1" x14ac:dyDescent="0.35"/>
    <row r="2" spans="2:2" ht="15" thickBot="1" x14ac:dyDescent="0.35">
      <c r="B2" s="142" t="s">
        <v>246</v>
      </c>
    </row>
    <row r="3" spans="2:2" x14ac:dyDescent="0.3">
      <c r="B3" s="143"/>
    </row>
    <row r="4" spans="2:2" ht="28.8" x14ac:dyDescent="0.3">
      <c r="B4" s="144" t="s">
        <v>247</v>
      </c>
    </row>
    <row r="5" spans="2:2" ht="30.75" customHeight="1" x14ac:dyDescent="0.3">
      <c r="B5" s="144"/>
    </row>
    <row r="6" spans="2:2" ht="43.2" x14ac:dyDescent="0.3">
      <c r="B6" s="144" t="s">
        <v>248</v>
      </c>
    </row>
    <row r="7" spans="2:2" x14ac:dyDescent="0.3">
      <c r="B7" s="144"/>
    </row>
    <row r="8" spans="2:2" ht="57.6" x14ac:dyDescent="0.3">
      <c r="B8" s="144" t="s">
        <v>249</v>
      </c>
    </row>
    <row r="9" spans="2:2" x14ac:dyDescent="0.3">
      <c r="B9" s="144"/>
    </row>
    <row r="10" spans="2:2" ht="57.6" x14ac:dyDescent="0.3">
      <c r="B10" s="144" t="s">
        <v>250</v>
      </c>
    </row>
    <row r="11" spans="2:2" x14ac:dyDescent="0.3">
      <c r="B11" s="144"/>
    </row>
    <row r="12" spans="2:2" ht="28.8" x14ac:dyDescent="0.3">
      <c r="B12" s="144" t="s">
        <v>251</v>
      </c>
    </row>
    <row r="13" spans="2:2" x14ac:dyDescent="0.3">
      <c r="B13" s="144"/>
    </row>
    <row r="14" spans="2:2" ht="57.6" x14ac:dyDescent="0.3">
      <c r="B14" s="144" t="s">
        <v>252</v>
      </c>
    </row>
    <row r="15" spans="2:2" x14ac:dyDescent="0.3">
      <c r="B15" s="144"/>
    </row>
    <row r="16" spans="2:2" ht="43.2" x14ac:dyDescent="0.3">
      <c r="B16" s="145" t="s">
        <v>253</v>
      </c>
    </row>
  </sheetData>
  <pageMargins left="0.70000000000000007" right="0.70000000000000007" top="0.75" bottom="0.75" header="0.30000000000000004" footer="0.3000000000000000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627DC-D59E-4003-B2DD-F8F67CCC8A5E}">
  <dimension ref="B1:H39"/>
  <sheetViews>
    <sheetView zoomScale="80" zoomScaleNormal="80" workbookViewId="0">
      <selection activeCell="D42" sqref="D42"/>
    </sheetView>
  </sheetViews>
  <sheetFormatPr defaultColWidth="8.88671875" defaultRowHeight="14.4" x14ac:dyDescent="0.3"/>
  <cols>
    <col min="1" max="1" width="8.88671875" customWidth="1"/>
    <col min="2" max="2" width="61.88671875" customWidth="1"/>
    <col min="3" max="3" width="8.88671875" customWidth="1"/>
    <col min="4" max="4" width="22.88671875" customWidth="1"/>
    <col min="5" max="5" width="8.88671875" customWidth="1"/>
    <col min="6" max="6" width="61.88671875" customWidth="1"/>
    <col min="7" max="7" width="8.88671875" customWidth="1"/>
    <col min="8" max="8" width="22.88671875" customWidth="1"/>
    <col min="9" max="9" width="8.88671875" customWidth="1"/>
  </cols>
  <sheetData>
    <row r="1" spans="2:8" ht="15" thickBot="1" x14ac:dyDescent="0.35"/>
    <row r="2" spans="2:8" ht="15" thickBot="1" x14ac:dyDescent="0.35">
      <c r="B2" s="256" t="s">
        <v>254</v>
      </c>
      <c r="C2" s="256"/>
      <c r="D2" s="256"/>
    </row>
    <row r="3" spans="2:8" ht="15" thickBot="1" x14ac:dyDescent="0.35">
      <c r="B3" s="256"/>
      <c r="C3" s="256"/>
      <c r="D3" s="256"/>
    </row>
    <row r="4" spans="2:8" ht="15" thickBot="1" x14ac:dyDescent="0.35"/>
    <row r="5" spans="2:8" x14ac:dyDescent="0.3">
      <c r="B5" s="257" t="s">
        <v>255</v>
      </c>
      <c r="C5" s="257"/>
      <c r="D5" s="257"/>
      <c r="E5" s="146"/>
      <c r="F5" s="257" t="s">
        <v>255</v>
      </c>
      <c r="G5" s="257"/>
      <c r="H5" s="257"/>
    </row>
    <row r="6" spans="2:8" ht="15" thickBot="1" x14ac:dyDescent="0.35">
      <c r="B6" s="258"/>
      <c r="C6" s="258"/>
      <c r="D6" s="258"/>
      <c r="E6" s="146"/>
      <c r="F6" s="258"/>
      <c r="G6" s="258"/>
      <c r="H6" s="258"/>
    </row>
    <row r="7" spans="2:8" x14ac:dyDescent="0.3">
      <c r="B7" s="147" t="s">
        <v>256</v>
      </c>
      <c r="C7" s="255">
        <v>77800</v>
      </c>
      <c r="D7" s="255"/>
      <c r="E7" s="146"/>
      <c r="F7" s="147" t="s">
        <v>256</v>
      </c>
      <c r="G7" s="255">
        <v>77800</v>
      </c>
      <c r="H7" s="255"/>
    </row>
    <row r="8" spans="2:8" x14ac:dyDescent="0.3">
      <c r="B8" s="147" t="s">
        <v>257</v>
      </c>
      <c r="C8" s="259">
        <f>SUM(D10:D12)</f>
        <v>0</v>
      </c>
      <c r="D8" s="259"/>
      <c r="E8" s="146"/>
      <c r="F8" s="147" t="s">
        <v>258</v>
      </c>
      <c r="G8" s="259">
        <f>SUM(H10:H12)</f>
        <v>0</v>
      </c>
      <c r="H8" s="259"/>
    </row>
    <row r="9" spans="2:8" ht="28.8" x14ac:dyDescent="0.3">
      <c r="B9" s="148" t="s">
        <v>259</v>
      </c>
      <c r="C9" s="149" t="s">
        <v>260</v>
      </c>
      <c r="D9" s="150" t="s">
        <v>261</v>
      </c>
      <c r="E9" s="146"/>
      <c r="F9" s="151" t="s">
        <v>262</v>
      </c>
      <c r="G9" s="149" t="s">
        <v>263</v>
      </c>
      <c r="H9" s="150" t="s">
        <v>264</v>
      </c>
    </row>
    <row r="10" spans="2:8" ht="28.8" x14ac:dyDescent="0.3">
      <c r="B10" s="152" t="s">
        <v>265</v>
      </c>
      <c r="C10" s="153">
        <v>0</v>
      </c>
      <c r="D10" s="154">
        <f>$C$7*C10</f>
        <v>0</v>
      </c>
      <c r="E10" s="146"/>
      <c r="F10" s="152"/>
      <c r="G10" s="153"/>
      <c r="H10" s="154">
        <f>$G$7*G10</f>
        <v>0</v>
      </c>
    </row>
    <row r="11" spans="2:8" ht="35.1" customHeight="1" x14ac:dyDescent="0.3">
      <c r="B11" s="152"/>
      <c r="C11" s="153"/>
      <c r="D11" s="154">
        <f>C7*C11</f>
        <v>0</v>
      </c>
      <c r="E11" s="146"/>
      <c r="F11" s="152"/>
      <c r="G11" s="153"/>
      <c r="H11" s="154">
        <f>G7*G11</f>
        <v>0</v>
      </c>
    </row>
    <row r="12" spans="2:8" ht="15" thickBot="1" x14ac:dyDescent="0.35">
      <c r="B12" s="155"/>
      <c r="C12" s="156"/>
      <c r="D12" s="157">
        <f>C7*C12</f>
        <v>0</v>
      </c>
      <c r="E12" s="146"/>
      <c r="F12" s="155"/>
      <c r="G12" s="156"/>
      <c r="H12" s="157">
        <f>G7*G12</f>
        <v>0</v>
      </c>
    </row>
    <row r="13" spans="2:8" ht="15" thickBot="1" x14ac:dyDescent="0.35">
      <c r="B13" s="146"/>
      <c r="C13" s="146"/>
      <c r="D13" s="146"/>
      <c r="E13" s="146"/>
      <c r="F13" s="146"/>
      <c r="G13" s="146"/>
      <c r="H13" s="146"/>
    </row>
    <row r="14" spans="2:8" x14ac:dyDescent="0.3">
      <c r="B14" s="257" t="s">
        <v>266</v>
      </c>
      <c r="C14" s="257"/>
      <c r="D14" s="257"/>
      <c r="E14" s="146"/>
      <c r="F14" s="257" t="s">
        <v>266</v>
      </c>
      <c r="G14" s="257"/>
      <c r="H14" s="257"/>
    </row>
    <row r="15" spans="2:8" ht="15" thickBot="1" x14ac:dyDescent="0.35">
      <c r="B15" s="258"/>
      <c r="C15" s="258"/>
      <c r="D15" s="258"/>
      <c r="E15" s="146"/>
      <c r="F15" s="258"/>
      <c r="G15" s="258"/>
      <c r="H15" s="258"/>
    </row>
    <row r="16" spans="2:8" x14ac:dyDescent="0.3">
      <c r="B16" s="147" t="s">
        <v>256</v>
      </c>
      <c r="C16" s="255">
        <v>290260</v>
      </c>
      <c r="D16" s="255"/>
      <c r="E16" s="146"/>
      <c r="F16" s="147" t="s">
        <v>256</v>
      </c>
      <c r="G16" s="255">
        <v>290260</v>
      </c>
      <c r="H16" s="255"/>
    </row>
    <row r="17" spans="2:8" x14ac:dyDescent="0.3">
      <c r="B17" s="147" t="s">
        <v>257</v>
      </c>
      <c r="C17" s="259">
        <f>SUM(D19:D21)</f>
        <v>0</v>
      </c>
      <c r="D17" s="259"/>
      <c r="E17" s="146"/>
      <c r="F17" s="147" t="s">
        <v>258</v>
      </c>
      <c r="G17" s="259">
        <f>SUM(H19:H21)</f>
        <v>0</v>
      </c>
      <c r="H17" s="259"/>
    </row>
    <row r="18" spans="2:8" ht="28.8" x14ac:dyDescent="0.3">
      <c r="B18" s="148" t="s">
        <v>259</v>
      </c>
      <c r="C18" s="149" t="s">
        <v>260</v>
      </c>
      <c r="D18" s="150" t="s">
        <v>261</v>
      </c>
      <c r="E18" s="146"/>
      <c r="F18" s="158" t="s">
        <v>262</v>
      </c>
      <c r="G18" s="149" t="s">
        <v>263</v>
      </c>
      <c r="H18" s="150" t="s">
        <v>264</v>
      </c>
    </row>
    <row r="19" spans="2:8" ht="35.1" customHeight="1" x14ac:dyDescent="0.3">
      <c r="B19" s="152"/>
      <c r="C19" s="153"/>
      <c r="D19" s="154">
        <f>$C$16*C19</f>
        <v>0</v>
      </c>
      <c r="E19" s="146"/>
      <c r="F19" s="152"/>
      <c r="G19" s="153"/>
      <c r="H19" s="154">
        <f>$G$16*G19</f>
        <v>0</v>
      </c>
    </row>
    <row r="20" spans="2:8" ht="35.1" customHeight="1" x14ac:dyDescent="0.3">
      <c r="B20" s="152"/>
      <c r="C20" s="153"/>
      <c r="D20" s="154">
        <f>$C$16*C20</f>
        <v>0</v>
      </c>
      <c r="E20" s="146"/>
      <c r="F20" s="152"/>
      <c r="G20" s="153"/>
      <c r="H20" s="154">
        <f>$G$16*G20</f>
        <v>0</v>
      </c>
    </row>
    <row r="21" spans="2:8" ht="15" thickBot="1" x14ac:dyDescent="0.35">
      <c r="B21" s="155"/>
      <c r="C21" s="156"/>
      <c r="D21" s="157">
        <f>$C$16*C21</f>
        <v>0</v>
      </c>
      <c r="E21" s="146"/>
      <c r="F21" s="155"/>
      <c r="G21" s="156"/>
      <c r="H21" s="157">
        <f>$G$16*G21</f>
        <v>0</v>
      </c>
    </row>
    <row r="22" spans="2:8" ht="15" thickBot="1" x14ac:dyDescent="0.35">
      <c r="B22" s="146"/>
      <c r="C22" s="146"/>
      <c r="D22" s="146"/>
      <c r="E22" s="146"/>
      <c r="F22" s="146"/>
      <c r="G22" s="146"/>
      <c r="H22" s="146"/>
    </row>
    <row r="23" spans="2:8" x14ac:dyDescent="0.3">
      <c r="B23" s="257" t="s">
        <v>267</v>
      </c>
      <c r="C23" s="257"/>
      <c r="D23" s="257"/>
      <c r="E23" s="146"/>
      <c r="F23" s="257" t="s">
        <v>267</v>
      </c>
      <c r="G23" s="257"/>
      <c r="H23" s="257"/>
    </row>
    <row r="24" spans="2:8" ht="15" thickBot="1" x14ac:dyDescent="0.35">
      <c r="B24" s="258"/>
      <c r="C24" s="258"/>
      <c r="D24" s="258"/>
      <c r="E24" s="146"/>
      <c r="F24" s="258"/>
      <c r="G24" s="258"/>
      <c r="H24" s="258"/>
    </row>
    <row r="25" spans="2:8" x14ac:dyDescent="0.3">
      <c r="B25" s="147" t="s">
        <v>256</v>
      </c>
      <c r="C25" s="255">
        <v>33000</v>
      </c>
      <c r="D25" s="255"/>
      <c r="E25" s="146"/>
      <c r="F25" s="147" t="s">
        <v>256</v>
      </c>
      <c r="G25" s="255">
        <v>33000</v>
      </c>
      <c r="H25" s="255"/>
    </row>
    <row r="26" spans="2:8" x14ac:dyDescent="0.3">
      <c r="B26" s="147" t="s">
        <v>257</v>
      </c>
      <c r="C26" s="259">
        <f>SUM(D28:D30)</f>
        <v>0</v>
      </c>
      <c r="D26" s="259"/>
      <c r="E26" s="146"/>
      <c r="F26" s="147" t="s">
        <v>258</v>
      </c>
      <c r="G26" s="259">
        <f>SUM(H28:H30)</f>
        <v>0</v>
      </c>
      <c r="H26" s="259"/>
    </row>
    <row r="27" spans="2:8" ht="28.8" x14ac:dyDescent="0.3">
      <c r="B27" s="148" t="s">
        <v>259</v>
      </c>
      <c r="C27" s="149" t="s">
        <v>260</v>
      </c>
      <c r="D27" s="150" t="s">
        <v>261</v>
      </c>
      <c r="E27" s="146"/>
      <c r="F27" s="158" t="s">
        <v>262</v>
      </c>
      <c r="G27" s="149" t="s">
        <v>263</v>
      </c>
      <c r="H27" s="150" t="s">
        <v>264</v>
      </c>
    </row>
    <row r="28" spans="2:8" ht="35.1" customHeight="1" x14ac:dyDescent="0.3">
      <c r="B28" s="152"/>
      <c r="C28" s="153"/>
      <c r="D28" s="154">
        <f>$C$25*C28</f>
        <v>0</v>
      </c>
      <c r="E28" s="146"/>
      <c r="F28" s="152"/>
      <c r="G28" s="153"/>
      <c r="H28" s="154">
        <f>$G$25*G28</f>
        <v>0</v>
      </c>
    </row>
    <row r="29" spans="2:8" ht="35.1" customHeight="1" x14ac:dyDescent="0.3">
      <c r="B29" s="152"/>
      <c r="C29" s="153"/>
      <c r="D29" s="154">
        <f>$C$25*C29</f>
        <v>0</v>
      </c>
      <c r="E29" s="146"/>
      <c r="F29" s="152"/>
      <c r="G29" s="153"/>
      <c r="H29" s="154">
        <f>$G$25*G29</f>
        <v>0</v>
      </c>
    </row>
    <row r="30" spans="2:8" ht="15" thickBot="1" x14ac:dyDescent="0.35">
      <c r="B30" s="155"/>
      <c r="C30" s="156"/>
      <c r="D30" s="157">
        <f>$C$25*C30</f>
        <v>0</v>
      </c>
      <c r="E30" s="146"/>
      <c r="F30" s="155"/>
      <c r="G30" s="156"/>
      <c r="H30" s="157">
        <f>$G$25*G30</f>
        <v>0</v>
      </c>
    </row>
    <row r="31" spans="2:8" ht="15" thickBot="1" x14ac:dyDescent="0.35">
      <c r="B31" s="146"/>
      <c r="C31" s="146"/>
      <c r="D31" s="146"/>
      <c r="E31" s="146"/>
      <c r="F31" s="146"/>
      <c r="G31" s="146"/>
      <c r="H31" s="146"/>
    </row>
    <row r="32" spans="2:8" x14ac:dyDescent="0.3">
      <c r="B32" s="257" t="s">
        <v>268</v>
      </c>
      <c r="C32" s="257"/>
      <c r="D32" s="257"/>
      <c r="E32" s="146"/>
      <c r="F32" s="257" t="s">
        <v>268</v>
      </c>
      <c r="G32" s="257"/>
      <c r="H32" s="257"/>
    </row>
    <row r="33" spans="2:8" ht="15" thickBot="1" x14ac:dyDescent="0.35">
      <c r="B33" s="258"/>
      <c r="C33" s="258"/>
      <c r="D33" s="258"/>
      <c r="E33" s="146"/>
      <c r="F33" s="258"/>
      <c r="G33" s="258"/>
      <c r="H33" s="258"/>
    </row>
    <row r="34" spans="2:8" x14ac:dyDescent="0.3">
      <c r="B34" s="147" t="s">
        <v>256</v>
      </c>
      <c r="C34" s="255">
        <v>95800</v>
      </c>
      <c r="D34" s="255"/>
      <c r="E34" s="146"/>
      <c r="F34" s="147" t="s">
        <v>256</v>
      </c>
      <c r="G34" s="255">
        <v>95800</v>
      </c>
      <c r="H34" s="255"/>
    </row>
    <row r="35" spans="2:8" x14ac:dyDescent="0.3">
      <c r="B35" s="147" t="s">
        <v>257</v>
      </c>
      <c r="C35" s="259">
        <f>SUM(D37:D39)</f>
        <v>0</v>
      </c>
      <c r="D35" s="259"/>
      <c r="E35" s="146"/>
      <c r="F35" s="147" t="s">
        <v>258</v>
      </c>
      <c r="G35" s="259">
        <f>SUM(H37:H39)</f>
        <v>0</v>
      </c>
      <c r="H35" s="259"/>
    </row>
    <row r="36" spans="2:8" ht="28.8" x14ac:dyDescent="0.3">
      <c r="B36" s="148" t="s">
        <v>259</v>
      </c>
      <c r="C36" s="149" t="s">
        <v>260</v>
      </c>
      <c r="D36" s="150" t="s">
        <v>261</v>
      </c>
      <c r="E36" s="146"/>
      <c r="F36" s="159" t="s">
        <v>269</v>
      </c>
      <c r="G36" s="149" t="s">
        <v>263</v>
      </c>
      <c r="H36" s="150" t="s">
        <v>264</v>
      </c>
    </row>
    <row r="37" spans="2:8" ht="35.1" customHeight="1" x14ac:dyDescent="0.3">
      <c r="B37" s="152"/>
      <c r="C37" s="153"/>
      <c r="D37" s="154">
        <f>$C$34*C37</f>
        <v>0</v>
      </c>
      <c r="E37" s="146"/>
      <c r="F37" s="152"/>
      <c r="G37" s="153"/>
      <c r="H37" s="154">
        <f>$G$34*G37</f>
        <v>0</v>
      </c>
    </row>
    <row r="38" spans="2:8" ht="35.1" customHeight="1" x14ac:dyDescent="0.3">
      <c r="B38" s="152"/>
      <c r="C38" s="153"/>
      <c r="D38" s="154">
        <f>$C$34*C38</f>
        <v>0</v>
      </c>
      <c r="E38" s="146"/>
      <c r="F38" s="152"/>
      <c r="G38" s="153"/>
      <c r="H38" s="154">
        <f>$G$34*G38</f>
        <v>0</v>
      </c>
    </row>
    <row r="39" spans="2:8" ht="15" thickBot="1" x14ac:dyDescent="0.35">
      <c r="B39" s="155"/>
      <c r="C39" s="156"/>
      <c r="D39" s="157">
        <f>$C$34*C39</f>
        <v>0</v>
      </c>
      <c r="E39" s="146"/>
      <c r="F39" s="155"/>
      <c r="G39" s="156"/>
      <c r="H39" s="157">
        <f>$G$34*G39</f>
        <v>0</v>
      </c>
    </row>
  </sheetData>
  <mergeCells count="33">
    <mergeCell ref="C35:D35"/>
    <mergeCell ref="G35:H35"/>
    <mergeCell ref="B32:D32"/>
    <mergeCell ref="F32:H32"/>
    <mergeCell ref="B33:D33"/>
    <mergeCell ref="F33:H33"/>
    <mergeCell ref="C34:D34"/>
    <mergeCell ref="G34:H34"/>
    <mergeCell ref="B24:D24"/>
    <mergeCell ref="F24:H24"/>
    <mergeCell ref="C25:D25"/>
    <mergeCell ref="G25:H25"/>
    <mergeCell ref="C26:D26"/>
    <mergeCell ref="G26:H26"/>
    <mergeCell ref="C16:D16"/>
    <mergeCell ref="G16:H16"/>
    <mergeCell ref="C17:D17"/>
    <mergeCell ref="G17:H17"/>
    <mergeCell ref="B23:D23"/>
    <mergeCell ref="F23:H23"/>
    <mergeCell ref="C8:D8"/>
    <mergeCell ref="G8:H8"/>
    <mergeCell ref="B14:D14"/>
    <mergeCell ref="F14:H14"/>
    <mergeCell ref="B15:D15"/>
    <mergeCell ref="F15:H15"/>
    <mergeCell ref="C7:D7"/>
    <mergeCell ref="G7:H7"/>
    <mergeCell ref="B2:D3"/>
    <mergeCell ref="B5:D5"/>
    <mergeCell ref="F5:H5"/>
    <mergeCell ref="B6:D6"/>
    <mergeCell ref="F6:H6"/>
  </mergeCells>
  <conditionalFormatting sqref="C8">
    <cfRule type="cellIs" dxfId="7" priority="21" stopIfTrue="1" operator="greaterThan">
      <formula>$C$7</formula>
    </cfRule>
  </conditionalFormatting>
  <conditionalFormatting sqref="C17">
    <cfRule type="cellIs" dxfId="6" priority="27" stopIfTrue="1" operator="greaterThan">
      <formula>$C$16</formula>
    </cfRule>
  </conditionalFormatting>
  <conditionalFormatting sqref="C26">
    <cfRule type="cellIs" dxfId="5" priority="22" stopIfTrue="1" operator="greaterThan">
      <formula>$C$25</formula>
    </cfRule>
  </conditionalFormatting>
  <conditionalFormatting sqref="C35">
    <cfRule type="cellIs" dxfId="4" priority="24" stopIfTrue="1" operator="greaterThan">
      <formula>$C$34</formula>
    </cfRule>
  </conditionalFormatting>
  <conditionalFormatting sqref="G8">
    <cfRule type="cellIs" dxfId="3" priority="26" stopIfTrue="1" operator="greaterThan">
      <formula>$C$7</formula>
    </cfRule>
  </conditionalFormatting>
  <conditionalFormatting sqref="G17">
    <cfRule type="cellIs" dxfId="2" priority="28" stopIfTrue="1" operator="greaterThan">
      <formula>$C$16</formula>
    </cfRule>
  </conditionalFormatting>
  <conditionalFormatting sqref="G26">
    <cfRule type="cellIs" dxfId="1" priority="23" stopIfTrue="1" operator="greaterThan">
      <formula>$C$25</formula>
    </cfRule>
  </conditionalFormatting>
  <conditionalFormatting sqref="G35">
    <cfRule type="cellIs" dxfId="0" priority="25" stopIfTrue="1" operator="greaterThan">
      <formula>$C$34</formula>
    </cfRule>
  </conditionalFormatting>
  <pageMargins left="0.70000000000000007" right="0.70000000000000007" top="0.75" bottom="0.75" header="0.30000000000000004" footer="0.30000000000000004"/>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BE184-6FFD-4E7B-8F5D-C45E1B5476FF}">
  <dimension ref="A1:D70"/>
  <sheetViews>
    <sheetView workbookViewId="0">
      <selection sqref="A1:B1"/>
    </sheetView>
  </sheetViews>
  <sheetFormatPr defaultColWidth="8.6640625" defaultRowHeight="14.4" x14ac:dyDescent="0.3"/>
  <cols>
    <col min="1" max="1" width="6.44140625" customWidth="1"/>
    <col min="2" max="2" width="57.33203125" customWidth="1"/>
    <col min="3" max="3" width="71.88671875" customWidth="1"/>
    <col min="4" max="4" width="54.88671875" customWidth="1"/>
    <col min="5" max="5" width="8.6640625" customWidth="1"/>
  </cols>
  <sheetData>
    <row r="1" spans="1:4" x14ac:dyDescent="0.3">
      <c r="A1" s="260" t="s">
        <v>270</v>
      </c>
      <c r="B1" s="260"/>
      <c r="C1" s="160" t="s">
        <v>271</v>
      </c>
      <c r="D1" s="161" t="s">
        <v>272</v>
      </c>
    </row>
    <row r="2" spans="1:4" x14ac:dyDescent="0.3">
      <c r="A2" s="162" t="s">
        <v>273</v>
      </c>
      <c r="B2" s="162" t="s">
        <v>274</v>
      </c>
      <c r="C2" s="163"/>
      <c r="D2" s="164"/>
    </row>
    <row r="3" spans="1:4" x14ac:dyDescent="0.3">
      <c r="A3" s="165">
        <v>1.1000000000000001</v>
      </c>
      <c r="B3" s="166" t="s">
        <v>275</v>
      </c>
      <c r="C3" s="167" t="s">
        <v>276</v>
      </c>
      <c r="D3" s="168" t="s">
        <v>277</v>
      </c>
    </row>
    <row r="4" spans="1:4" x14ac:dyDescent="0.3">
      <c r="A4" s="165">
        <v>1.2</v>
      </c>
      <c r="B4" s="169" t="s">
        <v>278</v>
      </c>
      <c r="C4" s="167" t="s">
        <v>279</v>
      </c>
      <c r="D4" s="168" t="s">
        <v>280</v>
      </c>
    </row>
    <row r="5" spans="1:4" x14ac:dyDescent="0.3">
      <c r="A5" s="165">
        <v>1.3</v>
      </c>
      <c r="B5" s="166" t="s">
        <v>281</v>
      </c>
      <c r="C5" s="167" t="s">
        <v>282</v>
      </c>
      <c r="D5" s="168" t="s">
        <v>280</v>
      </c>
    </row>
    <row r="6" spans="1:4" ht="28.8" x14ac:dyDescent="0.3">
      <c r="A6" s="170">
        <v>1.4</v>
      </c>
      <c r="B6" s="171" t="s">
        <v>283</v>
      </c>
      <c r="C6" s="167" t="s">
        <v>284</v>
      </c>
      <c r="D6" s="168" t="s">
        <v>280</v>
      </c>
    </row>
    <row r="7" spans="1:4" x14ac:dyDescent="0.3">
      <c r="A7" s="172" t="s">
        <v>285</v>
      </c>
      <c r="B7" s="173" t="s">
        <v>286</v>
      </c>
      <c r="C7" s="174" t="s">
        <v>287</v>
      </c>
      <c r="D7" s="175" t="s">
        <v>280</v>
      </c>
    </row>
    <row r="8" spans="1:4" x14ac:dyDescent="0.3">
      <c r="A8" s="176" t="s">
        <v>288</v>
      </c>
      <c r="B8" s="177" t="s">
        <v>289</v>
      </c>
      <c r="C8" s="174" t="s">
        <v>290</v>
      </c>
      <c r="D8" s="175" t="s">
        <v>280</v>
      </c>
    </row>
    <row r="9" spans="1:4" x14ac:dyDescent="0.3">
      <c r="A9" s="176" t="s">
        <v>291</v>
      </c>
      <c r="B9" s="177" t="s">
        <v>292</v>
      </c>
      <c r="C9" s="174" t="s">
        <v>293</v>
      </c>
      <c r="D9" s="175" t="s">
        <v>280</v>
      </c>
    </row>
    <row r="10" spans="1:4" x14ac:dyDescent="0.3">
      <c r="A10" s="176" t="s">
        <v>294</v>
      </c>
      <c r="B10" s="177" t="s">
        <v>295</v>
      </c>
      <c r="C10" s="174" t="s">
        <v>293</v>
      </c>
      <c r="D10" s="175" t="s">
        <v>280</v>
      </c>
    </row>
    <row r="11" spans="1:4" x14ac:dyDescent="0.3">
      <c r="A11" s="178" t="s">
        <v>296</v>
      </c>
      <c r="B11" s="179" t="s">
        <v>297</v>
      </c>
      <c r="C11" s="174" t="s">
        <v>298</v>
      </c>
      <c r="D11" s="175" t="s">
        <v>280</v>
      </c>
    </row>
    <row r="12" spans="1:4" x14ac:dyDescent="0.3">
      <c r="A12" s="180">
        <v>1.5</v>
      </c>
      <c r="B12" s="181" t="s">
        <v>299</v>
      </c>
      <c r="C12" s="167" t="s">
        <v>300</v>
      </c>
      <c r="D12" s="168" t="s">
        <v>301</v>
      </c>
    </row>
    <row r="13" spans="1:4" x14ac:dyDescent="0.3">
      <c r="A13" s="165">
        <v>1.6</v>
      </c>
      <c r="B13" s="166" t="s">
        <v>302</v>
      </c>
      <c r="C13" s="167" t="s">
        <v>303</v>
      </c>
      <c r="D13" s="168" t="s">
        <v>304</v>
      </c>
    </row>
    <row r="14" spans="1:4" x14ac:dyDescent="0.3">
      <c r="A14" s="170">
        <v>1.7</v>
      </c>
      <c r="B14" s="171" t="s">
        <v>305</v>
      </c>
      <c r="C14" s="167" t="s">
        <v>306</v>
      </c>
      <c r="D14" s="168" t="s">
        <v>304</v>
      </c>
    </row>
    <row r="15" spans="1:4" x14ac:dyDescent="0.3">
      <c r="A15" s="172" t="s">
        <v>307</v>
      </c>
      <c r="B15" s="173" t="s">
        <v>308</v>
      </c>
      <c r="C15" s="174" t="s">
        <v>309</v>
      </c>
      <c r="D15" s="175" t="s">
        <v>304</v>
      </c>
    </row>
    <row r="16" spans="1:4" x14ac:dyDescent="0.3">
      <c r="A16" s="178" t="s">
        <v>310</v>
      </c>
      <c r="B16" s="179" t="s">
        <v>311</v>
      </c>
      <c r="C16" s="174" t="s">
        <v>312</v>
      </c>
      <c r="D16" s="175" t="s">
        <v>304</v>
      </c>
    </row>
    <row r="17" spans="1:4" ht="28.8" x14ac:dyDescent="0.3">
      <c r="A17" s="180">
        <v>1.8</v>
      </c>
      <c r="B17" s="181" t="s">
        <v>313</v>
      </c>
      <c r="C17" s="167" t="s">
        <v>314</v>
      </c>
      <c r="D17" s="168" t="s">
        <v>315</v>
      </c>
    </row>
    <row r="18" spans="1:4" ht="43.2" x14ac:dyDescent="0.3">
      <c r="A18" s="165">
        <v>1.9</v>
      </c>
      <c r="B18" s="166" t="s">
        <v>316</v>
      </c>
      <c r="C18" s="167" t="s">
        <v>317</v>
      </c>
      <c r="D18" s="168" t="s">
        <v>318</v>
      </c>
    </row>
    <row r="19" spans="1:4" x14ac:dyDescent="0.3">
      <c r="A19" s="182">
        <v>1.1000000000000001</v>
      </c>
      <c r="B19" s="166" t="s">
        <v>319</v>
      </c>
      <c r="C19" s="167" t="s">
        <v>320</v>
      </c>
      <c r="D19" s="168" t="s">
        <v>321</v>
      </c>
    </row>
    <row r="20" spans="1:4" x14ac:dyDescent="0.3">
      <c r="A20" s="183">
        <v>1.1100000000000001</v>
      </c>
      <c r="B20" s="184" t="s">
        <v>322</v>
      </c>
      <c r="C20" s="167"/>
      <c r="D20" s="168"/>
    </row>
    <row r="21" spans="1:4" x14ac:dyDescent="0.3">
      <c r="A21" s="185" t="s">
        <v>323</v>
      </c>
      <c r="B21" s="162" t="s">
        <v>324</v>
      </c>
      <c r="C21" s="163"/>
      <c r="D21" s="164"/>
    </row>
    <row r="22" spans="1:4" x14ac:dyDescent="0.3">
      <c r="A22" s="165">
        <v>2.1</v>
      </c>
      <c r="B22" s="166" t="s">
        <v>325</v>
      </c>
      <c r="C22" s="167" t="s">
        <v>326</v>
      </c>
      <c r="D22" s="168" t="s">
        <v>327</v>
      </c>
    </row>
    <row r="23" spans="1:4" x14ac:dyDescent="0.3">
      <c r="A23" s="165">
        <v>2.2000000000000002</v>
      </c>
      <c r="B23" s="166" t="s">
        <v>328</v>
      </c>
      <c r="C23" s="167" t="s">
        <v>329</v>
      </c>
      <c r="D23" s="168" t="s">
        <v>330</v>
      </c>
    </row>
    <row r="24" spans="1:4" ht="259.2" x14ac:dyDescent="0.3">
      <c r="A24" s="165">
        <v>2.2999999999999998</v>
      </c>
      <c r="B24" s="166" t="s">
        <v>331</v>
      </c>
      <c r="C24" s="186" t="s">
        <v>332</v>
      </c>
      <c r="D24" s="168" t="s">
        <v>333</v>
      </c>
    </row>
    <row r="25" spans="1:4" x14ac:dyDescent="0.3">
      <c r="A25" s="165">
        <v>2.4</v>
      </c>
      <c r="B25" s="166" t="s">
        <v>334</v>
      </c>
      <c r="C25" s="167" t="s">
        <v>335</v>
      </c>
      <c r="D25" s="168" t="s">
        <v>336</v>
      </c>
    </row>
    <row r="26" spans="1:4" x14ac:dyDescent="0.3">
      <c r="A26" s="165">
        <v>2.5</v>
      </c>
      <c r="B26" s="166" t="s">
        <v>337</v>
      </c>
      <c r="C26" s="167" t="s">
        <v>338</v>
      </c>
      <c r="D26" s="168" t="s">
        <v>330</v>
      </c>
    </row>
    <row r="27" spans="1:4" x14ac:dyDescent="0.3">
      <c r="A27" s="165">
        <v>2.6</v>
      </c>
      <c r="B27" s="166" t="s">
        <v>339</v>
      </c>
      <c r="C27" s="167" t="s">
        <v>340</v>
      </c>
      <c r="D27" s="168" t="s">
        <v>341</v>
      </c>
    </row>
    <row r="28" spans="1:4" ht="129.6" x14ac:dyDescent="0.3">
      <c r="A28" s="165">
        <v>2.7</v>
      </c>
      <c r="B28" s="166" t="s">
        <v>342</v>
      </c>
      <c r="C28" s="186" t="s">
        <v>343</v>
      </c>
      <c r="D28" s="168" t="s">
        <v>344</v>
      </c>
    </row>
    <row r="29" spans="1:4" ht="28.8" x14ac:dyDescent="0.3">
      <c r="A29" s="187" t="s">
        <v>345</v>
      </c>
      <c r="B29" s="188" t="s">
        <v>346</v>
      </c>
      <c r="C29" s="174" t="s">
        <v>347</v>
      </c>
      <c r="D29" s="175" t="s">
        <v>348</v>
      </c>
    </row>
    <row r="30" spans="1:4" x14ac:dyDescent="0.3">
      <c r="A30" s="189" t="s">
        <v>349</v>
      </c>
      <c r="B30" s="162" t="s">
        <v>350</v>
      </c>
      <c r="C30" s="163"/>
      <c r="D30" s="164"/>
    </row>
    <row r="31" spans="1:4" x14ac:dyDescent="0.3">
      <c r="A31" s="165">
        <v>3.1</v>
      </c>
      <c r="B31" s="166" t="s">
        <v>351</v>
      </c>
      <c r="C31" s="167" t="s">
        <v>352</v>
      </c>
      <c r="D31" s="168" t="str">
        <f>B30</f>
        <v>Rule of Law and Human Rights</v>
      </c>
    </row>
    <row r="32" spans="1:4" x14ac:dyDescent="0.3">
      <c r="A32" s="187" t="s">
        <v>353</v>
      </c>
      <c r="B32" s="190" t="s">
        <v>354</v>
      </c>
      <c r="C32" s="174" t="s">
        <v>355</v>
      </c>
      <c r="D32" s="175" t="s">
        <v>356</v>
      </c>
    </row>
    <row r="33" spans="1:4" x14ac:dyDescent="0.3">
      <c r="A33" s="165">
        <v>3.2</v>
      </c>
      <c r="B33" s="166" t="s">
        <v>357</v>
      </c>
      <c r="C33" s="167" t="s">
        <v>358</v>
      </c>
      <c r="D33" s="168" t="s">
        <v>356</v>
      </c>
    </row>
    <row r="34" spans="1:4" x14ac:dyDescent="0.3">
      <c r="A34" s="165">
        <v>3.3</v>
      </c>
      <c r="B34" s="166" t="s">
        <v>359</v>
      </c>
      <c r="C34" s="167" t="s">
        <v>360</v>
      </c>
      <c r="D34" s="168" t="s">
        <v>356</v>
      </c>
    </row>
    <row r="35" spans="1:4" x14ac:dyDescent="0.3">
      <c r="A35" s="165">
        <v>3.4</v>
      </c>
      <c r="B35" s="166" t="s">
        <v>361</v>
      </c>
      <c r="C35" s="167" t="s">
        <v>362</v>
      </c>
      <c r="D35" s="168" t="s">
        <v>363</v>
      </c>
    </row>
    <row r="36" spans="1:4" x14ac:dyDescent="0.3">
      <c r="A36" s="187" t="s">
        <v>364</v>
      </c>
      <c r="B36" s="188" t="s">
        <v>365</v>
      </c>
      <c r="C36" s="174" t="s">
        <v>366</v>
      </c>
      <c r="D36" s="175" t="s">
        <v>363</v>
      </c>
    </row>
    <row r="37" spans="1:4" ht="28.8" x14ac:dyDescent="0.3">
      <c r="A37" s="165">
        <v>3.5</v>
      </c>
      <c r="B37" s="166" t="s">
        <v>367</v>
      </c>
      <c r="C37" s="167" t="s">
        <v>368</v>
      </c>
      <c r="D37" s="168" t="s">
        <v>369</v>
      </c>
    </row>
    <row r="38" spans="1:4" ht="43.2" x14ac:dyDescent="0.3">
      <c r="A38" s="165">
        <v>3.6</v>
      </c>
      <c r="B38" s="166" t="s">
        <v>370</v>
      </c>
      <c r="C38" s="167" t="s">
        <v>371</v>
      </c>
      <c r="D38" s="168" t="s">
        <v>372</v>
      </c>
    </row>
    <row r="39" spans="1:4" x14ac:dyDescent="0.3">
      <c r="A39" s="165">
        <v>3.7</v>
      </c>
      <c r="B39" s="169" t="s">
        <v>373</v>
      </c>
      <c r="C39" s="167" t="s">
        <v>374</v>
      </c>
      <c r="D39" s="168" t="s">
        <v>375</v>
      </c>
    </row>
    <row r="40" spans="1:4" x14ac:dyDescent="0.3">
      <c r="A40" s="187" t="s">
        <v>376</v>
      </c>
      <c r="B40" s="188" t="s">
        <v>377</v>
      </c>
      <c r="C40" s="174" t="s">
        <v>378</v>
      </c>
      <c r="D40" s="175" t="s">
        <v>375</v>
      </c>
    </row>
    <row r="41" spans="1:4" x14ac:dyDescent="0.3">
      <c r="A41" s="187" t="s">
        <v>379</v>
      </c>
      <c r="B41" s="188" t="s">
        <v>380</v>
      </c>
      <c r="C41" s="174" t="s">
        <v>381</v>
      </c>
      <c r="D41" s="175" t="s">
        <v>375</v>
      </c>
    </row>
    <row r="42" spans="1:4" x14ac:dyDescent="0.3">
      <c r="A42" s="189" t="s">
        <v>382</v>
      </c>
      <c r="B42" s="162" t="s">
        <v>383</v>
      </c>
      <c r="C42" s="163"/>
      <c r="D42" s="164"/>
    </row>
    <row r="43" spans="1:4" x14ac:dyDescent="0.3">
      <c r="A43" s="165">
        <v>4.0999999999999996</v>
      </c>
      <c r="B43" s="166" t="s">
        <v>384</v>
      </c>
      <c r="C43" s="167" t="s">
        <v>385</v>
      </c>
      <c r="D43" s="168" t="s">
        <v>386</v>
      </c>
    </row>
    <row r="44" spans="1:4" x14ac:dyDescent="0.3">
      <c r="A44" s="165">
        <v>4.2</v>
      </c>
      <c r="B44" s="166" t="s">
        <v>387</v>
      </c>
      <c r="C44" s="167" t="s">
        <v>388</v>
      </c>
      <c r="D44" s="168" t="s">
        <v>389</v>
      </c>
    </row>
    <row r="45" spans="1:4" ht="28.8" x14ac:dyDescent="0.3">
      <c r="A45" s="165">
        <v>4.3</v>
      </c>
      <c r="B45" s="166" t="s">
        <v>390</v>
      </c>
      <c r="C45" s="167" t="s">
        <v>391</v>
      </c>
      <c r="D45" s="168" t="s">
        <v>392</v>
      </c>
    </row>
    <row r="46" spans="1:4" ht="28.8" x14ac:dyDescent="0.3">
      <c r="A46" s="165">
        <v>4.4000000000000004</v>
      </c>
      <c r="B46" s="166" t="s">
        <v>393</v>
      </c>
      <c r="C46" s="167" t="s">
        <v>394</v>
      </c>
      <c r="D46" s="168" t="s">
        <v>395</v>
      </c>
    </row>
    <row r="47" spans="1:4" x14ac:dyDescent="0.3">
      <c r="A47" s="187" t="s">
        <v>396</v>
      </c>
      <c r="B47" s="188" t="s">
        <v>397</v>
      </c>
      <c r="C47" s="174" t="s">
        <v>398</v>
      </c>
      <c r="D47" s="175" t="s">
        <v>395</v>
      </c>
    </row>
    <row r="48" spans="1:4" x14ac:dyDescent="0.3">
      <c r="A48" s="165">
        <v>4.5</v>
      </c>
      <c r="B48" s="166" t="s">
        <v>399</v>
      </c>
      <c r="C48" s="167" t="s">
        <v>400</v>
      </c>
      <c r="D48" s="168" t="s">
        <v>389</v>
      </c>
    </row>
    <row r="49" spans="1:4" x14ac:dyDescent="0.3">
      <c r="A49" s="165">
        <v>4.5999999999999996</v>
      </c>
      <c r="B49" s="166" t="s">
        <v>401</v>
      </c>
      <c r="C49" s="167" t="s">
        <v>402</v>
      </c>
      <c r="D49" s="168" t="s">
        <v>403</v>
      </c>
    </row>
    <row r="50" spans="1:4" x14ac:dyDescent="0.3">
      <c r="A50" s="165">
        <v>4.7</v>
      </c>
      <c r="B50" s="166" t="s">
        <v>404</v>
      </c>
      <c r="C50" s="167" t="s">
        <v>405</v>
      </c>
      <c r="D50" s="168" t="s">
        <v>406</v>
      </c>
    </row>
    <row r="51" spans="1:4" x14ac:dyDescent="0.3">
      <c r="A51" s="189" t="s">
        <v>407</v>
      </c>
      <c r="B51" s="162" t="s">
        <v>408</v>
      </c>
      <c r="C51" s="163"/>
      <c r="D51" s="164"/>
    </row>
    <row r="52" spans="1:4" x14ac:dyDescent="0.3">
      <c r="A52" s="165">
        <v>5.0999999999999996</v>
      </c>
      <c r="B52" s="166" t="s">
        <v>409</v>
      </c>
      <c r="C52" s="167" t="s">
        <v>410</v>
      </c>
      <c r="D52" s="191" t="s">
        <v>411</v>
      </c>
    </row>
    <row r="53" spans="1:4" ht="28.8" x14ac:dyDescent="0.3">
      <c r="A53" s="167">
        <v>5.2</v>
      </c>
      <c r="B53" s="186" t="s">
        <v>412</v>
      </c>
      <c r="C53" s="167" t="s">
        <v>413</v>
      </c>
      <c r="D53" s="168" t="s">
        <v>414</v>
      </c>
    </row>
    <row r="54" spans="1:4" x14ac:dyDescent="0.3">
      <c r="A54" s="187" t="s">
        <v>415</v>
      </c>
      <c r="B54" s="190" t="s">
        <v>416</v>
      </c>
      <c r="C54" s="174" t="s">
        <v>417</v>
      </c>
      <c r="D54" s="175" t="s">
        <v>418</v>
      </c>
    </row>
    <row r="55" spans="1:4" x14ac:dyDescent="0.3">
      <c r="A55" s="165">
        <v>5.3</v>
      </c>
      <c r="B55" s="166" t="s">
        <v>419</v>
      </c>
      <c r="C55" s="167" t="s">
        <v>420</v>
      </c>
      <c r="D55" s="168" t="s">
        <v>421</v>
      </c>
    </row>
    <row r="56" spans="1:4" ht="57.6" x14ac:dyDescent="0.3">
      <c r="A56" s="165">
        <v>5.4</v>
      </c>
      <c r="B56" s="166" t="s">
        <v>422</v>
      </c>
      <c r="C56" s="167" t="s">
        <v>423</v>
      </c>
      <c r="D56" s="168" t="s">
        <v>424</v>
      </c>
    </row>
    <row r="57" spans="1:4" ht="28.8" x14ac:dyDescent="0.3">
      <c r="A57" s="165">
        <v>5.5</v>
      </c>
      <c r="B57" s="166" t="s">
        <v>425</v>
      </c>
      <c r="C57" s="167" t="s">
        <v>426</v>
      </c>
      <c r="D57" s="168" t="s">
        <v>427</v>
      </c>
    </row>
    <row r="58" spans="1:4" x14ac:dyDescent="0.3">
      <c r="A58" s="189" t="s">
        <v>428</v>
      </c>
      <c r="B58" s="162" t="s">
        <v>429</v>
      </c>
      <c r="C58" s="163"/>
      <c r="D58" s="164"/>
    </row>
    <row r="59" spans="1:4" ht="28.8" x14ac:dyDescent="0.3">
      <c r="A59" s="165">
        <v>6.1</v>
      </c>
      <c r="B59" s="166" t="s">
        <v>430</v>
      </c>
      <c r="C59" s="167" t="s">
        <v>431</v>
      </c>
      <c r="D59" s="168" t="s">
        <v>432</v>
      </c>
    </row>
    <row r="60" spans="1:4" x14ac:dyDescent="0.3">
      <c r="A60" s="187" t="s">
        <v>433</v>
      </c>
      <c r="B60" s="188" t="s">
        <v>434</v>
      </c>
      <c r="C60" s="192" t="s">
        <v>435</v>
      </c>
      <c r="D60" s="175" t="s">
        <v>432</v>
      </c>
    </row>
    <row r="61" spans="1:4" ht="28.8" x14ac:dyDescent="0.3">
      <c r="A61" s="165">
        <v>6.2</v>
      </c>
      <c r="B61" s="166" t="s">
        <v>436</v>
      </c>
      <c r="C61" s="167" t="s">
        <v>437</v>
      </c>
      <c r="D61" s="168" t="s">
        <v>438</v>
      </c>
    </row>
    <row r="62" spans="1:4" x14ac:dyDescent="0.3">
      <c r="A62" s="187" t="s">
        <v>439</v>
      </c>
      <c r="B62" s="190" t="s">
        <v>440</v>
      </c>
      <c r="C62" s="174" t="s">
        <v>441</v>
      </c>
      <c r="D62" s="175" t="s">
        <v>442</v>
      </c>
    </row>
    <row r="63" spans="1:4" ht="28.8" x14ac:dyDescent="0.3">
      <c r="A63" s="187" t="s">
        <v>443</v>
      </c>
      <c r="B63" s="190" t="s">
        <v>444</v>
      </c>
      <c r="C63" s="174" t="s">
        <v>445</v>
      </c>
      <c r="D63" s="175" t="s">
        <v>438</v>
      </c>
    </row>
    <row r="64" spans="1:4" ht="43.2" x14ac:dyDescent="0.3">
      <c r="A64" s="165">
        <v>6.3</v>
      </c>
      <c r="B64" s="166" t="s">
        <v>446</v>
      </c>
      <c r="C64" s="167" t="s">
        <v>447</v>
      </c>
      <c r="D64" s="168" t="s">
        <v>448</v>
      </c>
    </row>
    <row r="65" spans="1:4" ht="72" x14ac:dyDescent="0.3">
      <c r="A65" s="187" t="s">
        <v>449</v>
      </c>
      <c r="B65" s="190" t="s">
        <v>450</v>
      </c>
      <c r="C65" s="192" t="s">
        <v>451</v>
      </c>
      <c r="D65" s="175" t="s">
        <v>452</v>
      </c>
    </row>
    <row r="66" spans="1:4" ht="43.2" x14ac:dyDescent="0.3">
      <c r="A66" s="193" t="s">
        <v>453</v>
      </c>
      <c r="B66" s="194" t="s">
        <v>454</v>
      </c>
      <c r="C66" s="174" t="s">
        <v>455</v>
      </c>
      <c r="D66" s="175" t="s">
        <v>448</v>
      </c>
    </row>
    <row r="67" spans="1:4" ht="86.4" x14ac:dyDescent="0.3">
      <c r="A67" s="193" t="s">
        <v>456</v>
      </c>
      <c r="B67" s="194" t="s">
        <v>457</v>
      </c>
      <c r="C67" s="192" t="s">
        <v>458</v>
      </c>
      <c r="D67" s="175" t="s">
        <v>459</v>
      </c>
    </row>
    <row r="68" spans="1:4" ht="100.8" x14ac:dyDescent="0.3">
      <c r="A68" s="193" t="s">
        <v>460</v>
      </c>
      <c r="B68" s="194" t="s">
        <v>461</v>
      </c>
      <c r="C68" s="192" t="s">
        <v>462</v>
      </c>
      <c r="D68" s="175" t="s">
        <v>463</v>
      </c>
    </row>
    <row r="69" spans="1:4" ht="72" x14ac:dyDescent="0.3">
      <c r="A69" s="193" t="s">
        <v>464</v>
      </c>
      <c r="B69" s="194" t="s">
        <v>465</v>
      </c>
      <c r="C69" s="192" t="s">
        <v>466</v>
      </c>
      <c r="D69" s="175" t="s">
        <v>467</v>
      </c>
    </row>
    <row r="70" spans="1:4" ht="28.8" x14ac:dyDescent="0.3">
      <c r="A70" s="165">
        <v>6.4</v>
      </c>
      <c r="B70" s="166" t="s">
        <v>468</v>
      </c>
      <c r="C70" s="167" t="s">
        <v>469</v>
      </c>
      <c r="D70" s="168" t="s">
        <v>470</v>
      </c>
    </row>
  </sheetData>
  <mergeCells count="1">
    <mergeCell ref="A1:B1"/>
  </mergeCells>
  <hyperlinks>
    <hyperlink ref="D1" r:id="rId1" xr:uid="{F5417EA4-DD98-45AF-B2D8-C897654B9717}"/>
  </hyperlinks>
  <pageMargins left="0.70000000000000007" right="0.70000000000000007" top="0.75" bottom="0.75" header="0.30000000000000004" footer="0.3000000000000000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75D11-54A9-4529-B10E-4CB9CF9C0D71}">
  <dimension ref="B1:G25"/>
  <sheetViews>
    <sheetView workbookViewId="0">
      <selection activeCell="H13" sqref="H13"/>
    </sheetView>
  </sheetViews>
  <sheetFormatPr defaultColWidth="8.88671875" defaultRowHeight="14.4" x14ac:dyDescent="0.3"/>
  <cols>
    <col min="1" max="1" width="12.44140625" customWidth="1"/>
    <col min="2" max="2" width="20.44140625" customWidth="1"/>
    <col min="3" max="5" width="25.44140625" customWidth="1"/>
    <col min="6" max="6" width="24.44140625" customWidth="1"/>
    <col min="7" max="7" width="18.44140625" customWidth="1"/>
    <col min="8" max="8" width="21.6640625" customWidth="1"/>
    <col min="9" max="10" width="15.88671875" bestFit="1" customWidth="1"/>
    <col min="11" max="11" width="11.109375" bestFit="1" customWidth="1"/>
    <col min="12" max="12" width="8.88671875" customWidth="1"/>
  </cols>
  <sheetData>
    <row r="1" spans="2:6" ht="15" thickBot="1" x14ac:dyDescent="0.35"/>
    <row r="2" spans="2:6" s="195" customFormat="1" ht="16.2" thickBot="1" x14ac:dyDescent="0.35">
      <c r="B2" s="261" t="s">
        <v>471</v>
      </c>
      <c r="C2" s="261"/>
      <c r="D2" s="261"/>
      <c r="E2" s="261"/>
      <c r="F2" s="261"/>
    </row>
    <row r="3" spans="2:6" s="195" customFormat="1" ht="16.2" thickBot="1" x14ac:dyDescent="0.35">
      <c r="B3" s="261"/>
      <c r="C3" s="261"/>
      <c r="D3" s="261"/>
      <c r="E3" s="261"/>
      <c r="F3" s="261"/>
    </row>
    <row r="4" spans="2:6" s="195" customFormat="1" ht="16.2" thickBot="1" x14ac:dyDescent="0.35"/>
    <row r="5" spans="2:6" s="195" customFormat="1" ht="16.2" thickBot="1" x14ac:dyDescent="0.35">
      <c r="B5" s="254" t="s">
        <v>205</v>
      </c>
      <c r="C5" s="254"/>
      <c r="D5" s="254"/>
      <c r="E5" s="254"/>
      <c r="F5" s="254"/>
    </row>
    <row r="6" spans="2:6" s="195" customFormat="1" ht="16.2" thickBot="1" x14ac:dyDescent="0.35">
      <c r="B6" s="121"/>
      <c r="C6" s="262" t="s">
        <v>4</v>
      </c>
      <c r="D6" s="262">
        <v>0</v>
      </c>
      <c r="E6" s="262">
        <v>0</v>
      </c>
      <c r="F6" s="253" t="s">
        <v>205</v>
      </c>
    </row>
    <row r="7" spans="2:6" s="195" customFormat="1" ht="15.6" x14ac:dyDescent="0.3">
      <c r="B7" s="121"/>
      <c r="C7" s="262"/>
      <c r="D7" s="262"/>
      <c r="E7" s="262"/>
      <c r="F7" s="253"/>
    </row>
    <row r="8" spans="2:6" s="195" customFormat="1" ht="31.2" x14ac:dyDescent="0.3">
      <c r="B8" s="122" t="s">
        <v>225</v>
      </c>
      <c r="C8" s="123">
        <v>314000.83550757542</v>
      </c>
      <c r="D8" s="123">
        <v>0</v>
      </c>
      <c r="E8" s="123">
        <v>0</v>
      </c>
      <c r="F8" s="124">
        <f t="shared" ref="F8:F15" si="0">SUM(C8:E8)</f>
        <v>314000.83550757542</v>
      </c>
    </row>
    <row r="9" spans="2:6" s="195" customFormat="1" ht="46.8" x14ac:dyDescent="0.3">
      <c r="B9" s="122" t="s">
        <v>226</v>
      </c>
      <c r="C9" s="123">
        <v>98300</v>
      </c>
      <c r="D9" s="123">
        <v>0</v>
      </c>
      <c r="E9" s="123">
        <v>0</v>
      </c>
      <c r="F9" s="125">
        <f t="shared" si="0"/>
        <v>98300</v>
      </c>
    </row>
    <row r="10" spans="2:6" s="195" customFormat="1" ht="62.4" x14ac:dyDescent="0.3">
      <c r="B10" s="122" t="s">
        <v>227</v>
      </c>
      <c r="C10" s="123">
        <v>0</v>
      </c>
      <c r="D10" s="123">
        <v>0</v>
      </c>
      <c r="E10" s="123">
        <v>0</v>
      </c>
      <c r="F10" s="125">
        <f t="shared" si="0"/>
        <v>0</v>
      </c>
    </row>
    <row r="11" spans="2:6" s="195" customFormat="1" ht="31.2" x14ac:dyDescent="0.3">
      <c r="B11" s="126" t="s">
        <v>228</v>
      </c>
      <c r="C11" s="123">
        <v>38500</v>
      </c>
      <c r="D11" s="123">
        <v>0</v>
      </c>
      <c r="E11" s="123">
        <v>0</v>
      </c>
      <c r="F11" s="125">
        <f t="shared" si="0"/>
        <v>38500</v>
      </c>
    </row>
    <row r="12" spans="2:6" s="195" customFormat="1" ht="15.6" x14ac:dyDescent="0.3">
      <c r="B12" s="122" t="s">
        <v>229</v>
      </c>
      <c r="C12" s="123">
        <v>0</v>
      </c>
      <c r="D12" s="123">
        <v>0</v>
      </c>
      <c r="E12" s="123">
        <v>0</v>
      </c>
      <c r="F12" s="125">
        <f t="shared" si="0"/>
        <v>0</v>
      </c>
    </row>
    <row r="13" spans="2:6" s="195" customFormat="1" ht="46.8" x14ac:dyDescent="0.3">
      <c r="B13" s="122" t="s">
        <v>230</v>
      </c>
      <c r="C13" s="123">
        <v>417160</v>
      </c>
      <c r="D13" s="123">
        <v>0</v>
      </c>
      <c r="E13" s="123">
        <v>0</v>
      </c>
      <c r="F13" s="125">
        <f t="shared" si="0"/>
        <v>417160</v>
      </c>
    </row>
    <row r="14" spans="2:6" s="195" customFormat="1" ht="47.4" thickBot="1" x14ac:dyDescent="0.35">
      <c r="B14" s="196" t="s">
        <v>231</v>
      </c>
      <c r="C14" s="133">
        <v>160076.54406944293</v>
      </c>
      <c r="D14" s="133">
        <v>0</v>
      </c>
      <c r="E14" s="133">
        <v>0</v>
      </c>
      <c r="F14" s="197">
        <f t="shared" si="0"/>
        <v>160076.54406944293</v>
      </c>
    </row>
    <row r="15" spans="2:6" s="195" customFormat="1" ht="15.6" x14ac:dyDescent="0.3">
      <c r="B15" s="198" t="s">
        <v>472</v>
      </c>
      <c r="C15" s="228">
        <f>SUM(C8:C14)</f>
        <v>1028037.3795770183</v>
      </c>
      <c r="D15" s="199">
        <f>SUM(D8:D14)</f>
        <v>0</v>
      </c>
      <c r="E15" s="199">
        <f>SUM(E8:E14)</f>
        <v>0</v>
      </c>
      <c r="F15" s="200">
        <f t="shared" si="0"/>
        <v>1028037.3795770183</v>
      </c>
    </row>
    <row r="16" spans="2:6" s="195" customFormat="1" ht="15.6" x14ac:dyDescent="0.3">
      <c r="B16" s="129" t="s">
        <v>244</v>
      </c>
      <c r="C16" s="229">
        <f>C15*0.07</f>
        <v>71962.616570391285</v>
      </c>
      <c r="D16" s="201">
        <f>D15*0.07</f>
        <v>0</v>
      </c>
      <c r="E16" s="201">
        <f>E15*0.07</f>
        <v>0</v>
      </c>
      <c r="F16" s="201">
        <f>F15*0.07</f>
        <v>71962.616570391285</v>
      </c>
    </row>
    <row r="17" spans="2:7" s="195" customFormat="1" ht="16.2" thickBot="1" x14ac:dyDescent="0.35">
      <c r="B17" s="202" t="s">
        <v>5</v>
      </c>
      <c r="C17" s="230">
        <f>C15+C16</f>
        <v>1099999.9961474095</v>
      </c>
      <c r="D17" s="203">
        <f>D15+D16</f>
        <v>0</v>
      </c>
      <c r="E17" s="203">
        <f>E15+E16</f>
        <v>0</v>
      </c>
      <c r="F17" s="203">
        <f>F15+F16</f>
        <v>1099999.9961474095</v>
      </c>
    </row>
    <row r="18" spans="2:7" s="195" customFormat="1" ht="16.2" thickBot="1" x14ac:dyDescent="0.35"/>
    <row r="19" spans="2:7" s="195" customFormat="1" ht="15.6" x14ac:dyDescent="0.3">
      <c r="B19" s="263" t="s">
        <v>208</v>
      </c>
      <c r="C19" s="263"/>
      <c r="D19" s="263"/>
      <c r="E19" s="263"/>
      <c r="F19" s="263"/>
      <c r="G19" s="204"/>
    </row>
    <row r="20" spans="2:7" ht="15.75" customHeight="1" x14ac:dyDescent="0.3">
      <c r="B20" s="239"/>
      <c r="C20" s="249" t="s">
        <v>4</v>
      </c>
      <c r="D20" s="249">
        <v>0</v>
      </c>
      <c r="E20" s="249">
        <v>0</v>
      </c>
      <c r="F20" s="249" t="s">
        <v>245</v>
      </c>
      <c r="G20" s="250" t="s">
        <v>209</v>
      </c>
    </row>
    <row r="21" spans="2:7" ht="15.75" customHeight="1" x14ac:dyDescent="0.3">
      <c r="B21" s="239"/>
      <c r="C21" s="249"/>
      <c r="D21" s="249"/>
      <c r="E21" s="249"/>
      <c r="F21" s="249"/>
      <c r="G21" s="250"/>
    </row>
    <row r="22" spans="2:7" ht="15.6" x14ac:dyDescent="0.3">
      <c r="B22" s="68" t="s">
        <v>210</v>
      </c>
      <c r="C22" s="220">
        <v>769999.99730318668</v>
      </c>
      <c r="D22" s="48">
        <v>0</v>
      </c>
      <c r="E22" s="48">
        <v>0</v>
      </c>
      <c r="F22" s="205">
        <v>769999.99730318668</v>
      </c>
      <c r="G22" s="206">
        <v>0.7</v>
      </c>
    </row>
    <row r="23" spans="2:7" ht="15.6" x14ac:dyDescent="0.3">
      <c r="B23" s="68" t="s">
        <v>211</v>
      </c>
      <c r="C23" s="220">
        <v>329999.99884422286</v>
      </c>
      <c r="D23" s="48">
        <v>0</v>
      </c>
      <c r="E23" s="48">
        <v>0</v>
      </c>
      <c r="F23" s="205">
        <v>329999.99884422286</v>
      </c>
      <c r="G23" s="206">
        <v>0.3</v>
      </c>
    </row>
    <row r="24" spans="2:7" ht="15.6" x14ac:dyDescent="0.3">
      <c r="B24" s="68" t="s">
        <v>473</v>
      </c>
      <c r="C24" s="220">
        <v>0</v>
      </c>
      <c r="D24" s="48">
        <v>0</v>
      </c>
      <c r="E24" s="48">
        <v>0</v>
      </c>
      <c r="F24" s="205">
        <v>0</v>
      </c>
      <c r="G24" s="206">
        <v>0</v>
      </c>
    </row>
    <row r="25" spans="2:7" ht="16.2" thickBot="1" x14ac:dyDescent="0.35">
      <c r="B25" s="62" t="s">
        <v>245</v>
      </c>
      <c r="C25" s="207">
        <v>1099999.9961474095</v>
      </c>
      <c r="D25" s="207">
        <v>0</v>
      </c>
      <c r="E25" s="207">
        <v>0</v>
      </c>
      <c r="F25" s="208">
        <v>1099999.9961474095</v>
      </c>
      <c r="G25" s="209"/>
    </row>
  </sheetData>
  <mergeCells count="13">
    <mergeCell ref="G20:G21"/>
    <mergeCell ref="B19:F19"/>
    <mergeCell ref="B20:B21"/>
    <mergeCell ref="C20:C21"/>
    <mergeCell ref="D20:D21"/>
    <mergeCell ref="E20:E21"/>
    <mergeCell ref="F20:F21"/>
    <mergeCell ref="B2:F3"/>
    <mergeCell ref="B5:F5"/>
    <mergeCell ref="C6:C7"/>
    <mergeCell ref="D6:D7"/>
    <mergeCell ref="E6:E7"/>
    <mergeCell ref="F6:F7"/>
  </mergeCells>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B14" xr:uid="{3E05646B-BE71-4E99-BE66-10A3F296153D}"/>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369C6713-EBB7-493C-A2E2-6C385AB4286D}"/>
    <dataValidation allowBlank="1" showInputMessage="1" showErrorMessage="1" prompt="Services contracted by an organization which follow the normal procurement processes." sqref="B11" xr:uid="{1B441738-AA84-423B-AF5E-2A15FCDA0C23}"/>
    <dataValidation allowBlank="1" showInputMessage="1" showErrorMessage="1" prompt="Includes staff and non-staff travel paid for by the organization directly related to a project." sqref="B12" xr:uid="{11124FC7-42DE-43EF-AEE4-EC9F107CD95E}"/>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1BB9C676-2C6C-45FE-BDC3-0C833B92525B}"/>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8405AA66-3034-41FB-8E2D-4ED91B3E168F}"/>
    <dataValidation allowBlank="1" showInputMessage="1" showErrorMessage="1" prompt="Includes all related staff and temporary staff costs including base salary, post adjustment and all staff entitlements." sqref="B8" xr:uid="{ECB5F2D9-97CD-4519-B0F6-50833286AB22}"/>
  </dataValidations>
  <pageMargins left="0.70000000000000007" right="0.70000000000000007" top="0.75" bottom="0.75" header="0.30000000000000004" footer="0.3000000000000000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9A00-AF07-4844-B21F-3F317C8FF1B2}">
  <dimension ref="A1:BB2237"/>
  <sheetViews>
    <sheetView topLeftCell="A176" workbookViewId="0"/>
  </sheetViews>
  <sheetFormatPr defaultColWidth="11.21875" defaultRowHeight="14.4" x14ac:dyDescent="0.3"/>
  <cols>
    <col min="1" max="22" width="11.21875" customWidth="1"/>
    <col min="23" max="23" width="11.21875" style="210" customWidth="1"/>
    <col min="24" max="24" width="11.21875" customWidth="1"/>
  </cols>
  <sheetData>
    <row r="1" spans="1:54" x14ac:dyDescent="0.3">
      <c r="A1" t="s">
        <v>474</v>
      </c>
      <c r="B1" t="s">
        <v>475</v>
      </c>
      <c r="C1" t="s">
        <v>476</v>
      </c>
      <c r="D1" t="s">
        <v>477</v>
      </c>
      <c r="E1" t="s">
        <v>478</v>
      </c>
      <c r="F1" t="s">
        <v>479</v>
      </c>
      <c r="G1" t="s">
        <v>480</v>
      </c>
      <c r="H1" t="s">
        <v>481</v>
      </c>
      <c r="I1" t="s">
        <v>482</v>
      </c>
      <c r="J1" t="s">
        <v>483</v>
      </c>
      <c r="K1" t="s">
        <v>484</v>
      </c>
      <c r="L1" t="s">
        <v>485</v>
      </c>
      <c r="M1" t="s">
        <v>486</v>
      </c>
      <c r="N1" t="s">
        <v>487</v>
      </c>
      <c r="O1" t="s">
        <v>488</v>
      </c>
      <c r="P1" t="s">
        <v>489</v>
      </c>
      <c r="Q1" t="s">
        <v>490</v>
      </c>
      <c r="R1" t="s">
        <v>491</v>
      </c>
      <c r="S1" t="s">
        <v>492</v>
      </c>
      <c r="T1" t="s">
        <v>493</v>
      </c>
      <c r="U1" t="s">
        <v>494</v>
      </c>
      <c r="V1" t="s">
        <v>495</v>
      </c>
      <c r="W1" s="210" t="s">
        <v>496</v>
      </c>
      <c r="X1" t="s">
        <v>497</v>
      </c>
      <c r="Y1" t="s">
        <v>498</v>
      </c>
      <c r="Z1" t="s">
        <v>499</v>
      </c>
      <c r="AA1" t="s">
        <v>500</v>
      </c>
      <c r="AB1" t="s">
        <v>501</v>
      </c>
      <c r="AC1" t="s">
        <v>502</v>
      </c>
      <c r="AD1" t="s">
        <v>503</v>
      </c>
      <c r="AE1" t="s">
        <v>504</v>
      </c>
      <c r="AF1" t="s">
        <v>505</v>
      </c>
      <c r="AG1" t="s">
        <v>506</v>
      </c>
      <c r="AH1" t="s">
        <v>507</v>
      </c>
      <c r="AI1" t="s">
        <v>508</v>
      </c>
      <c r="AJ1" t="s">
        <v>509</v>
      </c>
      <c r="AK1" t="s">
        <v>510</v>
      </c>
      <c r="AL1" t="s">
        <v>511</v>
      </c>
      <c r="AM1" t="s">
        <v>512</v>
      </c>
      <c r="AN1" t="s">
        <v>513</v>
      </c>
      <c r="AO1" t="s">
        <v>514</v>
      </c>
      <c r="AP1" t="s">
        <v>515</v>
      </c>
      <c r="AQ1" t="s">
        <v>516</v>
      </c>
      <c r="AR1" t="s">
        <v>517</v>
      </c>
      <c r="AS1" t="s">
        <v>518</v>
      </c>
      <c r="AT1" t="s">
        <v>519</v>
      </c>
      <c r="AU1" t="s">
        <v>520</v>
      </c>
      <c r="AV1" t="s">
        <v>521</v>
      </c>
      <c r="AW1" t="s">
        <v>522</v>
      </c>
      <c r="AX1" t="s">
        <v>523</v>
      </c>
      <c r="AY1" t="s">
        <v>524</v>
      </c>
      <c r="AZ1" t="s">
        <v>525</v>
      </c>
      <c r="BA1" t="s">
        <v>526</v>
      </c>
      <c r="BB1" t="s">
        <v>527</v>
      </c>
    </row>
    <row r="2" spans="1:54" x14ac:dyDescent="0.3">
      <c r="A2" t="s">
        <v>528</v>
      </c>
      <c r="B2" t="s">
        <v>529</v>
      </c>
      <c r="C2" s="211">
        <v>45044</v>
      </c>
      <c r="D2" t="s">
        <v>530</v>
      </c>
      <c r="E2" t="s">
        <v>531</v>
      </c>
      <c r="F2" t="s">
        <v>532</v>
      </c>
      <c r="G2" t="s">
        <v>533</v>
      </c>
      <c r="H2" t="s">
        <v>534</v>
      </c>
      <c r="I2">
        <v>0</v>
      </c>
      <c r="J2">
        <v>566.87</v>
      </c>
      <c r="K2" t="s">
        <v>535</v>
      </c>
      <c r="L2" t="s">
        <v>536</v>
      </c>
      <c r="M2" t="s">
        <v>537</v>
      </c>
      <c r="N2" t="s">
        <v>538</v>
      </c>
      <c r="O2" t="s">
        <v>539</v>
      </c>
      <c r="P2" t="s">
        <v>540</v>
      </c>
      <c r="Q2" t="s">
        <v>541</v>
      </c>
      <c r="R2" t="s">
        <v>542</v>
      </c>
      <c r="S2" t="s">
        <v>543</v>
      </c>
      <c r="T2" t="s">
        <v>542</v>
      </c>
      <c r="U2" t="s">
        <v>544</v>
      </c>
      <c r="W2" s="210">
        <v>-566.87</v>
      </c>
      <c r="X2">
        <v>1</v>
      </c>
      <c r="Z2" s="211">
        <v>45049</v>
      </c>
      <c r="AH2" s="211">
        <v>45044</v>
      </c>
      <c r="AI2" t="s">
        <v>545</v>
      </c>
      <c r="AO2" t="s">
        <v>546</v>
      </c>
      <c r="AU2" s="211">
        <v>45340</v>
      </c>
      <c r="AV2" t="s">
        <v>547</v>
      </c>
      <c r="AY2">
        <v>0</v>
      </c>
      <c r="AZ2" t="s">
        <v>548</v>
      </c>
      <c r="BA2" t="s">
        <v>544</v>
      </c>
      <c r="BB2" t="s">
        <v>544</v>
      </c>
    </row>
    <row r="3" spans="1:54" x14ac:dyDescent="0.3">
      <c r="A3" t="s">
        <v>549</v>
      </c>
      <c r="B3" t="s">
        <v>529</v>
      </c>
      <c r="C3" s="211">
        <v>45044</v>
      </c>
      <c r="D3" t="s">
        <v>550</v>
      </c>
      <c r="E3" t="s">
        <v>531</v>
      </c>
      <c r="F3" t="s">
        <v>551</v>
      </c>
      <c r="G3" t="s">
        <v>552</v>
      </c>
      <c r="H3" t="s">
        <v>553</v>
      </c>
      <c r="I3">
        <v>0</v>
      </c>
      <c r="J3">
        <v>669.73</v>
      </c>
      <c r="K3" t="s">
        <v>535</v>
      </c>
      <c r="L3" t="s">
        <v>554</v>
      </c>
      <c r="M3" t="s">
        <v>537</v>
      </c>
      <c r="N3" t="s">
        <v>538</v>
      </c>
      <c r="O3" t="s">
        <v>539</v>
      </c>
      <c r="P3" t="s">
        <v>555</v>
      </c>
      <c r="Q3" t="s">
        <v>541</v>
      </c>
      <c r="R3" t="s">
        <v>542</v>
      </c>
      <c r="S3" t="s">
        <v>543</v>
      </c>
      <c r="T3" t="s">
        <v>542</v>
      </c>
      <c r="U3" t="s">
        <v>544</v>
      </c>
      <c r="W3" s="210">
        <v>-669.73</v>
      </c>
      <c r="X3">
        <v>1</v>
      </c>
      <c r="Z3" s="211">
        <v>45049</v>
      </c>
      <c r="AH3" s="211">
        <v>45044</v>
      </c>
      <c r="AI3" t="s">
        <v>545</v>
      </c>
      <c r="AO3" t="s">
        <v>546</v>
      </c>
      <c r="AU3" s="211">
        <v>45340</v>
      </c>
      <c r="AV3" t="s">
        <v>547</v>
      </c>
      <c r="AY3">
        <v>0</v>
      </c>
      <c r="AZ3" t="s">
        <v>548</v>
      </c>
      <c r="BA3" t="s">
        <v>544</v>
      </c>
      <c r="BB3" t="s">
        <v>544</v>
      </c>
    </row>
    <row r="4" spans="1:54" x14ac:dyDescent="0.3">
      <c r="A4" t="s">
        <v>556</v>
      </c>
      <c r="B4" t="s">
        <v>529</v>
      </c>
      <c r="C4" s="211">
        <v>45044</v>
      </c>
      <c r="D4" t="s">
        <v>557</v>
      </c>
      <c r="E4" t="s">
        <v>531</v>
      </c>
      <c r="F4" t="s">
        <v>558</v>
      </c>
      <c r="G4" t="s">
        <v>559</v>
      </c>
      <c r="H4" t="s">
        <v>560</v>
      </c>
      <c r="I4">
        <v>0</v>
      </c>
      <c r="J4">
        <v>55.61</v>
      </c>
      <c r="K4" t="s">
        <v>535</v>
      </c>
      <c r="L4" t="s">
        <v>561</v>
      </c>
      <c r="M4" t="s">
        <v>537</v>
      </c>
      <c r="N4" t="s">
        <v>538</v>
      </c>
      <c r="O4" t="s">
        <v>539</v>
      </c>
      <c r="P4" t="s">
        <v>562</v>
      </c>
      <c r="Q4" t="s">
        <v>541</v>
      </c>
      <c r="R4" t="s">
        <v>542</v>
      </c>
      <c r="S4" t="s">
        <v>543</v>
      </c>
      <c r="T4" t="s">
        <v>542</v>
      </c>
      <c r="U4" t="s">
        <v>544</v>
      </c>
      <c r="W4" s="210">
        <v>-55.61</v>
      </c>
      <c r="X4">
        <v>1</v>
      </c>
      <c r="Z4" s="211">
        <v>45049</v>
      </c>
      <c r="AH4" s="211">
        <v>45044</v>
      </c>
      <c r="AI4" t="s">
        <v>545</v>
      </c>
      <c r="AO4" t="s">
        <v>546</v>
      </c>
      <c r="AU4" s="211">
        <v>45340</v>
      </c>
      <c r="AV4" t="s">
        <v>547</v>
      </c>
      <c r="AY4">
        <v>0</v>
      </c>
      <c r="AZ4" t="s">
        <v>548</v>
      </c>
      <c r="BA4" t="s">
        <v>544</v>
      </c>
      <c r="BB4" t="s">
        <v>544</v>
      </c>
    </row>
    <row r="5" spans="1:54" x14ac:dyDescent="0.3">
      <c r="A5" t="s">
        <v>563</v>
      </c>
      <c r="B5" t="s">
        <v>529</v>
      </c>
      <c r="C5" s="211">
        <v>45044</v>
      </c>
      <c r="D5" t="s">
        <v>564</v>
      </c>
      <c r="E5" t="s">
        <v>531</v>
      </c>
      <c r="F5" t="s">
        <v>565</v>
      </c>
      <c r="G5" t="s">
        <v>566</v>
      </c>
      <c r="H5" t="s">
        <v>567</v>
      </c>
      <c r="I5">
        <v>0</v>
      </c>
      <c r="J5">
        <v>699.01</v>
      </c>
      <c r="K5" t="s">
        <v>535</v>
      </c>
      <c r="L5" t="s">
        <v>536</v>
      </c>
      <c r="M5" t="s">
        <v>537</v>
      </c>
      <c r="N5" t="s">
        <v>538</v>
      </c>
      <c r="O5" t="s">
        <v>539</v>
      </c>
      <c r="P5" t="s">
        <v>568</v>
      </c>
      <c r="Q5" t="s">
        <v>541</v>
      </c>
      <c r="R5" t="s">
        <v>542</v>
      </c>
      <c r="S5" t="s">
        <v>543</v>
      </c>
      <c r="T5" t="s">
        <v>542</v>
      </c>
      <c r="U5" t="s">
        <v>544</v>
      </c>
      <c r="W5" s="210">
        <v>-699.01</v>
      </c>
      <c r="X5">
        <v>1</v>
      </c>
      <c r="Z5" s="211">
        <v>45049</v>
      </c>
      <c r="AH5" s="211">
        <v>45044</v>
      </c>
      <c r="AI5" t="s">
        <v>545</v>
      </c>
      <c r="AO5" t="s">
        <v>546</v>
      </c>
      <c r="AU5" s="211">
        <v>45340</v>
      </c>
      <c r="AV5" t="s">
        <v>547</v>
      </c>
      <c r="AY5">
        <v>0</v>
      </c>
      <c r="AZ5" t="s">
        <v>548</v>
      </c>
      <c r="BA5" t="s">
        <v>544</v>
      </c>
      <c r="BB5" t="s">
        <v>544</v>
      </c>
    </row>
    <row r="6" spans="1:54" x14ac:dyDescent="0.3">
      <c r="A6" t="s">
        <v>569</v>
      </c>
      <c r="B6" t="s">
        <v>529</v>
      </c>
      <c r="C6" s="211">
        <v>45044</v>
      </c>
      <c r="D6" t="s">
        <v>570</v>
      </c>
      <c r="E6" t="s">
        <v>531</v>
      </c>
      <c r="F6" t="s">
        <v>571</v>
      </c>
      <c r="G6" t="s">
        <v>572</v>
      </c>
      <c r="H6" t="s">
        <v>573</v>
      </c>
      <c r="I6">
        <v>0</v>
      </c>
      <c r="J6">
        <v>88.8</v>
      </c>
      <c r="K6" t="s">
        <v>535</v>
      </c>
      <c r="L6" t="s">
        <v>554</v>
      </c>
      <c r="M6" t="s">
        <v>537</v>
      </c>
      <c r="N6" t="s">
        <v>538</v>
      </c>
      <c r="O6" t="s">
        <v>539</v>
      </c>
      <c r="P6" t="s">
        <v>574</v>
      </c>
      <c r="Q6" t="s">
        <v>541</v>
      </c>
      <c r="R6" t="s">
        <v>542</v>
      </c>
      <c r="S6" t="s">
        <v>543</v>
      </c>
      <c r="T6" t="s">
        <v>542</v>
      </c>
      <c r="U6" t="s">
        <v>544</v>
      </c>
      <c r="W6" s="210">
        <v>-88.8</v>
      </c>
      <c r="X6">
        <v>1</v>
      </c>
      <c r="Z6" s="211">
        <v>45049</v>
      </c>
      <c r="AH6" s="211">
        <v>45044</v>
      </c>
      <c r="AI6" t="s">
        <v>545</v>
      </c>
      <c r="AO6" t="s">
        <v>546</v>
      </c>
      <c r="AU6" s="211">
        <v>45340</v>
      </c>
      <c r="AV6" t="s">
        <v>547</v>
      </c>
      <c r="AY6">
        <v>0</v>
      </c>
      <c r="AZ6" t="s">
        <v>548</v>
      </c>
      <c r="BA6" t="s">
        <v>544</v>
      </c>
      <c r="BB6" t="s">
        <v>544</v>
      </c>
    </row>
    <row r="7" spans="1:54" x14ac:dyDescent="0.3">
      <c r="A7" t="s">
        <v>575</v>
      </c>
      <c r="B7" t="s">
        <v>529</v>
      </c>
      <c r="C7" s="211">
        <v>45044</v>
      </c>
      <c r="D7" t="s">
        <v>576</v>
      </c>
      <c r="E7" t="s">
        <v>531</v>
      </c>
      <c r="F7" t="s">
        <v>577</v>
      </c>
      <c r="G7" t="s">
        <v>578</v>
      </c>
      <c r="H7" t="s">
        <v>579</v>
      </c>
      <c r="I7">
        <v>0</v>
      </c>
      <c r="J7">
        <v>591.14</v>
      </c>
      <c r="K7" t="s">
        <v>535</v>
      </c>
      <c r="L7" t="s">
        <v>554</v>
      </c>
      <c r="M7" t="s">
        <v>537</v>
      </c>
      <c r="N7" t="s">
        <v>538</v>
      </c>
      <c r="O7" t="s">
        <v>539</v>
      </c>
      <c r="P7" t="s">
        <v>580</v>
      </c>
      <c r="Q7" t="s">
        <v>541</v>
      </c>
      <c r="R7" t="s">
        <v>542</v>
      </c>
      <c r="S7" t="s">
        <v>543</v>
      </c>
      <c r="T7" t="s">
        <v>542</v>
      </c>
      <c r="U7" t="s">
        <v>544</v>
      </c>
      <c r="W7" s="210">
        <v>-591.14</v>
      </c>
      <c r="X7">
        <v>1</v>
      </c>
      <c r="Z7" s="211">
        <v>45049</v>
      </c>
      <c r="AH7" s="211">
        <v>45044</v>
      </c>
      <c r="AI7" t="s">
        <v>545</v>
      </c>
      <c r="AO7" t="s">
        <v>546</v>
      </c>
      <c r="AU7" s="211">
        <v>45340</v>
      </c>
      <c r="AV7" t="s">
        <v>547</v>
      </c>
      <c r="AY7">
        <v>0</v>
      </c>
      <c r="AZ7" t="s">
        <v>548</v>
      </c>
      <c r="BA7" t="s">
        <v>544</v>
      </c>
      <c r="BB7" t="s">
        <v>544</v>
      </c>
    </row>
    <row r="8" spans="1:54" x14ac:dyDescent="0.3">
      <c r="A8" t="s">
        <v>581</v>
      </c>
      <c r="B8" t="s">
        <v>529</v>
      </c>
      <c r="C8" s="211">
        <v>45044</v>
      </c>
      <c r="D8" t="s">
        <v>582</v>
      </c>
      <c r="E8" t="s">
        <v>531</v>
      </c>
      <c r="F8" t="s">
        <v>583</v>
      </c>
      <c r="G8" t="s">
        <v>584</v>
      </c>
      <c r="H8" t="s">
        <v>585</v>
      </c>
      <c r="I8">
        <v>0</v>
      </c>
      <c r="J8">
        <v>1266.22</v>
      </c>
      <c r="K8" t="s">
        <v>535</v>
      </c>
      <c r="L8" t="s">
        <v>536</v>
      </c>
      <c r="M8" t="s">
        <v>537</v>
      </c>
      <c r="N8" t="s">
        <v>538</v>
      </c>
      <c r="O8" t="s">
        <v>539</v>
      </c>
      <c r="P8" t="s">
        <v>586</v>
      </c>
      <c r="Q8" t="s">
        <v>541</v>
      </c>
      <c r="R8" t="s">
        <v>542</v>
      </c>
      <c r="S8" t="s">
        <v>543</v>
      </c>
      <c r="T8" t="s">
        <v>542</v>
      </c>
      <c r="U8" t="s">
        <v>544</v>
      </c>
      <c r="W8" s="210">
        <v>-1266.22</v>
      </c>
      <c r="X8">
        <v>1</v>
      </c>
      <c r="Z8" s="211">
        <v>45049</v>
      </c>
      <c r="AH8" s="211">
        <v>45044</v>
      </c>
      <c r="AI8" t="s">
        <v>545</v>
      </c>
      <c r="AO8" t="s">
        <v>546</v>
      </c>
      <c r="AU8" s="211">
        <v>45340</v>
      </c>
      <c r="AV8" t="s">
        <v>547</v>
      </c>
      <c r="AY8">
        <v>0</v>
      </c>
      <c r="AZ8" t="s">
        <v>548</v>
      </c>
      <c r="BA8" t="s">
        <v>544</v>
      </c>
      <c r="BB8" t="s">
        <v>544</v>
      </c>
    </row>
    <row r="9" spans="1:54" x14ac:dyDescent="0.3">
      <c r="A9" t="s">
        <v>587</v>
      </c>
      <c r="B9" t="s">
        <v>529</v>
      </c>
      <c r="C9" s="211">
        <v>45044</v>
      </c>
      <c r="D9" t="s">
        <v>588</v>
      </c>
      <c r="E9" t="s">
        <v>531</v>
      </c>
      <c r="F9" t="s">
        <v>589</v>
      </c>
      <c r="G9" t="s">
        <v>590</v>
      </c>
      <c r="H9" t="s">
        <v>591</v>
      </c>
      <c r="I9">
        <v>0</v>
      </c>
      <c r="J9">
        <v>196.93</v>
      </c>
      <c r="K9" t="s">
        <v>535</v>
      </c>
      <c r="L9" t="s">
        <v>561</v>
      </c>
      <c r="M9" t="s">
        <v>537</v>
      </c>
      <c r="N9" t="s">
        <v>538</v>
      </c>
      <c r="O9" t="s">
        <v>539</v>
      </c>
      <c r="P9" t="s">
        <v>592</v>
      </c>
      <c r="Q9" t="s">
        <v>541</v>
      </c>
      <c r="R9" t="s">
        <v>542</v>
      </c>
      <c r="S9" t="s">
        <v>543</v>
      </c>
      <c r="T9" t="s">
        <v>542</v>
      </c>
      <c r="U9" t="s">
        <v>544</v>
      </c>
      <c r="W9" s="210">
        <v>-196.93</v>
      </c>
      <c r="X9">
        <v>1</v>
      </c>
      <c r="Z9" s="211">
        <v>45049</v>
      </c>
      <c r="AH9" s="211">
        <v>45044</v>
      </c>
      <c r="AI9" t="s">
        <v>545</v>
      </c>
      <c r="AO9" t="s">
        <v>546</v>
      </c>
      <c r="AU9" s="211">
        <v>45340</v>
      </c>
      <c r="AV9" t="s">
        <v>547</v>
      </c>
      <c r="AY9">
        <v>0</v>
      </c>
      <c r="AZ9" t="s">
        <v>548</v>
      </c>
      <c r="BA9" t="s">
        <v>544</v>
      </c>
      <c r="BB9" t="s">
        <v>544</v>
      </c>
    </row>
    <row r="10" spans="1:54" x14ac:dyDescent="0.3">
      <c r="A10" t="s">
        <v>593</v>
      </c>
      <c r="B10" t="s">
        <v>529</v>
      </c>
      <c r="C10" s="211">
        <v>45044</v>
      </c>
      <c r="D10" t="s">
        <v>594</v>
      </c>
      <c r="E10" t="s">
        <v>531</v>
      </c>
      <c r="F10" t="s">
        <v>595</v>
      </c>
      <c r="G10" t="s">
        <v>596</v>
      </c>
      <c r="H10" t="s">
        <v>597</v>
      </c>
      <c r="I10">
        <v>0</v>
      </c>
      <c r="J10">
        <v>250.83</v>
      </c>
      <c r="K10" t="s">
        <v>535</v>
      </c>
      <c r="L10" t="s">
        <v>561</v>
      </c>
      <c r="M10" t="s">
        <v>537</v>
      </c>
      <c r="N10" t="s">
        <v>538</v>
      </c>
      <c r="O10" t="s">
        <v>539</v>
      </c>
      <c r="P10" t="s">
        <v>598</v>
      </c>
      <c r="Q10" t="s">
        <v>541</v>
      </c>
      <c r="R10" t="s">
        <v>542</v>
      </c>
      <c r="S10" t="s">
        <v>543</v>
      </c>
      <c r="T10" t="s">
        <v>542</v>
      </c>
      <c r="U10" t="s">
        <v>544</v>
      </c>
      <c r="W10" s="210">
        <v>-250.83</v>
      </c>
      <c r="X10">
        <v>1</v>
      </c>
      <c r="Z10" s="211">
        <v>45049</v>
      </c>
      <c r="AH10" s="211">
        <v>45044</v>
      </c>
      <c r="AI10" t="s">
        <v>545</v>
      </c>
      <c r="AO10" t="s">
        <v>546</v>
      </c>
      <c r="AU10" s="211">
        <v>45340</v>
      </c>
      <c r="AV10" t="s">
        <v>547</v>
      </c>
      <c r="AY10">
        <v>0</v>
      </c>
      <c r="AZ10" t="s">
        <v>548</v>
      </c>
      <c r="BA10" t="s">
        <v>544</v>
      </c>
      <c r="BB10" t="s">
        <v>544</v>
      </c>
    </row>
    <row r="11" spans="1:54" x14ac:dyDescent="0.3">
      <c r="A11" t="s">
        <v>599</v>
      </c>
      <c r="B11" t="s">
        <v>529</v>
      </c>
      <c r="C11" s="211">
        <v>45044</v>
      </c>
      <c r="D11" t="s">
        <v>600</v>
      </c>
      <c r="E11" t="s">
        <v>531</v>
      </c>
      <c r="F11" t="s">
        <v>601</v>
      </c>
      <c r="G11" t="s">
        <v>602</v>
      </c>
      <c r="H11" t="s">
        <v>603</v>
      </c>
      <c r="I11">
        <v>0</v>
      </c>
      <c r="J11">
        <v>187.07</v>
      </c>
      <c r="K11" t="s">
        <v>535</v>
      </c>
      <c r="L11" t="s">
        <v>536</v>
      </c>
      <c r="M11" t="s">
        <v>537</v>
      </c>
      <c r="N11" t="s">
        <v>538</v>
      </c>
      <c r="O11" t="s">
        <v>539</v>
      </c>
      <c r="P11" t="s">
        <v>604</v>
      </c>
      <c r="Q11" t="s">
        <v>541</v>
      </c>
      <c r="R11" t="s">
        <v>542</v>
      </c>
      <c r="S11" t="s">
        <v>543</v>
      </c>
      <c r="T11" t="s">
        <v>542</v>
      </c>
      <c r="U11" t="s">
        <v>544</v>
      </c>
      <c r="W11" s="210">
        <v>-187.07</v>
      </c>
      <c r="X11">
        <v>1</v>
      </c>
      <c r="Z11" s="211">
        <v>45049</v>
      </c>
      <c r="AH11" s="211">
        <v>45044</v>
      </c>
      <c r="AI11" t="s">
        <v>545</v>
      </c>
      <c r="AO11" t="s">
        <v>546</v>
      </c>
      <c r="AU11" s="211">
        <v>45340</v>
      </c>
      <c r="AV11" t="s">
        <v>547</v>
      </c>
      <c r="AY11">
        <v>0</v>
      </c>
      <c r="AZ11" t="s">
        <v>548</v>
      </c>
      <c r="BA11" t="s">
        <v>544</v>
      </c>
      <c r="BB11" t="s">
        <v>544</v>
      </c>
    </row>
    <row r="12" spans="1:54" x14ac:dyDescent="0.3">
      <c r="A12" t="s">
        <v>605</v>
      </c>
      <c r="B12" t="s">
        <v>529</v>
      </c>
      <c r="C12" s="211">
        <v>45044</v>
      </c>
      <c r="D12" t="s">
        <v>606</v>
      </c>
      <c r="E12" t="s">
        <v>531</v>
      </c>
      <c r="F12" t="s">
        <v>607</v>
      </c>
      <c r="G12" t="s">
        <v>608</v>
      </c>
      <c r="H12" t="s">
        <v>609</v>
      </c>
      <c r="I12">
        <v>0</v>
      </c>
      <c r="J12">
        <v>411.88</v>
      </c>
      <c r="K12" t="s">
        <v>535</v>
      </c>
      <c r="L12" t="s">
        <v>561</v>
      </c>
      <c r="M12" t="s">
        <v>537</v>
      </c>
      <c r="N12" t="s">
        <v>538</v>
      </c>
      <c r="O12" t="s">
        <v>539</v>
      </c>
      <c r="P12" t="s">
        <v>562</v>
      </c>
      <c r="Q12" t="s">
        <v>541</v>
      </c>
      <c r="R12" t="s">
        <v>542</v>
      </c>
      <c r="S12" t="s">
        <v>543</v>
      </c>
      <c r="T12" t="s">
        <v>542</v>
      </c>
      <c r="U12" t="s">
        <v>544</v>
      </c>
      <c r="W12" s="210">
        <v>-411.88</v>
      </c>
      <c r="X12">
        <v>1</v>
      </c>
      <c r="Z12" s="211">
        <v>45049</v>
      </c>
      <c r="AH12" s="211">
        <v>45044</v>
      </c>
      <c r="AI12" t="s">
        <v>545</v>
      </c>
      <c r="AO12" t="s">
        <v>546</v>
      </c>
      <c r="AU12" s="211">
        <v>45340</v>
      </c>
      <c r="AV12" t="s">
        <v>547</v>
      </c>
      <c r="AY12">
        <v>0</v>
      </c>
      <c r="AZ12" t="s">
        <v>548</v>
      </c>
      <c r="BA12" t="s">
        <v>544</v>
      </c>
      <c r="BB12" t="s">
        <v>544</v>
      </c>
    </row>
    <row r="13" spans="1:54" x14ac:dyDescent="0.3">
      <c r="A13" t="s">
        <v>610</v>
      </c>
      <c r="B13" t="s">
        <v>529</v>
      </c>
      <c r="C13" s="211">
        <v>45044</v>
      </c>
      <c r="D13" t="s">
        <v>611</v>
      </c>
      <c r="E13" t="s">
        <v>531</v>
      </c>
      <c r="F13" t="s">
        <v>612</v>
      </c>
      <c r="G13" t="s">
        <v>613</v>
      </c>
      <c r="H13" t="s">
        <v>614</v>
      </c>
      <c r="I13">
        <v>0</v>
      </c>
      <c r="J13">
        <v>367.37</v>
      </c>
      <c r="K13" t="s">
        <v>535</v>
      </c>
      <c r="L13" t="s">
        <v>554</v>
      </c>
      <c r="M13" t="s">
        <v>537</v>
      </c>
      <c r="N13" t="s">
        <v>538</v>
      </c>
      <c r="O13" t="s">
        <v>539</v>
      </c>
      <c r="P13" t="s">
        <v>615</v>
      </c>
      <c r="Q13" t="s">
        <v>541</v>
      </c>
      <c r="R13" t="s">
        <v>542</v>
      </c>
      <c r="S13" t="s">
        <v>543</v>
      </c>
      <c r="T13" t="s">
        <v>542</v>
      </c>
      <c r="U13" t="s">
        <v>544</v>
      </c>
      <c r="W13" s="210">
        <v>-367.37</v>
      </c>
      <c r="X13">
        <v>1</v>
      </c>
      <c r="Z13" s="211">
        <v>45049</v>
      </c>
      <c r="AH13" s="211">
        <v>45044</v>
      </c>
      <c r="AI13" t="s">
        <v>545</v>
      </c>
      <c r="AO13" t="s">
        <v>546</v>
      </c>
      <c r="AU13" s="211">
        <v>45340</v>
      </c>
      <c r="AV13" t="s">
        <v>547</v>
      </c>
      <c r="AY13">
        <v>0</v>
      </c>
      <c r="AZ13" t="s">
        <v>548</v>
      </c>
      <c r="BA13" t="s">
        <v>544</v>
      </c>
      <c r="BB13" t="s">
        <v>544</v>
      </c>
    </row>
    <row r="14" spans="1:54" x14ac:dyDescent="0.3">
      <c r="A14" t="s">
        <v>616</v>
      </c>
      <c r="B14" t="s">
        <v>529</v>
      </c>
      <c r="C14" s="211">
        <v>45044</v>
      </c>
      <c r="D14" t="s">
        <v>617</v>
      </c>
      <c r="E14" t="s">
        <v>531</v>
      </c>
      <c r="F14" t="s">
        <v>618</v>
      </c>
      <c r="G14" t="s">
        <v>619</v>
      </c>
      <c r="H14" t="s">
        <v>620</v>
      </c>
      <c r="I14">
        <v>0</v>
      </c>
      <c r="J14">
        <v>242.67</v>
      </c>
      <c r="K14" t="s">
        <v>535</v>
      </c>
      <c r="L14" t="s">
        <v>561</v>
      </c>
      <c r="M14" t="s">
        <v>537</v>
      </c>
      <c r="N14" t="s">
        <v>538</v>
      </c>
      <c r="O14" t="s">
        <v>539</v>
      </c>
      <c r="P14" t="s">
        <v>621</v>
      </c>
      <c r="Q14" t="s">
        <v>541</v>
      </c>
      <c r="R14" t="s">
        <v>542</v>
      </c>
      <c r="S14" t="s">
        <v>543</v>
      </c>
      <c r="T14" t="s">
        <v>542</v>
      </c>
      <c r="U14" t="s">
        <v>544</v>
      </c>
      <c r="W14" s="210">
        <v>-242.67</v>
      </c>
      <c r="X14">
        <v>1</v>
      </c>
      <c r="Z14" s="211">
        <v>45049</v>
      </c>
      <c r="AH14" s="211">
        <v>45044</v>
      </c>
      <c r="AI14" t="s">
        <v>545</v>
      </c>
      <c r="AO14" t="s">
        <v>546</v>
      </c>
      <c r="AU14" s="211">
        <v>45340</v>
      </c>
      <c r="AV14" t="s">
        <v>547</v>
      </c>
      <c r="AY14">
        <v>0</v>
      </c>
      <c r="AZ14" t="s">
        <v>548</v>
      </c>
      <c r="BA14" t="s">
        <v>544</v>
      </c>
      <c r="BB14" t="s">
        <v>544</v>
      </c>
    </row>
    <row r="15" spans="1:54" x14ac:dyDescent="0.3">
      <c r="A15" t="s">
        <v>622</v>
      </c>
      <c r="B15" t="s">
        <v>529</v>
      </c>
      <c r="C15" s="211">
        <v>45044</v>
      </c>
      <c r="D15" t="s">
        <v>623</v>
      </c>
      <c r="E15" t="s">
        <v>531</v>
      </c>
      <c r="F15" t="s">
        <v>624</v>
      </c>
      <c r="G15" t="s">
        <v>625</v>
      </c>
      <c r="H15" t="s">
        <v>626</v>
      </c>
      <c r="I15">
        <v>0</v>
      </c>
      <c r="J15">
        <v>562.20000000000005</v>
      </c>
      <c r="K15" t="s">
        <v>535</v>
      </c>
      <c r="L15" t="s">
        <v>536</v>
      </c>
      <c r="M15" t="s">
        <v>537</v>
      </c>
      <c r="N15" t="s">
        <v>538</v>
      </c>
      <c r="O15" t="s">
        <v>539</v>
      </c>
      <c r="P15" t="s">
        <v>627</v>
      </c>
      <c r="Q15" t="s">
        <v>541</v>
      </c>
      <c r="R15" t="s">
        <v>542</v>
      </c>
      <c r="S15" t="s">
        <v>543</v>
      </c>
      <c r="T15" t="s">
        <v>542</v>
      </c>
      <c r="U15" t="s">
        <v>544</v>
      </c>
      <c r="W15" s="210">
        <v>-562.20000000000005</v>
      </c>
      <c r="X15">
        <v>1</v>
      </c>
      <c r="Z15" s="211">
        <v>45049</v>
      </c>
      <c r="AH15" s="211">
        <v>45044</v>
      </c>
      <c r="AI15" t="s">
        <v>545</v>
      </c>
      <c r="AO15" t="s">
        <v>546</v>
      </c>
      <c r="AU15" s="211">
        <v>45340</v>
      </c>
      <c r="AV15" t="s">
        <v>547</v>
      </c>
      <c r="AY15">
        <v>0</v>
      </c>
      <c r="AZ15" t="s">
        <v>548</v>
      </c>
      <c r="BA15" t="s">
        <v>544</v>
      </c>
      <c r="BB15" t="s">
        <v>544</v>
      </c>
    </row>
    <row r="16" spans="1:54" x14ac:dyDescent="0.3">
      <c r="A16" t="s">
        <v>628</v>
      </c>
      <c r="B16" t="s">
        <v>529</v>
      </c>
      <c r="C16" s="211">
        <v>45044</v>
      </c>
      <c r="D16" t="s">
        <v>629</v>
      </c>
      <c r="E16" t="s">
        <v>531</v>
      </c>
      <c r="F16" t="s">
        <v>630</v>
      </c>
      <c r="G16" t="s">
        <v>631</v>
      </c>
      <c r="H16" t="s">
        <v>632</v>
      </c>
      <c r="I16">
        <v>0</v>
      </c>
      <c r="J16">
        <v>177.17</v>
      </c>
      <c r="K16" t="s">
        <v>535</v>
      </c>
      <c r="L16" t="s">
        <v>554</v>
      </c>
      <c r="M16" t="s">
        <v>537</v>
      </c>
      <c r="N16" t="s">
        <v>538</v>
      </c>
      <c r="O16" t="s">
        <v>539</v>
      </c>
      <c r="P16" t="s">
        <v>580</v>
      </c>
      <c r="Q16" t="s">
        <v>541</v>
      </c>
      <c r="R16" t="s">
        <v>542</v>
      </c>
      <c r="S16" t="s">
        <v>543</v>
      </c>
      <c r="T16" t="s">
        <v>542</v>
      </c>
      <c r="U16" t="s">
        <v>544</v>
      </c>
      <c r="W16" s="210">
        <v>-177.17</v>
      </c>
      <c r="X16">
        <v>1</v>
      </c>
      <c r="Z16" s="211">
        <v>45049</v>
      </c>
      <c r="AH16" s="211">
        <v>45044</v>
      </c>
      <c r="AI16" t="s">
        <v>545</v>
      </c>
      <c r="AO16" t="s">
        <v>546</v>
      </c>
      <c r="AU16" s="211">
        <v>45340</v>
      </c>
      <c r="AV16" t="s">
        <v>547</v>
      </c>
      <c r="AY16">
        <v>0</v>
      </c>
      <c r="AZ16" t="s">
        <v>548</v>
      </c>
      <c r="BA16" t="s">
        <v>544</v>
      </c>
      <c r="BB16" t="s">
        <v>544</v>
      </c>
    </row>
    <row r="17" spans="1:54" x14ac:dyDescent="0.3">
      <c r="A17" t="s">
        <v>633</v>
      </c>
      <c r="B17" t="s">
        <v>529</v>
      </c>
      <c r="C17" s="211">
        <v>45044</v>
      </c>
      <c r="D17" t="s">
        <v>634</v>
      </c>
      <c r="E17" t="s">
        <v>531</v>
      </c>
      <c r="F17" t="s">
        <v>635</v>
      </c>
      <c r="G17" t="s">
        <v>636</v>
      </c>
      <c r="H17" t="s">
        <v>637</v>
      </c>
      <c r="I17">
        <v>0</v>
      </c>
      <c r="J17">
        <v>64.64</v>
      </c>
      <c r="K17" t="s">
        <v>535</v>
      </c>
      <c r="L17" t="s">
        <v>536</v>
      </c>
      <c r="M17" t="s">
        <v>537</v>
      </c>
      <c r="N17" t="s">
        <v>538</v>
      </c>
      <c r="O17" t="s">
        <v>539</v>
      </c>
      <c r="P17" t="s">
        <v>638</v>
      </c>
      <c r="Q17" t="s">
        <v>541</v>
      </c>
      <c r="R17" t="s">
        <v>542</v>
      </c>
      <c r="S17" t="s">
        <v>543</v>
      </c>
      <c r="T17" t="s">
        <v>542</v>
      </c>
      <c r="U17" t="s">
        <v>544</v>
      </c>
      <c r="W17" s="210">
        <v>-64.64</v>
      </c>
      <c r="X17">
        <v>1</v>
      </c>
      <c r="Z17" s="211">
        <v>45049</v>
      </c>
      <c r="AH17" s="211">
        <v>45044</v>
      </c>
      <c r="AI17" t="s">
        <v>545</v>
      </c>
      <c r="AO17" t="s">
        <v>546</v>
      </c>
      <c r="AU17" s="211">
        <v>45340</v>
      </c>
      <c r="AV17" t="s">
        <v>547</v>
      </c>
      <c r="AY17">
        <v>0</v>
      </c>
      <c r="AZ17" t="s">
        <v>548</v>
      </c>
      <c r="BA17" t="s">
        <v>544</v>
      </c>
      <c r="BB17" t="s">
        <v>544</v>
      </c>
    </row>
    <row r="18" spans="1:54" x14ac:dyDescent="0.3">
      <c r="A18" t="s">
        <v>639</v>
      </c>
      <c r="B18" t="s">
        <v>529</v>
      </c>
      <c r="C18" s="211">
        <v>45044</v>
      </c>
      <c r="D18" t="s">
        <v>640</v>
      </c>
      <c r="E18" t="s">
        <v>531</v>
      </c>
      <c r="F18" t="s">
        <v>641</v>
      </c>
      <c r="G18" t="s">
        <v>642</v>
      </c>
      <c r="H18" t="s">
        <v>643</v>
      </c>
      <c r="I18">
        <v>0</v>
      </c>
      <c r="J18">
        <v>121.6</v>
      </c>
      <c r="K18" t="s">
        <v>535</v>
      </c>
      <c r="L18" t="s">
        <v>561</v>
      </c>
      <c r="M18" t="s">
        <v>537</v>
      </c>
      <c r="N18" t="s">
        <v>538</v>
      </c>
      <c r="O18" t="s">
        <v>539</v>
      </c>
      <c r="P18" t="s">
        <v>644</v>
      </c>
      <c r="Q18" t="s">
        <v>541</v>
      </c>
      <c r="R18" t="s">
        <v>542</v>
      </c>
      <c r="S18" t="s">
        <v>543</v>
      </c>
      <c r="T18" t="s">
        <v>542</v>
      </c>
      <c r="U18" t="s">
        <v>544</v>
      </c>
      <c r="W18" s="210">
        <v>-121.6</v>
      </c>
      <c r="X18">
        <v>1</v>
      </c>
      <c r="Z18" s="211">
        <v>45049</v>
      </c>
      <c r="AH18" s="211">
        <v>45044</v>
      </c>
      <c r="AI18" t="s">
        <v>545</v>
      </c>
      <c r="AO18" t="s">
        <v>546</v>
      </c>
      <c r="AU18" s="211">
        <v>45340</v>
      </c>
      <c r="AV18" t="s">
        <v>547</v>
      </c>
      <c r="AY18">
        <v>0</v>
      </c>
      <c r="AZ18" t="s">
        <v>548</v>
      </c>
      <c r="BA18" t="s">
        <v>544</v>
      </c>
      <c r="BB18" t="s">
        <v>544</v>
      </c>
    </row>
    <row r="19" spans="1:54" x14ac:dyDescent="0.3">
      <c r="A19" t="s">
        <v>645</v>
      </c>
      <c r="B19" t="s">
        <v>529</v>
      </c>
      <c r="C19" s="211">
        <v>45044</v>
      </c>
      <c r="D19" t="s">
        <v>646</v>
      </c>
      <c r="E19" t="s">
        <v>531</v>
      </c>
      <c r="F19" t="s">
        <v>647</v>
      </c>
      <c r="G19" t="s">
        <v>648</v>
      </c>
      <c r="H19" t="s">
        <v>649</v>
      </c>
      <c r="I19">
        <v>0</v>
      </c>
      <c r="J19">
        <v>207.64</v>
      </c>
      <c r="K19" t="s">
        <v>535</v>
      </c>
      <c r="L19" t="s">
        <v>536</v>
      </c>
      <c r="M19" t="s">
        <v>537</v>
      </c>
      <c r="N19" t="s">
        <v>538</v>
      </c>
      <c r="O19" t="s">
        <v>539</v>
      </c>
      <c r="P19" t="s">
        <v>650</v>
      </c>
      <c r="Q19" t="s">
        <v>541</v>
      </c>
      <c r="R19" t="s">
        <v>542</v>
      </c>
      <c r="S19" t="s">
        <v>543</v>
      </c>
      <c r="T19" t="s">
        <v>542</v>
      </c>
      <c r="U19" t="s">
        <v>544</v>
      </c>
      <c r="W19" s="210">
        <v>-207.64</v>
      </c>
      <c r="X19">
        <v>1</v>
      </c>
      <c r="Z19" s="211">
        <v>45049</v>
      </c>
      <c r="AH19" s="211">
        <v>45044</v>
      </c>
      <c r="AI19" t="s">
        <v>545</v>
      </c>
      <c r="AO19" t="s">
        <v>546</v>
      </c>
      <c r="AU19" s="211">
        <v>45340</v>
      </c>
      <c r="AV19" t="s">
        <v>547</v>
      </c>
      <c r="AY19">
        <v>0</v>
      </c>
      <c r="AZ19" t="s">
        <v>548</v>
      </c>
      <c r="BA19" t="s">
        <v>544</v>
      </c>
      <c r="BB19" t="s">
        <v>544</v>
      </c>
    </row>
    <row r="20" spans="1:54" x14ac:dyDescent="0.3">
      <c r="A20" t="s">
        <v>651</v>
      </c>
      <c r="B20" t="s">
        <v>652</v>
      </c>
      <c r="C20" s="211">
        <v>45046</v>
      </c>
      <c r="D20" t="s">
        <v>600</v>
      </c>
      <c r="E20" t="s">
        <v>532</v>
      </c>
      <c r="F20" t="s">
        <v>653</v>
      </c>
      <c r="G20" t="s">
        <v>654</v>
      </c>
      <c r="H20" t="s">
        <v>603</v>
      </c>
      <c r="I20">
        <v>0</v>
      </c>
      <c r="J20">
        <v>1.79</v>
      </c>
      <c r="K20" t="s">
        <v>535</v>
      </c>
      <c r="L20" t="s">
        <v>655</v>
      </c>
      <c r="M20" t="s">
        <v>537</v>
      </c>
      <c r="N20" t="s">
        <v>538</v>
      </c>
      <c r="O20" t="s">
        <v>539</v>
      </c>
      <c r="P20" t="s">
        <v>604</v>
      </c>
      <c r="Q20" t="s">
        <v>541</v>
      </c>
      <c r="R20" t="s">
        <v>542</v>
      </c>
      <c r="S20" t="s">
        <v>656</v>
      </c>
      <c r="T20" t="s">
        <v>542</v>
      </c>
      <c r="U20" t="s">
        <v>544</v>
      </c>
      <c r="W20" s="210">
        <v>-1.79</v>
      </c>
      <c r="X20">
        <v>1</v>
      </c>
      <c r="Z20" s="211">
        <v>45056</v>
      </c>
      <c r="AH20" s="211">
        <v>45046</v>
      </c>
      <c r="AI20" t="s">
        <v>545</v>
      </c>
      <c r="AO20" t="s">
        <v>546</v>
      </c>
      <c r="AU20" s="211">
        <v>45340</v>
      </c>
      <c r="AV20" t="s">
        <v>547</v>
      </c>
      <c r="AY20">
        <v>0</v>
      </c>
      <c r="AZ20" t="s">
        <v>548</v>
      </c>
      <c r="BA20" t="s">
        <v>544</v>
      </c>
      <c r="BB20" t="s">
        <v>544</v>
      </c>
    </row>
    <row r="21" spans="1:54" x14ac:dyDescent="0.3">
      <c r="A21" t="s">
        <v>657</v>
      </c>
      <c r="B21" t="s">
        <v>652</v>
      </c>
      <c r="C21" s="211">
        <v>45046</v>
      </c>
      <c r="D21" t="s">
        <v>611</v>
      </c>
      <c r="E21" t="s">
        <v>532</v>
      </c>
      <c r="F21" t="s">
        <v>658</v>
      </c>
      <c r="G21" t="s">
        <v>659</v>
      </c>
      <c r="H21" t="s">
        <v>614</v>
      </c>
      <c r="I21">
        <v>0</v>
      </c>
      <c r="J21">
        <v>4.47</v>
      </c>
      <c r="K21" t="s">
        <v>535</v>
      </c>
      <c r="L21" t="s">
        <v>660</v>
      </c>
      <c r="M21" t="s">
        <v>537</v>
      </c>
      <c r="N21" t="s">
        <v>538</v>
      </c>
      <c r="O21" t="s">
        <v>539</v>
      </c>
      <c r="P21" t="s">
        <v>615</v>
      </c>
      <c r="Q21" t="s">
        <v>541</v>
      </c>
      <c r="R21" t="s">
        <v>542</v>
      </c>
      <c r="S21" t="s">
        <v>656</v>
      </c>
      <c r="T21" t="s">
        <v>542</v>
      </c>
      <c r="U21" t="s">
        <v>544</v>
      </c>
      <c r="W21" s="210">
        <v>-4.47</v>
      </c>
      <c r="X21">
        <v>1</v>
      </c>
      <c r="Z21" s="211">
        <v>45056</v>
      </c>
      <c r="AH21" s="211">
        <v>45046</v>
      </c>
      <c r="AI21" t="s">
        <v>545</v>
      </c>
      <c r="AO21" t="s">
        <v>546</v>
      </c>
      <c r="AU21" s="211">
        <v>45340</v>
      </c>
      <c r="AV21" t="s">
        <v>547</v>
      </c>
      <c r="AY21">
        <v>0</v>
      </c>
      <c r="AZ21" t="s">
        <v>548</v>
      </c>
      <c r="BA21" t="s">
        <v>544</v>
      </c>
      <c r="BB21" t="s">
        <v>544</v>
      </c>
    </row>
    <row r="22" spans="1:54" x14ac:dyDescent="0.3">
      <c r="A22" t="s">
        <v>661</v>
      </c>
      <c r="B22" t="s">
        <v>652</v>
      </c>
      <c r="C22" s="211">
        <v>45046</v>
      </c>
      <c r="D22" t="s">
        <v>588</v>
      </c>
      <c r="E22" t="s">
        <v>532</v>
      </c>
      <c r="F22" t="s">
        <v>662</v>
      </c>
      <c r="G22" t="s">
        <v>663</v>
      </c>
      <c r="H22" t="s">
        <v>591</v>
      </c>
      <c r="I22">
        <v>0</v>
      </c>
      <c r="J22">
        <v>7.67</v>
      </c>
      <c r="K22" t="s">
        <v>535</v>
      </c>
      <c r="L22" t="s">
        <v>664</v>
      </c>
      <c r="M22" t="s">
        <v>537</v>
      </c>
      <c r="N22" t="s">
        <v>538</v>
      </c>
      <c r="O22" t="s">
        <v>539</v>
      </c>
      <c r="P22" t="s">
        <v>592</v>
      </c>
      <c r="Q22" t="s">
        <v>541</v>
      </c>
      <c r="R22" t="s">
        <v>542</v>
      </c>
      <c r="S22" t="s">
        <v>656</v>
      </c>
      <c r="T22" t="s">
        <v>542</v>
      </c>
      <c r="U22" t="s">
        <v>544</v>
      </c>
      <c r="W22" s="210">
        <v>-7.67</v>
      </c>
      <c r="X22">
        <v>1</v>
      </c>
      <c r="Z22" s="211">
        <v>45056</v>
      </c>
      <c r="AH22" s="211">
        <v>45046</v>
      </c>
      <c r="AI22" t="s">
        <v>545</v>
      </c>
      <c r="AO22" t="s">
        <v>546</v>
      </c>
      <c r="AU22" s="211">
        <v>45340</v>
      </c>
      <c r="AV22" t="s">
        <v>547</v>
      </c>
      <c r="AY22">
        <v>0</v>
      </c>
      <c r="AZ22" t="s">
        <v>548</v>
      </c>
      <c r="BA22" t="s">
        <v>544</v>
      </c>
      <c r="BB22" t="s">
        <v>544</v>
      </c>
    </row>
    <row r="23" spans="1:54" x14ac:dyDescent="0.3">
      <c r="A23" t="s">
        <v>665</v>
      </c>
      <c r="B23" t="s">
        <v>652</v>
      </c>
      <c r="C23" s="211">
        <v>45046</v>
      </c>
      <c r="D23" t="s">
        <v>582</v>
      </c>
      <c r="E23" t="s">
        <v>532</v>
      </c>
      <c r="F23" t="s">
        <v>666</v>
      </c>
      <c r="G23" t="s">
        <v>667</v>
      </c>
      <c r="H23" t="s">
        <v>585</v>
      </c>
      <c r="I23">
        <v>0</v>
      </c>
      <c r="J23">
        <v>12.49</v>
      </c>
      <c r="K23" t="s">
        <v>535</v>
      </c>
      <c r="L23" t="s">
        <v>655</v>
      </c>
      <c r="M23" t="s">
        <v>537</v>
      </c>
      <c r="N23" t="s">
        <v>538</v>
      </c>
      <c r="O23" t="s">
        <v>539</v>
      </c>
      <c r="P23" t="s">
        <v>586</v>
      </c>
      <c r="Q23" t="s">
        <v>541</v>
      </c>
      <c r="R23" t="s">
        <v>542</v>
      </c>
      <c r="S23" t="s">
        <v>656</v>
      </c>
      <c r="T23" t="s">
        <v>542</v>
      </c>
      <c r="U23" t="s">
        <v>544</v>
      </c>
      <c r="W23" s="210">
        <v>-12.49</v>
      </c>
      <c r="X23">
        <v>1</v>
      </c>
      <c r="Z23" s="211">
        <v>45056</v>
      </c>
      <c r="AH23" s="211">
        <v>45046</v>
      </c>
      <c r="AI23" t="s">
        <v>545</v>
      </c>
      <c r="AO23" t="s">
        <v>546</v>
      </c>
      <c r="AU23" s="211">
        <v>45340</v>
      </c>
      <c r="AV23" t="s">
        <v>547</v>
      </c>
      <c r="AY23">
        <v>0</v>
      </c>
      <c r="AZ23" t="s">
        <v>548</v>
      </c>
      <c r="BA23" t="s">
        <v>544</v>
      </c>
      <c r="BB23" t="s">
        <v>544</v>
      </c>
    </row>
    <row r="24" spans="1:54" x14ac:dyDescent="0.3">
      <c r="A24" t="s">
        <v>668</v>
      </c>
      <c r="B24" t="s">
        <v>652</v>
      </c>
      <c r="C24" s="211">
        <v>45046</v>
      </c>
      <c r="D24" t="s">
        <v>623</v>
      </c>
      <c r="E24" t="s">
        <v>532</v>
      </c>
      <c r="F24" t="s">
        <v>669</v>
      </c>
      <c r="G24" t="s">
        <v>670</v>
      </c>
      <c r="H24" t="s">
        <v>626</v>
      </c>
      <c r="I24">
        <v>0</v>
      </c>
      <c r="J24">
        <v>2.14</v>
      </c>
      <c r="K24" t="s">
        <v>535</v>
      </c>
      <c r="L24" t="s">
        <v>655</v>
      </c>
      <c r="M24" t="s">
        <v>537</v>
      </c>
      <c r="N24" t="s">
        <v>538</v>
      </c>
      <c r="O24" t="s">
        <v>539</v>
      </c>
      <c r="P24" t="s">
        <v>627</v>
      </c>
      <c r="Q24" t="s">
        <v>541</v>
      </c>
      <c r="R24" t="s">
        <v>542</v>
      </c>
      <c r="S24" t="s">
        <v>656</v>
      </c>
      <c r="T24" t="s">
        <v>542</v>
      </c>
      <c r="U24" t="s">
        <v>544</v>
      </c>
      <c r="W24" s="210">
        <v>-2.14</v>
      </c>
      <c r="X24">
        <v>1</v>
      </c>
      <c r="Z24" s="211">
        <v>45056</v>
      </c>
      <c r="AH24" s="211">
        <v>45046</v>
      </c>
      <c r="AI24" t="s">
        <v>545</v>
      </c>
      <c r="AO24" t="s">
        <v>546</v>
      </c>
      <c r="AU24" s="211">
        <v>45340</v>
      </c>
      <c r="AV24" t="s">
        <v>547</v>
      </c>
      <c r="AY24">
        <v>0</v>
      </c>
      <c r="AZ24" t="s">
        <v>548</v>
      </c>
      <c r="BA24" t="s">
        <v>544</v>
      </c>
      <c r="BB24" t="s">
        <v>544</v>
      </c>
    </row>
    <row r="25" spans="1:54" x14ac:dyDescent="0.3">
      <c r="A25" t="s">
        <v>671</v>
      </c>
      <c r="B25" t="s">
        <v>652</v>
      </c>
      <c r="C25" s="211">
        <v>45046</v>
      </c>
      <c r="D25" t="s">
        <v>564</v>
      </c>
      <c r="E25" t="s">
        <v>532</v>
      </c>
      <c r="F25" t="s">
        <v>558</v>
      </c>
      <c r="G25" t="s">
        <v>672</v>
      </c>
      <c r="H25" t="s">
        <v>567</v>
      </c>
      <c r="I25">
        <v>0</v>
      </c>
      <c r="J25">
        <v>3.14</v>
      </c>
      <c r="K25" t="s">
        <v>535</v>
      </c>
      <c r="L25" t="s">
        <v>655</v>
      </c>
      <c r="M25" t="s">
        <v>537</v>
      </c>
      <c r="N25" t="s">
        <v>538</v>
      </c>
      <c r="O25" t="s">
        <v>539</v>
      </c>
      <c r="P25" t="s">
        <v>568</v>
      </c>
      <c r="Q25" t="s">
        <v>541</v>
      </c>
      <c r="R25" t="s">
        <v>542</v>
      </c>
      <c r="S25" t="s">
        <v>656</v>
      </c>
      <c r="T25" t="s">
        <v>542</v>
      </c>
      <c r="U25" t="s">
        <v>544</v>
      </c>
      <c r="W25" s="210">
        <v>-3.14</v>
      </c>
      <c r="X25">
        <v>1</v>
      </c>
      <c r="Z25" s="211">
        <v>45056</v>
      </c>
      <c r="AH25" s="211">
        <v>45046</v>
      </c>
      <c r="AI25" t="s">
        <v>545</v>
      </c>
      <c r="AO25" t="s">
        <v>546</v>
      </c>
      <c r="AU25" s="211">
        <v>45340</v>
      </c>
      <c r="AV25" t="s">
        <v>547</v>
      </c>
      <c r="AY25">
        <v>0</v>
      </c>
      <c r="AZ25" t="s">
        <v>548</v>
      </c>
      <c r="BA25" t="s">
        <v>544</v>
      </c>
      <c r="BB25" t="s">
        <v>544</v>
      </c>
    </row>
    <row r="26" spans="1:54" x14ac:dyDescent="0.3">
      <c r="A26" t="s">
        <v>673</v>
      </c>
      <c r="B26" t="s">
        <v>652</v>
      </c>
      <c r="C26" s="211">
        <v>45046</v>
      </c>
      <c r="D26" t="s">
        <v>606</v>
      </c>
      <c r="E26" t="s">
        <v>532</v>
      </c>
      <c r="F26" t="s">
        <v>674</v>
      </c>
      <c r="G26" t="s">
        <v>675</v>
      </c>
      <c r="H26" t="s">
        <v>609</v>
      </c>
      <c r="I26">
        <v>0</v>
      </c>
      <c r="J26">
        <v>4.21</v>
      </c>
      <c r="K26" t="s">
        <v>535</v>
      </c>
      <c r="L26" t="s">
        <v>664</v>
      </c>
      <c r="M26" t="s">
        <v>537</v>
      </c>
      <c r="N26" t="s">
        <v>538</v>
      </c>
      <c r="O26" t="s">
        <v>539</v>
      </c>
      <c r="P26" t="s">
        <v>562</v>
      </c>
      <c r="Q26" t="s">
        <v>541</v>
      </c>
      <c r="R26" t="s">
        <v>542</v>
      </c>
      <c r="S26" t="s">
        <v>656</v>
      </c>
      <c r="T26" t="s">
        <v>542</v>
      </c>
      <c r="U26" t="s">
        <v>544</v>
      </c>
      <c r="W26" s="210">
        <v>-4.21</v>
      </c>
      <c r="X26">
        <v>1</v>
      </c>
      <c r="Z26" s="211">
        <v>45056</v>
      </c>
      <c r="AH26" s="211">
        <v>45046</v>
      </c>
      <c r="AI26" t="s">
        <v>545</v>
      </c>
      <c r="AO26" t="s">
        <v>546</v>
      </c>
      <c r="AU26" s="211">
        <v>45340</v>
      </c>
      <c r="AV26" t="s">
        <v>547</v>
      </c>
      <c r="AY26">
        <v>0</v>
      </c>
      <c r="AZ26" t="s">
        <v>548</v>
      </c>
      <c r="BA26" t="s">
        <v>544</v>
      </c>
      <c r="BB26" t="s">
        <v>544</v>
      </c>
    </row>
    <row r="27" spans="1:54" x14ac:dyDescent="0.3">
      <c r="A27" t="s">
        <v>676</v>
      </c>
      <c r="B27" t="s">
        <v>652</v>
      </c>
      <c r="C27" s="211">
        <v>45046</v>
      </c>
      <c r="D27" t="s">
        <v>570</v>
      </c>
      <c r="E27" t="s">
        <v>532</v>
      </c>
      <c r="F27" t="s">
        <v>571</v>
      </c>
      <c r="G27" t="s">
        <v>677</v>
      </c>
      <c r="H27" t="s">
        <v>573</v>
      </c>
      <c r="I27">
        <v>0</v>
      </c>
      <c r="J27">
        <v>0.55000000000000004</v>
      </c>
      <c r="K27" t="s">
        <v>535</v>
      </c>
      <c r="L27" t="s">
        <v>660</v>
      </c>
      <c r="M27" t="s">
        <v>537</v>
      </c>
      <c r="N27" t="s">
        <v>538</v>
      </c>
      <c r="O27" t="s">
        <v>539</v>
      </c>
      <c r="P27" t="s">
        <v>574</v>
      </c>
      <c r="Q27" t="s">
        <v>541</v>
      </c>
      <c r="R27" t="s">
        <v>542</v>
      </c>
      <c r="S27" t="s">
        <v>656</v>
      </c>
      <c r="T27" t="s">
        <v>542</v>
      </c>
      <c r="U27" t="s">
        <v>544</v>
      </c>
      <c r="W27" s="210">
        <v>-0.55000000000000004</v>
      </c>
      <c r="X27">
        <v>1</v>
      </c>
      <c r="Z27" s="211">
        <v>45056</v>
      </c>
      <c r="AH27" s="211">
        <v>45046</v>
      </c>
      <c r="AI27" t="s">
        <v>545</v>
      </c>
      <c r="AO27" t="s">
        <v>546</v>
      </c>
      <c r="AU27" s="211">
        <v>45340</v>
      </c>
      <c r="AV27" t="s">
        <v>547</v>
      </c>
      <c r="AY27">
        <v>0</v>
      </c>
      <c r="AZ27" t="s">
        <v>548</v>
      </c>
      <c r="BA27" t="s">
        <v>544</v>
      </c>
      <c r="BB27" t="s">
        <v>544</v>
      </c>
    </row>
    <row r="28" spans="1:54" x14ac:dyDescent="0.3">
      <c r="A28" t="s">
        <v>678</v>
      </c>
      <c r="B28" t="s">
        <v>652</v>
      </c>
      <c r="C28" s="211">
        <v>45046</v>
      </c>
      <c r="D28" t="s">
        <v>640</v>
      </c>
      <c r="E28" t="s">
        <v>532</v>
      </c>
      <c r="F28" t="s">
        <v>679</v>
      </c>
      <c r="G28" t="s">
        <v>680</v>
      </c>
      <c r="H28" t="s">
        <v>643</v>
      </c>
      <c r="I28">
        <v>0</v>
      </c>
      <c r="J28">
        <v>5.3</v>
      </c>
      <c r="K28" t="s">
        <v>535</v>
      </c>
      <c r="L28" t="s">
        <v>664</v>
      </c>
      <c r="M28" t="s">
        <v>537</v>
      </c>
      <c r="N28" t="s">
        <v>538</v>
      </c>
      <c r="O28" t="s">
        <v>539</v>
      </c>
      <c r="P28" t="s">
        <v>644</v>
      </c>
      <c r="Q28" t="s">
        <v>541</v>
      </c>
      <c r="R28" t="s">
        <v>542</v>
      </c>
      <c r="S28" t="s">
        <v>656</v>
      </c>
      <c r="T28" t="s">
        <v>542</v>
      </c>
      <c r="U28" t="s">
        <v>544</v>
      </c>
      <c r="W28" s="210">
        <v>-5.3</v>
      </c>
      <c r="X28">
        <v>1</v>
      </c>
      <c r="Z28" s="211">
        <v>45056</v>
      </c>
      <c r="AH28" s="211">
        <v>45046</v>
      </c>
      <c r="AI28" t="s">
        <v>545</v>
      </c>
      <c r="AO28" t="s">
        <v>546</v>
      </c>
      <c r="AU28" s="211">
        <v>45340</v>
      </c>
      <c r="AV28" t="s">
        <v>547</v>
      </c>
      <c r="AY28">
        <v>0</v>
      </c>
      <c r="AZ28" t="s">
        <v>548</v>
      </c>
      <c r="BA28" t="s">
        <v>544</v>
      </c>
      <c r="BB28" t="s">
        <v>544</v>
      </c>
    </row>
    <row r="29" spans="1:54" x14ac:dyDescent="0.3">
      <c r="A29" t="s">
        <v>681</v>
      </c>
      <c r="B29" t="s">
        <v>652</v>
      </c>
      <c r="C29" s="211">
        <v>45046</v>
      </c>
      <c r="D29" t="s">
        <v>646</v>
      </c>
      <c r="E29" t="s">
        <v>532</v>
      </c>
      <c r="F29" t="s">
        <v>682</v>
      </c>
      <c r="G29" t="s">
        <v>683</v>
      </c>
      <c r="H29" t="s">
        <v>649</v>
      </c>
      <c r="I29">
        <v>0</v>
      </c>
      <c r="J29">
        <v>4.13</v>
      </c>
      <c r="K29" t="s">
        <v>535</v>
      </c>
      <c r="L29" t="s">
        <v>655</v>
      </c>
      <c r="M29" t="s">
        <v>537</v>
      </c>
      <c r="N29" t="s">
        <v>538</v>
      </c>
      <c r="O29" t="s">
        <v>539</v>
      </c>
      <c r="P29" t="s">
        <v>650</v>
      </c>
      <c r="Q29" t="s">
        <v>541</v>
      </c>
      <c r="R29" t="s">
        <v>542</v>
      </c>
      <c r="S29" t="s">
        <v>656</v>
      </c>
      <c r="T29" t="s">
        <v>542</v>
      </c>
      <c r="U29" t="s">
        <v>544</v>
      </c>
      <c r="W29" s="210">
        <v>-4.13</v>
      </c>
      <c r="X29">
        <v>1</v>
      </c>
      <c r="Z29" s="211">
        <v>45056</v>
      </c>
      <c r="AH29" s="211">
        <v>45046</v>
      </c>
      <c r="AI29" t="s">
        <v>545</v>
      </c>
      <c r="AO29" t="s">
        <v>546</v>
      </c>
      <c r="AU29" s="211">
        <v>45340</v>
      </c>
      <c r="AV29" t="s">
        <v>547</v>
      </c>
      <c r="AY29">
        <v>0</v>
      </c>
      <c r="AZ29" t="s">
        <v>548</v>
      </c>
      <c r="BA29" t="s">
        <v>544</v>
      </c>
      <c r="BB29" t="s">
        <v>544</v>
      </c>
    </row>
    <row r="30" spans="1:54" x14ac:dyDescent="0.3">
      <c r="A30" t="s">
        <v>684</v>
      </c>
      <c r="B30" t="s">
        <v>652</v>
      </c>
      <c r="C30" s="211">
        <v>45046</v>
      </c>
      <c r="D30" t="s">
        <v>576</v>
      </c>
      <c r="E30" t="s">
        <v>532</v>
      </c>
      <c r="F30" t="s">
        <v>685</v>
      </c>
      <c r="G30" t="s">
        <v>686</v>
      </c>
      <c r="H30" t="s">
        <v>579</v>
      </c>
      <c r="I30">
        <v>0</v>
      </c>
      <c r="J30">
        <v>3.74</v>
      </c>
      <c r="K30" t="s">
        <v>535</v>
      </c>
      <c r="L30" t="s">
        <v>660</v>
      </c>
      <c r="M30" t="s">
        <v>537</v>
      </c>
      <c r="N30" t="s">
        <v>538</v>
      </c>
      <c r="O30" t="s">
        <v>539</v>
      </c>
      <c r="P30" t="s">
        <v>580</v>
      </c>
      <c r="Q30" t="s">
        <v>541</v>
      </c>
      <c r="R30" t="s">
        <v>542</v>
      </c>
      <c r="S30" t="s">
        <v>656</v>
      </c>
      <c r="T30" t="s">
        <v>542</v>
      </c>
      <c r="U30" t="s">
        <v>544</v>
      </c>
      <c r="W30" s="210">
        <v>-3.74</v>
      </c>
      <c r="X30">
        <v>1</v>
      </c>
      <c r="Z30" s="211">
        <v>45056</v>
      </c>
      <c r="AH30" s="211">
        <v>45046</v>
      </c>
      <c r="AI30" t="s">
        <v>545</v>
      </c>
      <c r="AO30" t="s">
        <v>546</v>
      </c>
      <c r="AU30" s="211">
        <v>45340</v>
      </c>
      <c r="AV30" t="s">
        <v>547</v>
      </c>
      <c r="AY30">
        <v>0</v>
      </c>
      <c r="AZ30" t="s">
        <v>548</v>
      </c>
      <c r="BA30" t="s">
        <v>544</v>
      </c>
      <c r="BB30" t="s">
        <v>544</v>
      </c>
    </row>
    <row r="31" spans="1:54" x14ac:dyDescent="0.3">
      <c r="A31" t="s">
        <v>687</v>
      </c>
      <c r="B31" t="s">
        <v>652</v>
      </c>
      <c r="C31" s="211">
        <v>45046</v>
      </c>
      <c r="D31" t="s">
        <v>530</v>
      </c>
      <c r="E31" t="s">
        <v>532</v>
      </c>
      <c r="F31" t="s">
        <v>531</v>
      </c>
      <c r="G31" t="s">
        <v>688</v>
      </c>
      <c r="H31" t="s">
        <v>534</v>
      </c>
      <c r="I31">
        <v>0</v>
      </c>
      <c r="J31">
        <v>4.71</v>
      </c>
      <c r="K31" t="s">
        <v>535</v>
      </c>
      <c r="L31" t="s">
        <v>655</v>
      </c>
      <c r="M31" t="s">
        <v>537</v>
      </c>
      <c r="N31" t="s">
        <v>538</v>
      </c>
      <c r="O31" t="s">
        <v>539</v>
      </c>
      <c r="P31" t="s">
        <v>540</v>
      </c>
      <c r="Q31" t="s">
        <v>541</v>
      </c>
      <c r="R31" t="s">
        <v>542</v>
      </c>
      <c r="S31" t="s">
        <v>656</v>
      </c>
      <c r="T31" t="s">
        <v>542</v>
      </c>
      <c r="U31" t="s">
        <v>544</v>
      </c>
      <c r="W31" s="210">
        <v>-4.71</v>
      </c>
      <c r="X31">
        <v>1</v>
      </c>
      <c r="Z31" s="211">
        <v>45056</v>
      </c>
      <c r="AH31" s="211">
        <v>45046</v>
      </c>
      <c r="AI31" t="s">
        <v>545</v>
      </c>
      <c r="AO31" t="s">
        <v>546</v>
      </c>
      <c r="AU31" s="211">
        <v>45340</v>
      </c>
      <c r="AV31" t="s">
        <v>547</v>
      </c>
      <c r="AY31">
        <v>0</v>
      </c>
      <c r="AZ31" t="s">
        <v>548</v>
      </c>
      <c r="BA31" t="s">
        <v>544</v>
      </c>
      <c r="BB31" t="s">
        <v>544</v>
      </c>
    </row>
    <row r="32" spans="1:54" x14ac:dyDescent="0.3">
      <c r="A32" t="s">
        <v>689</v>
      </c>
      <c r="B32" t="s">
        <v>652</v>
      </c>
      <c r="C32" s="211">
        <v>45046</v>
      </c>
      <c r="D32" t="s">
        <v>594</v>
      </c>
      <c r="E32" t="s">
        <v>532</v>
      </c>
      <c r="F32" t="s">
        <v>690</v>
      </c>
      <c r="G32" t="s">
        <v>691</v>
      </c>
      <c r="H32" t="s">
        <v>597</v>
      </c>
      <c r="I32">
        <v>0</v>
      </c>
      <c r="J32">
        <v>1.44</v>
      </c>
      <c r="K32" t="s">
        <v>535</v>
      </c>
      <c r="L32" t="s">
        <v>664</v>
      </c>
      <c r="M32" t="s">
        <v>537</v>
      </c>
      <c r="N32" t="s">
        <v>538</v>
      </c>
      <c r="O32" t="s">
        <v>539</v>
      </c>
      <c r="P32" t="s">
        <v>598</v>
      </c>
      <c r="Q32" t="s">
        <v>541</v>
      </c>
      <c r="R32" t="s">
        <v>542</v>
      </c>
      <c r="S32" t="s">
        <v>656</v>
      </c>
      <c r="T32" t="s">
        <v>542</v>
      </c>
      <c r="U32" t="s">
        <v>544</v>
      </c>
      <c r="W32" s="210">
        <v>-1.44</v>
      </c>
      <c r="X32">
        <v>1</v>
      </c>
      <c r="Z32" s="211">
        <v>45056</v>
      </c>
      <c r="AH32" s="211">
        <v>45046</v>
      </c>
      <c r="AI32" t="s">
        <v>545</v>
      </c>
      <c r="AO32" t="s">
        <v>546</v>
      </c>
      <c r="AU32" s="211">
        <v>45340</v>
      </c>
      <c r="AV32" t="s">
        <v>547</v>
      </c>
      <c r="AY32">
        <v>0</v>
      </c>
      <c r="AZ32" t="s">
        <v>548</v>
      </c>
      <c r="BA32" t="s">
        <v>544</v>
      </c>
      <c r="BB32" t="s">
        <v>544</v>
      </c>
    </row>
    <row r="33" spans="1:54" x14ac:dyDescent="0.3">
      <c r="A33" t="s">
        <v>692</v>
      </c>
      <c r="B33" t="s">
        <v>652</v>
      </c>
      <c r="C33" s="211">
        <v>45046</v>
      </c>
      <c r="D33" t="s">
        <v>617</v>
      </c>
      <c r="E33" t="s">
        <v>532</v>
      </c>
      <c r="F33" t="s">
        <v>607</v>
      </c>
      <c r="G33" t="s">
        <v>693</v>
      </c>
      <c r="H33" t="s">
        <v>620</v>
      </c>
      <c r="I33">
        <v>0</v>
      </c>
      <c r="J33">
        <v>3.92</v>
      </c>
      <c r="K33" t="s">
        <v>535</v>
      </c>
      <c r="L33" t="s">
        <v>664</v>
      </c>
      <c r="M33" t="s">
        <v>537</v>
      </c>
      <c r="N33" t="s">
        <v>538</v>
      </c>
      <c r="O33" t="s">
        <v>539</v>
      </c>
      <c r="P33" t="s">
        <v>621</v>
      </c>
      <c r="Q33" t="s">
        <v>541</v>
      </c>
      <c r="R33" t="s">
        <v>542</v>
      </c>
      <c r="S33" t="s">
        <v>656</v>
      </c>
      <c r="T33" t="s">
        <v>542</v>
      </c>
      <c r="U33" t="s">
        <v>544</v>
      </c>
      <c r="W33" s="210">
        <v>-3.92</v>
      </c>
      <c r="X33">
        <v>1</v>
      </c>
      <c r="Z33" s="211">
        <v>45056</v>
      </c>
      <c r="AH33" s="211">
        <v>45046</v>
      </c>
      <c r="AI33" t="s">
        <v>545</v>
      </c>
      <c r="AO33" t="s">
        <v>546</v>
      </c>
      <c r="AU33" s="211">
        <v>45340</v>
      </c>
      <c r="AV33" t="s">
        <v>547</v>
      </c>
      <c r="AY33">
        <v>0</v>
      </c>
      <c r="AZ33" t="s">
        <v>548</v>
      </c>
      <c r="BA33" t="s">
        <v>544</v>
      </c>
      <c r="BB33" t="s">
        <v>544</v>
      </c>
    </row>
    <row r="34" spans="1:54" x14ac:dyDescent="0.3">
      <c r="A34" t="s">
        <v>694</v>
      </c>
      <c r="B34" t="s">
        <v>652</v>
      </c>
      <c r="C34" s="211">
        <v>45046</v>
      </c>
      <c r="D34" t="s">
        <v>550</v>
      </c>
      <c r="E34" t="s">
        <v>532</v>
      </c>
      <c r="F34" t="s">
        <v>624</v>
      </c>
      <c r="G34" t="s">
        <v>695</v>
      </c>
      <c r="H34" t="s">
        <v>553</v>
      </c>
      <c r="I34">
        <v>0</v>
      </c>
      <c r="J34">
        <v>10.45</v>
      </c>
      <c r="K34" t="s">
        <v>535</v>
      </c>
      <c r="L34" t="s">
        <v>660</v>
      </c>
      <c r="M34" t="s">
        <v>537</v>
      </c>
      <c r="N34" t="s">
        <v>538</v>
      </c>
      <c r="O34" t="s">
        <v>539</v>
      </c>
      <c r="P34" t="s">
        <v>555</v>
      </c>
      <c r="Q34" t="s">
        <v>541</v>
      </c>
      <c r="R34" t="s">
        <v>542</v>
      </c>
      <c r="S34" t="s">
        <v>656</v>
      </c>
      <c r="T34" t="s">
        <v>542</v>
      </c>
      <c r="U34" t="s">
        <v>544</v>
      </c>
      <c r="W34" s="210">
        <v>-10.45</v>
      </c>
      <c r="X34">
        <v>1</v>
      </c>
      <c r="Z34" s="211">
        <v>45056</v>
      </c>
      <c r="AH34" s="211">
        <v>45046</v>
      </c>
      <c r="AI34" t="s">
        <v>545</v>
      </c>
      <c r="AO34" t="s">
        <v>546</v>
      </c>
      <c r="AU34" s="211">
        <v>45340</v>
      </c>
      <c r="AV34" t="s">
        <v>547</v>
      </c>
      <c r="AY34">
        <v>0</v>
      </c>
      <c r="AZ34" t="s">
        <v>548</v>
      </c>
      <c r="BA34" t="s">
        <v>544</v>
      </c>
      <c r="BB34" t="s">
        <v>544</v>
      </c>
    </row>
    <row r="35" spans="1:54" x14ac:dyDescent="0.3">
      <c r="A35" t="s">
        <v>696</v>
      </c>
      <c r="B35" t="s">
        <v>652</v>
      </c>
      <c r="C35" s="211">
        <v>45046</v>
      </c>
      <c r="D35" t="s">
        <v>557</v>
      </c>
      <c r="E35" t="s">
        <v>532</v>
      </c>
      <c r="F35" t="s">
        <v>697</v>
      </c>
      <c r="G35" t="s">
        <v>698</v>
      </c>
      <c r="H35" t="s">
        <v>560</v>
      </c>
      <c r="I35">
        <v>0</v>
      </c>
      <c r="J35">
        <v>1.47</v>
      </c>
      <c r="K35" t="s">
        <v>535</v>
      </c>
      <c r="L35" t="s">
        <v>664</v>
      </c>
      <c r="M35" t="s">
        <v>537</v>
      </c>
      <c r="N35" t="s">
        <v>538</v>
      </c>
      <c r="O35" t="s">
        <v>539</v>
      </c>
      <c r="P35" t="s">
        <v>562</v>
      </c>
      <c r="Q35" t="s">
        <v>541</v>
      </c>
      <c r="R35" t="s">
        <v>542</v>
      </c>
      <c r="S35" t="s">
        <v>656</v>
      </c>
      <c r="T35" t="s">
        <v>542</v>
      </c>
      <c r="U35" t="s">
        <v>544</v>
      </c>
      <c r="W35" s="210">
        <v>-1.47</v>
      </c>
      <c r="X35">
        <v>1</v>
      </c>
      <c r="Z35" s="211">
        <v>45056</v>
      </c>
      <c r="AH35" s="211">
        <v>45046</v>
      </c>
      <c r="AI35" t="s">
        <v>545</v>
      </c>
      <c r="AO35" t="s">
        <v>546</v>
      </c>
      <c r="AU35" s="211">
        <v>45340</v>
      </c>
      <c r="AV35" t="s">
        <v>547</v>
      </c>
      <c r="AY35">
        <v>0</v>
      </c>
      <c r="AZ35" t="s">
        <v>548</v>
      </c>
      <c r="BA35" t="s">
        <v>544</v>
      </c>
      <c r="BB35" t="s">
        <v>544</v>
      </c>
    </row>
    <row r="36" spans="1:54" x14ac:dyDescent="0.3">
      <c r="A36" t="s">
        <v>699</v>
      </c>
      <c r="B36" t="s">
        <v>652</v>
      </c>
      <c r="C36" s="211">
        <v>45046</v>
      </c>
      <c r="D36" t="s">
        <v>594</v>
      </c>
      <c r="E36" t="s">
        <v>700</v>
      </c>
      <c r="F36" t="s">
        <v>551</v>
      </c>
      <c r="G36" t="s">
        <v>701</v>
      </c>
      <c r="H36" t="s">
        <v>597</v>
      </c>
      <c r="I36">
        <v>0</v>
      </c>
      <c r="J36">
        <v>10.06</v>
      </c>
      <c r="K36" t="s">
        <v>535</v>
      </c>
      <c r="L36" t="s">
        <v>664</v>
      </c>
      <c r="M36" t="s">
        <v>537</v>
      </c>
      <c r="N36" t="s">
        <v>538</v>
      </c>
      <c r="O36" t="s">
        <v>539</v>
      </c>
      <c r="P36" t="s">
        <v>598</v>
      </c>
      <c r="Q36" t="s">
        <v>541</v>
      </c>
      <c r="R36" t="s">
        <v>542</v>
      </c>
      <c r="S36" t="s">
        <v>656</v>
      </c>
      <c r="T36" t="s">
        <v>542</v>
      </c>
      <c r="U36" t="s">
        <v>544</v>
      </c>
      <c r="W36" s="210">
        <v>-10.06</v>
      </c>
      <c r="X36">
        <v>1</v>
      </c>
      <c r="Z36" s="211">
        <v>45056</v>
      </c>
      <c r="AH36" s="211">
        <v>45046</v>
      </c>
      <c r="AI36" t="s">
        <v>545</v>
      </c>
      <c r="AO36" t="s">
        <v>546</v>
      </c>
      <c r="AU36" s="211">
        <v>45340</v>
      </c>
      <c r="AV36" t="s">
        <v>547</v>
      </c>
      <c r="AY36">
        <v>0</v>
      </c>
      <c r="AZ36" t="s">
        <v>548</v>
      </c>
      <c r="BA36" t="s">
        <v>544</v>
      </c>
      <c r="BB36" t="s">
        <v>544</v>
      </c>
    </row>
    <row r="37" spans="1:54" x14ac:dyDescent="0.3">
      <c r="A37" t="s">
        <v>702</v>
      </c>
      <c r="B37" t="s">
        <v>652</v>
      </c>
      <c r="C37" s="211">
        <v>45046</v>
      </c>
      <c r="D37" t="s">
        <v>570</v>
      </c>
      <c r="E37" t="s">
        <v>700</v>
      </c>
      <c r="F37" t="s">
        <v>565</v>
      </c>
      <c r="G37" t="s">
        <v>703</v>
      </c>
      <c r="H37" t="s">
        <v>573</v>
      </c>
      <c r="I37">
        <v>0</v>
      </c>
      <c r="J37">
        <v>3.86</v>
      </c>
      <c r="K37" t="s">
        <v>535</v>
      </c>
      <c r="L37" t="s">
        <v>660</v>
      </c>
      <c r="M37" t="s">
        <v>537</v>
      </c>
      <c r="N37" t="s">
        <v>538</v>
      </c>
      <c r="O37" t="s">
        <v>539</v>
      </c>
      <c r="P37" t="s">
        <v>574</v>
      </c>
      <c r="Q37" t="s">
        <v>541</v>
      </c>
      <c r="R37" t="s">
        <v>542</v>
      </c>
      <c r="S37" t="s">
        <v>656</v>
      </c>
      <c r="T37" t="s">
        <v>542</v>
      </c>
      <c r="U37" t="s">
        <v>544</v>
      </c>
      <c r="W37" s="210">
        <v>-3.86</v>
      </c>
      <c r="X37">
        <v>1</v>
      </c>
      <c r="Z37" s="211">
        <v>45056</v>
      </c>
      <c r="AH37" s="211">
        <v>45046</v>
      </c>
      <c r="AI37" t="s">
        <v>545</v>
      </c>
      <c r="AO37" t="s">
        <v>546</v>
      </c>
      <c r="AU37" s="211">
        <v>45340</v>
      </c>
      <c r="AV37" t="s">
        <v>547</v>
      </c>
      <c r="AY37">
        <v>0</v>
      </c>
      <c r="AZ37" t="s">
        <v>548</v>
      </c>
      <c r="BA37" t="s">
        <v>544</v>
      </c>
      <c r="BB37" t="s">
        <v>544</v>
      </c>
    </row>
    <row r="38" spans="1:54" x14ac:dyDescent="0.3">
      <c r="A38" t="s">
        <v>704</v>
      </c>
      <c r="B38" t="s">
        <v>652</v>
      </c>
      <c r="C38" s="211">
        <v>45046</v>
      </c>
      <c r="D38" t="s">
        <v>611</v>
      </c>
      <c r="E38" t="s">
        <v>700</v>
      </c>
      <c r="F38" t="s">
        <v>705</v>
      </c>
      <c r="G38" t="s">
        <v>706</v>
      </c>
      <c r="H38" t="s">
        <v>614</v>
      </c>
      <c r="I38">
        <v>0</v>
      </c>
      <c r="J38">
        <v>36.6</v>
      </c>
      <c r="K38" t="s">
        <v>535</v>
      </c>
      <c r="L38" t="s">
        <v>660</v>
      </c>
      <c r="M38" t="s">
        <v>537</v>
      </c>
      <c r="N38" t="s">
        <v>538</v>
      </c>
      <c r="O38" t="s">
        <v>539</v>
      </c>
      <c r="P38" t="s">
        <v>615</v>
      </c>
      <c r="Q38" t="s">
        <v>541</v>
      </c>
      <c r="R38" t="s">
        <v>542</v>
      </c>
      <c r="S38" t="s">
        <v>656</v>
      </c>
      <c r="T38" t="s">
        <v>542</v>
      </c>
      <c r="U38" t="s">
        <v>544</v>
      </c>
      <c r="W38" s="210">
        <v>-36.6</v>
      </c>
      <c r="X38">
        <v>1</v>
      </c>
      <c r="Z38" s="211">
        <v>45056</v>
      </c>
      <c r="AH38" s="211">
        <v>45046</v>
      </c>
      <c r="AI38" t="s">
        <v>545</v>
      </c>
      <c r="AO38" t="s">
        <v>546</v>
      </c>
      <c r="AU38" s="211">
        <v>45340</v>
      </c>
      <c r="AV38" t="s">
        <v>547</v>
      </c>
      <c r="AY38">
        <v>0</v>
      </c>
      <c r="AZ38" t="s">
        <v>548</v>
      </c>
      <c r="BA38" t="s">
        <v>544</v>
      </c>
      <c r="BB38" t="s">
        <v>544</v>
      </c>
    </row>
    <row r="39" spans="1:54" x14ac:dyDescent="0.3">
      <c r="A39" t="s">
        <v>707</v>
      </c>
      <c r="B39" t="s">
        <v>652</v>
      </c>
      <c r="C39" s="211">
        <v>45046</v>
      </c>
      <c r="D39" t="s">
        <v>623</v>
      </c>
      <c r="E39" t="s">
        <v>700</v>
      </c>
      <c r="F39" t="s">
        <v>708</v>
      </c>
      <c r="G39" t="s">
        <v>709</v>
      </c>
      <c r="H39" t="s">
        <v>626</v>
      </c>
      <c r="I39">
        <v>0</v>
      </c>
      <c r="J39">
        <v>17.48</v>
      </c>
      <c r="K39" t="s">
        <v>535</v>
      </c>
      <c r="L39" t="s">
        <v>655</v>
      </c>
      <c r="M39" t="s">
        <v>537</v>
      </c>
      <c r="N39" t="s">
        <v>538</v>
      </c>
      <c r="O39" t="s">
        <v>539</v>
      </c>
      <c r="P39" t="s">
        <v>627</v>
      </c>
      <c r="Q39" t="s">
        <v>541</v>
      </c>
      <c r="R39" t="s">
        <v>542</v>
      </c>
      <c r="S39" t="s">
        <v>656</v>
      </c>
      <c r="T39" t="s">
        <v>542</v>
      </c>
      <c r="U39" t="s">
        <v>544</v>
      </c>
      <c r="W39" s="210">
        <v>-17.48</v>
      </c>
      <c r="X39">
        <v>1</v>
      </c>
      <c r="Z39" s="211">
        <v>45056</v>
      </c>
      <c r="AH39" s="211">
        <v>45046</v>
      </c>
      <c r="AI39" t="s">
        <v>545</v>
      </c>
      <c r="AO39" t="s">
        <v>546</v>
      </c>
      <c r="AU39" s="211">
        <v>45340</v>
      </c>
      <c r="AV39" t="s">
        <v>547</v>
      </c>
      <c r="AY39">
        <v>0</v>
      </c>
      <c r="AZ39" t="s">
        <v>548</v>
      </c>
      <c r="BA39" t="s">
        <v>544</v>
      </c>
      <c r="BB39" t="s">
        <v>544</v>
      </c>
    </row>
    <row r="40" spans="1:54" x14ac:dyDescent="0.3">
      <c r="A40" t="s">
        <v>710</v>
      </c>
      <c r="B40" t="s">
        <v>652</v>
      </c>
      <c r="C40" s="211">
        <v>45046</v>
      </c>
      <c r="D40" t="s">
        <v>600</v>
      </c>
      <c r="E40" t="s">
        <v>700</v>
      </c>
      <c r="F40" t="s">
        <v>711</v>
      </c>
      <c r="G40" t="s">
        <v>712</v>
      </c>
      <c r="H40" t="s">
        <v>603</v>
      </c>
      <c r="I40">
        <v>0</v>
      </c>
      <c r="J40">
        <v>14.65</v>
      </c>
      <c r="K40" t="s">
        <v>535</v>
      </c>
      <c r="L40" t="s">
        <v>655</v>
      </c>
      <c r="M40" t="s">
        <v>537</v>
      </c>
      <c r="N40" t="s">
        <v>538</v>
      </c>
      <c r="O40" t="s">
        <v>539</v>
      </c>
      <c r="P40" t="s">
        <v>604</v>
      </c>
      <c r="Q40" t="s">
        <v>541</v>
      </c>
      <c r="R40" t="s">
        <v>542</v>
      </c>
      <c r="S40" t="s">
        <v>656</v>
      </c>
      <c r="T40" t="s">
        <v>542</v>
      </c>
      <c r="U40" t="s">
        <v>544</v>
      </c>
      <c r="W40" s="210">
        <v>-14.65</v>
      </c>
      <c r="X40">
        <v>1</v>
      </c>
      <c r="Z40" s="211">
        <v>45056</v>
      </c>
      <c r="AH40" s="211">
        <v>45046</v>
      </c>
      <c r="AI40" t="s">
        <v>545</v>
      </c>
      <c r="AO40" t="s">
        <v>546</v>
      </c>
      <c r="AU40" s="211">
        <v>45340</v>
      </c>
      <c r="AV40" t="s">
        <v>547</v>
      </c>
      <c r="AY40">
        <v>0</v>
      </c>
      <c r="AZ40" t="s">
        <v>548</v>
      </c>
      <c r="BA40" t="s">
        <v>544</v>
      </c>
      <c r="BB40" t="s">
        <v>544</v>
      </c>
    </row>
    <row r="41" spans="1:54" x14ac:dyDescent="0.3">
      <c r="A41" t="s">
        <v>713</v>
      </c>
      <c r="B41" t="s">
        <v>652</v>
      </c>
      <c r="C41" s="211">
        <v>45046</v>
      </c>
      <c r="D41" t="s">
        <v>606</v>
      </c>
      <c r="E41" t="s">
        <v>700</v>
      </c>
      <c r="F41" t="s">
        <v>714</v>
      </c>
      <c r="G41" t="s">
        <v>715</v>
      </c>
      <c r="H41" t="s">
        <v>609</v>
      </c>
      <c r="I41">
        <v>0</v>
      </c>
      <c r="J41">
        <v>34.54</v>
      </c>
      <c r="K41" t="s">
        <v>535</v>
      </c>
      <c r="L41" t="s">
        <v>664</v>
      </c>
      <c r="M41" t="s">
        <v>537</v>
      </c>
      <c r="N41" t="s">
        <v>538</v>
      </c>
      <c r="O41" t="s">
        <v>539</v>
      </c>
      <c r="P41" t="s">
        <v>562</v>
      </c>
      <c r="Q41" t="s">
        <v>541</v>
      </c>
      <c r="R41" t="s">
        <v>542</v>
      </c>
      <c r="S41" t="s">
        <v>656</v>
      </c>
      <c r="T41" t="s">
        <v>542</v>
      </c>
      <c r="U41" t="s">
        <v>544</v>
      </c>
      <c r="W41" s="210">
        <v>-34.54</v>
      </c>
      <c r="X41">
        <v>1</v>
      </c>
      <c r="Z41" s="211">
        <v>45056</v>
      </c>
      <c r="AH41" s="211">
        <v>45046</v>
      </c>
      <c r="AI41" t="s">
        <v>545</v>
      </c>
      <c r="AO41" t="s">
        <v>546</v>
      </c>
      <c r="AU41" s="211">
        <v>45340</v>
      </c>
      <c r="AV41" t="s">
        <v>547</v>
      </c>
      <c r="AY41">
        <v>0</v>
      </c>
      <c r="AZ41" t="s">
        <v>548</v>
      </c>
      <c r="BA41" t="s">
        <v>544</v>
      </c>
      <c r="BB41" t="s">
        <v>544</v>
      </c>
    </row>
    <row r="42" spans="1:54" x14ac:dyDescent="0.3">
      <c r="A42" t="s">
        <v>716</v>
      </c>
      <c r="B42" t="s">
        <v>652</v>
      </c>
      <c r="C42" s="211">
        <v>45046</v>
      </c>
      <c r="D42" t="s">
        <v>588</v>
      </c>
      <c r="E42" t="s">
        <v>700</v>
      </c>
      <c r="F42" t="s">
        <v>717</v>
      </c>
      <c r="G42" t="s">
        <v>718</v>
      </c>
      <c r="H42" t="s">
        <v>591</v>
      </c>
      <c r="I42">
        <v>0</v>
      </c>
      <c r="J42">
        <v>62.86</v>
      </c>
      <c r="K42" t="s">
        <v>535</v>
      </c>
      <c r="L42" t="s">
        <v>664</v>
      </c>
      <c r="M42" t="s">
        <v>537</v>
      </c>
      <c r="N42" t="s">
        <v>538</v>
      </c>
      <c r="O42" t="s">
        <v>539</v>
      </c>
      <c r="P42" t="s">
        <v>592</v>
      </c>
      <c r="Q42" t="s">
        <v>541</v>
      </c>
      <c r="R42" t="s">
        <v>542</v>
      </c>
      <c r="S42" t="s">
        <v>656</v>
      </c>
      <c r="T42" t="s">
        <v>542</v>
      </c>
      <c r="U42" t="s">
        <v>544</v>
      </c>
      <c r="W42" s="210">
        <v>-62.86</v>
      </c>
      <c r="X42">
        <v>1</v>
      </c>
      <c r="Z42" s="211">
        <v>45056</v>
      </c>
      <c r="AH42" s="211">
        <v>45046</v>
      </c>
      <c r="AI42" t="s">
        <v>545</v>
      </c>
      <c r="AO42" t="s">
        <v>546</v>
      </c>
      <c r="AU42" s="211">
        <v>45340</v>
      </c>
      <c r="AV42" t="s">
        <v>547</v>
      </c>
      <c r="AY42">
        <v>0</v>
      </c>
      <c r="AZ42" t="s">
        <v>548</v>
      </c>
      <c r="BA42" t="s">
        <v>544</v>
      </c>
      <c r="BB42" t="s">
        <v>544</v>
      </c>
    </row>
    <row r="43" spans="1:54" x14ac:dyDescent="0.3">
      <c r="A43" t="s">
        <v>719</v>
      </c>
      <c r="B43" t="s">
        <v>652</v>
      </c>
      <c r="C43" s="211">
        <v>45046</v>
      </c>
      <c r="D43" t="s">
        <v>576</v>
      </c>
      <c r="E43" t="s">
        <v>700</v>
      </c>
      <c r="F43" t="s">
        <v>720</v>
      </c>
      <c r="G43" t="s">
        <v>721</v>
      </c>
      <c r="H43" t="s">
        <v>579</v>
      </c>
      <c r="I43">
        <v>0</v>
      </c>
      <c r="J43">
        <v>30.62</v>
      </c>
      <c r="K43" t="s">
        <v>535</v>
      </c>
      <c r="L43" t="s">
        <v>660</v>
      </c>
      <c r="M43" t="s">
        <v>537</v>
      </c>
      <c r="N43" t="s">
        <v>538</v>
      </c>
      <c r="O43" t="s">
        <v>539</v>
      </c>
      <c r="P43" t="s">
        <v>580</v>
      </c>
      <c r="Q43" t="s">
        <v>541</v>
      </c>
      <c r="R43" t="s">
        <v>542</v>
      </c>
      <c r="S43" t="s">
        <v>656</v>
      </c>
      <c r="T43" t="s">
        <v>542</v>
      </c>
      <c r="U43" t="s">
        <v>544</v>
      </c>
      <c r="W43" s="210">
        <v>-30.62</v>
      </c>
      <c r="X43">
        <v>1</v>
      </c>
      <c r="Z43" s="211">
        <v>45056</v>
      </c>
      <c r="AH43" s="211">
        <v>45046</v>
      </c>
      <c r="AI43" t="s">
        <v>545</v>
      </c>
      <c r="AO43" t="s">
        <v>546</v>
      </c>
      <c r="AU43" s="211">
        <v>45340</v>
      </c>
      <c r="AV43" t="s">
        <v>547</v>
      </c>
      <c r="AY43">
        <v>0</v>
      </c>
      <c r="AZ43" t="s">
        <v>548</v>
      </c>
      <c r="BA43" t="s">
        <v>544</v>
      </c>
      <c r="BB43" t="s">
        <v>544</v>
      </c>
    </row>
    <row r="44" spans="1:54" x14ac:dyDescent="0.3">
      <c r="A44" t="s">
        <v>722</v>
      </c>
      <c r="B44" t="s">
        <v>652</v>
      </c>
      <c r="C44" s="211">
        <v>45046</v>
      </c>
      <c r="D44" t="s">
        <v>557</v>
      </c>
      <c r="E44" t="s">
        <v>700</v>
      </c>
      <c r="F44" t="s">
        <v>723</v>
      </c>
      <c r="G44" t="s">
        <v>724</v>
      </c>
      <c r="H44" t="s">
        <v>560</v>
      </c>
      <c r="I44">
        <v>0</v>
      </c>
      <c r="J44">
        <v>8.3699999999999992</v>
      </c>
      <c r="K44" t="s">
        <v>535</v>
      </c>
      <c r="L44" t="s">
        <v>664</v>
      </c>
      <c r="M44" t="s">
        <v>537</v>
      </c>
      <c r="N44" t="s">
        <v>538</v>
      </c>
      <c r="O44" t="s">
        <v>539</v>
      </c>
      <c r="P44" t="s">
        <v>562</v>
      </c>
      <c r="Q44" t="s">
        <v>541</v>
      </c>
      <c r="R44" t="s">
        <v>542</v>
      </c>
      <c r="S44" t="s">
        <v>656</v>
      </c>
      <c r="T44" t="s">
        <v>542</v>
      </c>
      <c r="U44" t="s">
        <v>544</v>
      </c>
      <c r="W44" s="210">
        <v>-8.3699999999999992</v>
      </c>
      <c r="X44">
        <v>1</v>
      </c>
      <c r="Z44" s="211">
        <v>45056</v>
      </c>
      <c r="AH44" s="211">
        <v>45046</v>
      </c>
      <c r="AI44" t="s">
        <v>545</v>
      </c>
      <c r="AO44" t="s">
        <v>546</v>
      </c>
      <c r="AU44" s="211">
        <v>45340</v>
      </c>
      <c r="AV44" t="s">
        <v>547</v>
      </c>
      <c r="AY44">
        <v>0</v>
      </c>
      <c r="AZ44" t="s">
        <v>548</v>
      </c>
      <c r="BA44" t="s">
        <v>544</v>
      </c>
      <c r="BB44" t="s">
        <v>544</v>
      </c>
    </row>
    <row r="45" spans="1:54" x14ac:dyDescent="0.3">
      <c r="A45" t="s">
        <v>725</v>
      </c>
      <c r="B45" t="s">
        <v>652</v>
      </c>
      <c r="C45" s="211">
        <v>45046</v>
      </c>
      <c r="D45" t="s">
        <v>617</v>
      </c>
      <c r="E45" t="s">
        <v>700</v>
      </c>
      <c r="F45" t="s">
        <v>726</v>
      </c>
      <c r="G45" t="s">
        <v>727</v>
      </c>
      <c r="H45" t="s">
        <v>620</v>
      </c>
      <c r="I45">
        <v>0</v>
      </c>
      <c r="J45">
        <v>17.66</v>
      </c>
      <c r="K45" t="s">
        <v>535</v>
      </c>
      <c r="L45" t="s">
        <v>664</v>
      </c>
      <c r="M45" t="s">
        <v>537</v>
      </c>
      <c r="N45" t="s">
        <v>538</v>
      </c>
      <c r="O45" t="s">
        <v>539</v>
      </c>
      <c r="P45" t="s">
        <v>621</v>
      </c>
      <c r="Q45" t="s">
        <v>541</v>
      </c>
      <c r="R45" t="s">
        <v>542</v>
      </c>
      <c r="S45" t="s">
        <v>656</v>
      </c>
      <c r="T45" t="s">
        <v>542</v>
      </c>
      <c r="U45" t="s">
        <v>544</v>
      </c>
      <c r="W45" s="210">
        <v>-17.66</v>
      </c>
      <c r="X45">
        <v>1</v>
      </c>
      <c r="Z45" s="211">
        <v>45056</v>
      </c>
      <c r="AH45" s="211">
        <v>45046</v>
      </c>
      <c r="AI45" t="s">
        <v>545</v>
      </c>
      <c r="AO45" t="s">
        <v>546</v>
      </c>
      <c r="AU45" s="211">
        <v>45340</v>
      </c>
      <c r="AV45" t="s">
        <v>547</v>
      </c>
      <c r="AY45">
        <v>0</v>
      </c>
      <c r="AZ45" t="s">
        <v>548</v>
      </c>
      <c r="BA45" t="s">
        <v>544</v>
      </c>
      <c r="BB45" t="s">
        <v>544</v>
      </c>
    </row>
    <row r="46" spans="1:54" x14ac:dyDescent="0.3">
      <c r="A46" t="s">
        <v>728</v>
      </c>
      <c r="B46" t="s">
        <v>652</v>
      </c>
      <c r="C46" s="211">
        <v>45046</v>
      </c>
      <c r="D46" t="s">
        <v>564</v>
      </c>
      <c r="E46" t="s">
        <v>700</v>
      </c>
      <c r="F46" t="s">
        <v>729</v>
      </c>
      <c r="G46" t="s">
        <v>730</v>
      </c>
      <c r="H46" t="s">
        <v>567</v>
      </c>
      <c r="I46">
        <v>0</v>
      </c>
      <c r="J46">
        <v>17.88</v>
      </c>
      <c r="K46" t="s">
        <v>535</v>
      </c>
      <c r="L46" t="s">
        <v>655</v>
      </c>
      <c r="M46" t="s">
        <v>537</v>
      </c>
      <c r="N46" t="s">
        <v>538</v>
      </c>
      <c r="O46" t="s">
        <v>539</v>
      </c>
      <c r="P46" t="s">
        <v>568</v>
      </c>
      <c r="Q46" t="s">
        <v>541</v>
      </c>
      <c r="R46" t="s">
        <v>542</v>
      </c>
      <c r="S46" t="s">
        <v>656</v>
      </c>
      <c r="T46" t="s">
        <v>542</v>
      </c>
      <c r="U46" t="s">
        <v>544</v>
      </c>
      <c r="W46" s="210">
        <v>-17.88</v>
      </c>
      <c r="X46">
        <v>1</v>
      </c>
      <c r="Z46" s="211">
        <v>45056</v>
      </c>
      <c r="AH46" s="211">
        <v>45046</v>
      </c>
      <c r="AI46" t="s">
        <v>545</v>
      </c>
      <c r="AO46" t="s">
        <v>546</v>
      </c>
      <c r="AU46" s="211">
        <v>45340</v>
      </c>
      <c r="AV46" t="s">
        <v>547</v>
      </c>
      <c r="AY46">
        <v>0</v>
      </c>
      <c r="AZ46" t="s">
        <v>548</v>
      </c>
      <c r="BA46" t="s">
        <v>544</v>
      </c>
      <c r="BB46" t="s">
        <v>544</v>
      </c>
    </row>
    <row r="47" spans="1:54" x14ac:dyDescent="0.3">
      <c r="A47" t="s">
        <v>731</v>
      </c>
      <c r="B47" t="s">
        <v>652</v>
      </c>
      <c r="C47" s="211">
        <v>45046</v>
      </c>
      <c r="D47" t="s">
        <v>530</v>
      </c>
      <c r="E47" t="s">
        <v>700</v>
      </c>
      <c r="F47" t="s">
        <v>732</v>
      </c>
      <c r="G47" t="s">
        <v>733</v>
      </c>
      <c r="H47" t="s">
        <v>534</v>
      </c>
      <c r="I47">
        <v>0</v>
      </c>
      <c r="J47">
        <v>38.56</v>
      </c>
      <c r="K47" t="s">
        <v>535</v>
      </c>
      <c r="L47" t="s">
        <v>655</v>
      </c>
      <c r="M47" t="s">
        <v>537</v>
      </c>
      <c r="N47" t="s">
        <v>538</v>
      </c>
      <c r="O47" t="s">
        <v>539</v>
      </c>
      <c r="P47" t="s">
        <v>540</v>
      </c>
      <c r="Q47" t="s">
        <v>541</v>
      </c>
      <c r="R47" t="s">
        <v>542</v>
      </c>
      <c r="S47" t="s">
        <v>656</v>
      </c>
      <c r="T47" t="s">
        <v>542</v>
      </c>
      <c r="U47" t="s">
        <v>544</v>
      </c>
      <c r="W47" s="210">
        <v>-38.56</v>
      </c>
      <c r="X47">
        <v>1</v>
      </c>
      <c r="Z47" s="211">
        <v>45056</v>
      </c>
      <c r="AH47" s="211">
        <v>45046</v>
      </c>
      <c r="AI47" t="s">
        <v>545</v>
      </c>
      <c r="AO47" t="s">
        <v>546</v>
      </c>
      <c r="AU47" s="211">
        <v>45340</v>
      </c>
      <c r="AV47" t="s">
        <v>547</v>
      </c>
      <c r="AY47">
        <v>0</v>
      </c>
      <c r="AZ47" t="s">
        <v>548</v>
      </c>
      <c r="BA47" t="s">
        <v>544</v>
      </c>
      <c r="BB47" t="s">
        <v>544</v>
      </c>
    </row>
    <row r="48" spans="1:54" x14ac:dyDescent="0.3">
      <c r="A48" t="s">
        <v>734</v>
      </c>
      <c r="B48" t="s">
        <v>652</v>
      </c>
      <c r="C48" s="211">
        <v>45046</v>
      </c>
      <c r="D48" t="s">
        <v>640</v>
      </c>
      <c r="E48" t="s">
        <v>700</v>
      </c>
      <c r="F48" t="s">
        <v>735</v>
      </c>
      <c r="G48" t="s">
        <v>736</v>
      </c>
      <c r="H48" t="s">
        <v>643</v>
      </c>
      <c r="I48">
        <v>0</v>
      </c>
      <c r="J48">
        <v>43.4</v>
      </c>
      <c r="K48" t="s">
        <v>535</v>
      </c>
      <c r="L48" t="s">
        <v>664</v>
      </c>
      <c r="M48" t="s">
        <v>537</v>
      </c>
      <c r="N48" t="s">
        <v>538</v>
      </c>
      <c r="O48" t="s">
        <v>539</v>
      </c>
      <c r="P48" t="s">
        <v>644</v>
      </c>
      <c r="Q48" t="s">
        <v>541</v>
      </c>
      <c r="R48" t="s">
        <v>542</v>
      </c>
      <c r="S48" t="s">
        <v>656</v>
      </c>
      <c r="T48" t="s">
        <v>542</v>
      </c>
      <c r="U48" t="s">
        <v>544</v>
      </c>
      <c r="W48" s="210">
        <v>-43.4</v>
      </c>
      <c r="X48">
        <v>1</v>
      </c>
      <c r="Z48" s="211">
        <v>45056</v>
      </c>
      <c r="AH48" s="211">
        <v>45046</v>
      </c>
      <c r="AI48" t="s">
        <v>545</v>
      </c>
      <c r="AO48" t="s">
        <v>546</v>
      </c>
      <c r="AU48" s="211">
        <v>45340</v>
      </c>
      <c r="AV48" t="s">
        <v>547</v>
      </c>
      <c r="AY48">
        <v>0</v>
      </c>
      <c r="AZ48" t="s">
        <v>548</v>
      </c>
      <c r="BA48" t="s">
        <v>544</v>
      </c>
      <c r="BB48" t="s">
        <v>544</v>
      </c>
    </row>
    <row r="49" spans="1:54" x14ac:dyDescent="0.3">
      <c r="A49" t="s">
        <v>737</v>
      </c>
      <c r="B49" t="s">
        <v>652</v>
      </c>
      <c r="C49" s="211">
        <v>45046</v>
      </c>
      <c r="D49" t="s">
        <v>646</v>
      </c>
      <c r="E49" t="s">
        <v>700</v>
      </c>
      <c r="F49" t="s">
        <v>630</v>
      </c>
      <c r="G49" t="s">
        <v>738</v>
      </c>
      <c r="H49" t="s">
        <v>649</v>
      </c>
      <c r="I49">
        <v>0</v>
      </c>
      <c r="J49">
        <v>23.52</v>
      </c>
      <c r="K49" t="s">
        <v>535</v>
      </c>
      <c r="L49" t="s">
        <v>655</v>
      </c>
      <c r="M49" t="s">
        <v>537</v>
      </c>
      <c r="N49" t="s">
        <v>538</v>
      </c>
      <c r="O49" t="s">
        <v>539</v>
      </c>
      <c r="P49" t="s">
        <v>650</v>
      </c>
      <c r="Q49" t="s">
        <v>541</v>
      </c>
      <c r="R49" t="s">
        <v>542</v>
      </c>
      <c r="S49" t="s">
        <v>656</v>
      </c>
      <c r="T49" t="s">
        <v>542</v>
      </c>
      <c r="U49" t="s">
        <v>544</v>
      </c>
      <c r="W49" s="210">
        <v>-23.52</v>
      </c>
      <c r="X49">
        <v>1</v>
      </c>
      <c r="Z49" s="211">
        <v>45056</v>
      </c>
      <c r="AH49" s="211">
        <v>45046</v>
      </c>
      <c r="AI49" t="s">
        <v>545</v>
      </c>
      <c r="AO49" t="s">
        <v>546</v>
      </c>
      <c r="AU49" s="211">
        <v>45340</v>
      </c>
      <c r="AV49" t="s">
        <v>547</v>
      </c>
      <c r="AY49">
        <v>0</v>
      </c>
      <c r="AZ49" t="s">
        <v>548</v>
      </c>
      <c r="BA49" t="s">
        <v>544</v>
      </c>
      <c r="BB49" t="s">
        <v>544</v>
      </c>
    </row>
    <row r="50" spans="1:54" x14ac:dyDescent="0.3">
      <c r="A50" t="s">
        <v>739</v>
      </c>
      <c r="B50" t="s">
        <v>652</v>
      </c>
      <c r="C50" s="211">
        <v>45046</v>
      </c>
      <c r="D50" t="s">
        <v>550</v>
      </c>
      <c r="E50" t="s">
        <v>700</v>
      </c>
      <c r="F50" t="s">
        <v>740</v>
      </c>
      <c r="G50" t="s">
        <v>741</v>
      </c>
      <c r="H50" t="s">
        <v>553</v>
      </c>
      <c r="I50">
        <v>0</v>
      </c>
      <c r="J50">
        <v>85.63</v>
      </c>
      <c r="K50" t="s">
        <v>535</v>
      </c>
      <c r="L50" t="s">
        <v>660</v>
      </c>
      <c r="M50" t="s">
        <v>537</v>
      </c>
      <c r="N50" t="s">
        <v>538</v>
      </c>
      <c r="O50" t="s">
        <v>539</v>
      </c>
      <c r="P50" t="s">
        <v>555</v>
      </c>
      <c r="Q50" t="s">
        <v>541</v>
      </c>
      <c r="R50" t="s">
        <v>542</v>
      </c>
      <c r="S50" t="s">
        <v>656</v>
      </c>
      <c r="T50" t="s">
        <v>542</v>
      </c>
      <c r="U50" t="s">
        <v>544</v>
      </c>
      <c r="W50" s="210">
        <v>-85.63</v>
      </c>
      <c r="X50">
        <v>1</v>
      </c>
      <c r="Z50" s="211">
        <v>45056</v>
      </c>
      <c r="AH50" s="211">
        <v>45046</v>
      </c>
      <c r="AI50" t="s">
        <v>545</v>
      </c>
      <c r="AO50" t="s">
        <v>546</v>
      </c>
      <c r="AU50" s="211">
        <v>45340</v>
      </c>
      <c r="AV50" t="s">
        <v>547</v>
      </c>
      <c r="AY50">
        <v>0</v>
      </c>
      <c r="AZ50" t="s">
        <v>548</v>
      </c>
      <c r="BA50" t="s">
        <v>544</v>
      </c>
      <c r="BB50" t="s">
        <v>544</v>
      </c>
    </row>
    <row r="51" spans="1:54" x14ac:dyDescent="0.3">
      <c r="A51" t="s">
        <v>742</v>
      </c>
      <c r="B51" t="s">
        <v>652</v>
      </c>
      <c r="C51" s="211">
        <v>45046</v>
      </c>
      <c r="D51" t="s">
        <v>582</v>
      </c>
      <c r="E51" t="s">
        <v>700</v>
      </c>
      <c r="F51" t="s">
        <v>743</v>
      </c>
      <c r="G51" t="s">
        <v>744</v>
      </c>
      <c r="H51" t="s">
        <v>585</v>
      </c>
      <c r="I51">
        <v>0</v>
      </c>
      <c r="J51">
        <v>37.74</v>
      </c>
      <c r="K51" t="s">
        <v>535</v>
      </c>
      <c r="L51" t="s">
        <v>655</v>
      </c>
      <c r="M51" t="s">
        <v>537</v>
      </c>
      <c r="N51" t="s">
        <v>538</v>
      </c>
      <c r="O51" t="s">
        <v>539</v>
      </c>
      <c r="P51" t="s">
        <v>586</v>
      </c>
      <c r="Q51" t="s">
        <v>541</v>
      </c>
      <c r="R51" t="s">
        <v>542</v>
      </c>
      <c r="S51" t="s">
        <v>656</v>
      </c>
      <c r="T51" t="s">
        <v>542</v>
      </c>
      <c r="U51" t="s">
        <v>544</v>
      </c>
      <c r="W51" s="210">
        <v>-37.74</v>
      </c>
      <c r="X51">
        <v>1</v>
      </c>
      <c r="Z51" s="211">
        <v>45056</v>
      </c>
      <c r="AH51" s="211">
        <v>45046</v>
      </c>
      <c r="AI51" t="s">
        <v>545</v>
      </c>
      <c r="AO51" t="s">
        <v>546</v>
      </c>
      <c r="AU51" s="211">
        <v>45340</v>
      </c>
      <c r="AV51" t="s">
        <v>547</v>
      </c>
      <c r="AY51">
        <v>0</v>
      </c>
      <c r="AZ51" t="s">
        <v>548</v>
      </c>
      <c r="BA51" t="s">
        <v>544</v>
      </c>
      <c r="BB51" t="s">
        <v>544</v>
      </c>
    </row>
    <row r="52" spans="1:54" x14ac:dyDescent="0.3">
      <c r="A52" t="s">
        <v>745</v>
      </c>
      <c r="B52" t="s">
        <v>746</v>
      </c>
      <c r="C52" s="211">
        <v>45036</v>
      </c>
      <c r="D52" t="s">
        <v>550</v>
      </c>
      <c r="E52" t="s">
        <v>674</v>
      </c>
      <c r="F52" t="s">
        <v>747</v>
      </c>
      <c r="G52" t="s">
        <v>748</v>
      </c>
      <c r="H52" t="s">
        <v>553</v>
      </c>
      <c r="I52">
        <v>0</v>
      </c>
      <c r="J52">
        <v>5.41</v>
      </c>
      <c r="K52" t="s">
        <v>749</v>
      </c>
      <c r="L52" t="s">
        <v>660</v>
      </c>
      <c r="M52" t="s">
        <v>537</v>
      </c>
      <c r="N52" t="s">
        <v>538</v>
      </c>
      <c r="O52" t="s">
        <v>539</v>
      </c>
      <c r="P52" t="s">
        <v>555</v>
      </c>
      <c r="Q52" t="s">
        <v>750</v>
      </c>
      <c r="R52" t="s">
        <v>542</v>
      </c>
      <c r="S52" t="s">
        <v>751</v>
      </c>
      <c r="T52" t="s">
        <v>542</v>
      </c>
      <c r="U52" t="s">
        <v>544</v>
      </c>
      <c r="W52" s="210">
        <v>-5.89</v>
      </c>
      <c r="X52">
        <v>1.0886</v>
      </c>
      <c r="Z52" s="211">
        <v>45075</v>
      </c>
      <c r="AH52" s="211">
        <v>45036</v>
      </c>
      <c r="AI52" t="s">
        <v>545</v>
      </c>
      <c r="AO52" t="s">
        <v>752</v>
      </c>
      <c r="AU52" s="211">
        <v>45340</v>
      </c>
      <c r="AV52" t="s">
        <v>547</v>
      </c>
      <c r="AY52">
        <v>0</v>
      </c>
      <c r="AZ52" t="s">
        <v>548</v>
      </c>
      <c r="BA52" t="s">
        <v>544</v>
      </c>
      <c r="BB52" t="s">
        <v>544</v>
      </c>
    </row>
    <row r="53" spans="1:54" x14ac:dyDescent="0.3">
      <c r="A53" t="s">
        <v>753</v>
      </c>
      <c r="B53" t="s">
        <v>754</v>
      </c>
      <c r="C53" s="211">
        <v>45042</v>
      </c>
      <c r="D53" t="s">
        <v>755</v>
      </c>
      <c r="E53" t="s">
        <v>756</v>
      </c>
      <c r="F53" t="s">
        <v>757</v>
      </c>
      <c r="G53" t="s">
        <v>758</v>
      </c>
      <c r="H53" t="s">
        <v>759</v>
      </c>
      <c r="I53">
        <v>0</v>
      </c>
      <c r="J53">
        <v>14097.65</v>
      </c>
      <c r="K53" t="s">
        <v>760</v>
      </c>
      <c r="L53" t="s">
        <v>561</v>
      </c>
      <c r="M53" t="s">
        <v>537</v>
      </c>
      <c r="N53" t="s">
        <v>538</v>
      </c>
      <c r="O53" t="s">
        <v>539</v>
      </c>
      <c r="P53" t="s">
        <v>761</v>
      </c>
      <c r="Q53" t="s">
        <v>750</v>
      </c>
      <c r="R53" t="s">
        <v>542</v>
      </c>
      <c r="S53" t="s">
        <v>751</v>
      </c>
      <c r="T53" t="s">
        <v>542</v>
      </c>
      <c r="U53" t="s">
        <v>544</v>
      </c>
      <c r="W53" s="210">
        <v>-107.12</v>
      </c>
      <c r="X53">
        <v>7.5989999999999999E-3</v>
      </c>
      <c r="Z53" s="211">
        <v>45399</v>
      </c>
      <c r="AH53" s="211">
        <v>45042</v>
      </c>
      <c r="AO53" t="s">
        <v>546</v>
      </c>
      <c r="AU53" s="211"/>
      <c r="AY53">
        <v>0</v>
      </c>
      <c r="AZ53" t="s">
        <v>548</v>
      </c>
      <c r="BA53" t="s">
        <v>544</v>
      </c>
      <c r="BB53" t="s">
        <v>544</v>
      </c>
    </row>
    <row r="54" spans="1:54" x14ac:dyDescent="0.3">
      <c r="A54" t="s">
        <v>762</v>
      </c>
      <c r="B54" t="s">
        <v>754</v>
      </c>
      <c r="C54" s="211">
        <v>45042</v>
      </c>
      <c r="D54" t="s">
        <v>763</v>
      </c>
      <c r="E54" t="s">
        <v>764</v>
      </c>
      <c r="F54" t="s">
        <v>757</v>
      </c>
      <c r="G54" t="s">
        <v>765</v>
      </c>
      <c r="H54" t="s">
        <v>766</v>
      </c>
      <c r="I54">
        <v>0</v>
      </c>
      <c r="J54">
        <v>10411.44</v>
      </c>
      <c r="K54" t="s">
        <v>760</v>
      </c>
      <c r="L54" t="s">
        <v>561</v>
      </c>
      <c r="M54" t="s">
        <v>537</v>
      </c>
      <c r="N54" t="s">
        <v>538</v>
      </c>
      <c r="O54" t="s">
        <v>539</v>
      </c>
      <c r="P54" t="s">
        <v>761</v>
      </c>
      <c r="Q54" t="s">
        <v>750</v>
      </c>
      <c r="R54" t="s">
        <v>542</v>
      </c>
      <c r="S54" t="s">
        <v>751</v>
      </c>
      <c r="T54" t="s">
        <v>542</v>
      </c>
      <c r="U54" t="s">
        <v>544</v>
      </c>
      <c r="W54" s="210">
        <v>-79.11</v>
      </c>
      <c r="X54">
        <v>7.5989999999999999E-3</v>
      </c>
      <c r="Z54" s="211">
        <v>45399</v>
      </c>
      <c r="AH54" s="211">
        <v>45042</v>
      </c>
      <c r="AO54" t="s">
        <v>546</v>
      </c>
      <c r="AU54" s="211"/>
      <c r="AY54">
        <v>0</v>
      </c>
      <c r="AZ54" t="s">
        <v>548</v>
      </c>
      <c r="BA54" t="s">
        <v>544</v>
      </c>
      <c r="BB54" t="s">
        <v>544</v>
      </c>
    </row>
    <row r="55" spans="1:54" x14ac:dyDescent="0.3">
      <c r="A55" t="s">
        <v>767</v>
      </c>
      <c r="B55" t="s">
        <v>754</v>
      </c>
      <c r="C55" s="211">
        <v>45042</v>
      </c>
      <c r="D55" t="s">
        <v>755</v>
      </c>
      <c r="E55" t="s">
        <v>768</v>
      </c>
      <c r="F55" t="s">
        <v>757</v>
      </c>
      <c r="G55" t="s">
        <v>769</v>
      </c>
      <c r="H55" t="s">
        <v>759</v>
      </c>
      <c r="I55">
        <v>0</v>
      </c>
      <c r="J55">
        <v>2025.05</v>
      </c>
      <c r="K55" t="s">
        <v>760</v>
      </c>
      <c r="L55" t="s">
        <v>664</v>
      </c>
      <c r="M55" t="s">
        <v>537</v>
      </c>
      <c r="N55" t="s">
        <v>538</v>
      </c>
      <c r="O55" t="s">
        <v>539</v>
      </c>
      <c r="P55" t="s">
        <v>761</v>
      </c>
      <c r="Q55" t="s">
        <v>750</v>
      </c>
      <c r="R55" t="s">
        <v>542</v>
      </c>
      <c r="S55" t="s">
        <v>751</v>
      </c>
      <c r="T55" t="s">
        <v>542</v>
      </c>
      <c r="U55" t="s">
        <v>544</v>
      </c>
      <c r="W55" s="210">
        <v>-15.39</v>
      </c>
      <c r="X55">
        <v>7.5989999999999999E-3</v>
      </c>
      <c r="Z55" s="211">
        <v>45399</v>
      </c>
      <c r="AH55" s="211">
        <v>45042</v>
      </c>
      <c r="AO55" t="s">
        <v>546</v>
      </c>
      <c r="AU55" s="211"/>
      <c r="AY55">
        <v>0</v>
      </c>
      <c r="AZ55" t="s">
        <v>548</v>
      </c>
      <c r="BA55" t="s">
        <v>544</v>
      </c>
      <c r="BB55" t="s">
        <v>544</v>
      </c>
    </row>
    <row r="56" spans="1:54" x14ac:dyDescent="0.3">
      <c r="A56" t="s">
        <v>770</v>
      </c>
      <c r="B56" t="s">
        <v>754</v>
      </c>
      <c r="C56" s="211">
        <v>45042</v>
      </c>
      <c r="D56" t="s">
        <v>763</v>
      </c>
      <c r="E56" t="s">
        <v>771</v>
      </c>
      <c r="F56" t="s">
        <v>757</v>
      </c>
      <c r="G56" t="s">
        <v>772</v>
      </c>
      <c r="H56" t="s">
        <v>766</v>
      </c>
      <c r="I56">
        <v>0</v>
      </c>
      <c r="J56">
        <v>2950.24</v>
      </c>
      <c r="K56" t="s">
        <v>760</v>
      </c>
      <c r="L56" t="s">
        <v>664</v>
      </c>
      <c r="M56" t="s">
        <v>537</v>
      </c>
      <c r="N56" t="s">
        <v>538</v>
      </c>
      <c r="O56" t="s">
        <v>539</v>
      </c>
      <c r="P56" t="s">
        <v>761</v>
      </c>
      <c r="Q56" t="s">
        <v>750</v>
      </c>
      <c r="R56" t="s">
        <v>542</v>
      </c>
      <c r="S56" t="s">
        <v>751</v>
      </c>
      <c r="T56" t="s">
        <v>542</v>
      </c>
      <c r="U56" t="s">
        <v>544</v>
      </c>
      <c r="W56" s="210">
        <v>-22.42</v>
      </c>
      <c r="X56">
        <v>7.5989999999999999E-3</v>
      </c>
      <c r="Z56" s="211">
        <v>45399</v>
      </c>
      <c r="AH56" s="211">
        <v>45042</v>
      </c>
      <c r="AO56" t="s">
        <v>546</v>
      </c>
      <c r="AU56" s="211"/>
      <c r="AY56">
        <v>0</v>
      </c>
      <c r="AZ56" t="s">
        <v>548</v>
      </c>
      <c r="BA56" t="s">
        <v>544</v>
      </c>
      <c r="BB56" t="s">
        <v>544</v>
      </c>
    </row>
    <row r="57" spans="1:54" x14ac:dyDescent="0.3">
      <c r="A57" t="s">
        <v>773</v>
      </c>
      <c r="B57" t="s">
        <v>529</v>
      </c>
      <c r="C57" s="211">
        <v>45053</v>
      </c>
      <c r="D57" t="s">
        <v>774</v>
      </c>
      <c r="E57" t="s">
        <v>775</v>
      </c>
      <c r="F57" t="s">
        <v>532</v>
      </c>
      <c r="G57" t="s">
        <v>776</v>
      </c>
      <c r="H57" t="s">
        <v>777</v>
      </c>
      <c r="I57">
        <v>0</v>
      </c>
      <c r="J57">
        <v>10000</v>
      </c>
      <c r="K57" t="s">
        <v>535</v>
      </c>
      <c r="L57" t="s">
        <v>778</v>
      </c>
      <c r="M57" t="s">
        <v>537</v>
      </c>
      <c r="N57" t="s">
        <v>538</v>
      </c>
      <c r="O57" t="s">
        <v>539</v>
      </c>
      <c r="P57" t="s">
        <v>779</v>
      </c>
      <c r="Q57" t="s">
        <v>541</v>
      </c>
      <c r="R57" t="s">
        <v>542</v>
      </c>
      <c r="S57" t="s">
        <v>543</v>
      </c>
      <c r="T57" t="s">
        <v>542</v>
      </c>
      <c r="U57" t="s">
        <v>780</v>
      </c>
      <c r="W57" s="210">
        <v>-10000</v>
      </c>
      <c r="X57">
        <v>1</v>
      </c>
      <c r="Z57" s="211">
        <v>45085</v>
      </c>
      <c r="AH57" s="211">
        <v>45053</v>
      </c>
      <c r="AI57" t="s">
        <v>545</v>
      </c>
      <c r="AO57" t="s">
        <v>546</v>
      </c>
      <c r="AU57" s="211">
        <v>45340</v>
      </c>
      <c r="AV57" t="s">
        <v>547</v>
      </c>
      <c r="AY57">
        <v>0</v>
      </c>
      <c r="AZ57" t="s">
        <v>548</v>
      </c>
      <c r="BA57" t="s">
        <v>780</v>
      </c>
      <c r="BB57" t="s">
        <v>780</v>
      </c>
    </row>
    <row r="58" spans="1:54" x14ac:dyDescent="0.3">
      <c r="A58" t="s">
        <v>781</v>
      </c>
      <c r="B58" t="s">
        <v>529</v>
      </c>
      <c r="C58" s="211">
        <v>45053</v>
      </c>
      <c r="D58" t="s">
        <v>774</v>
      </c>
      <c r="E58" t="s">
        <v>775</v>
      </c>
      <c r="F58" t="s">
        <v>653</v>
      </c>
      <c r="G58" t="s">
        <v>782</v>
      </c>
      <c r="H58" t="s">
        <v>777</v>
      </c>
      <c r="I58">
        <v>0</v>
      </c>
      <c r="J58">
        <v>10500</v>
      </c>
      <c r="K58" t="s">
        <v>535</v>
      </c>
      <c r="L58" t="s">
        <v>778</v>
      </c>
      <c r="M58" t="s">
        <v>537</v>
      </c>
      <c r="N58" t="s">
        <v>538</v>
      </c>
      <c r="O58" t="s">
        <v>539</v>
      </c>
      <c r="P58" t="s">
        <v>779</v>
      </c>
      <c r="Q58" t="s">
        <v>541</v>
      </c>
      <c r="R58" t="s">
        <v>542</v>
      </c>
      <c r="S58" t="s">
        <v>543</v>
      </c>
      <c r="T58" t="s">
        <v>542</v>
      </c>
      <c r="U58" t="s">
        <v>780</v>
      </c>
      <c r="W58" s="210">
        <v>-10500</v>
      </c>
      <c r="X58">
        <v>1</v>
      </c>
      <c r="Z58" s="211">
        <v>45085</v>
      </c>
      <c r="AH58" s="211">
        <v>45053</v>
      </c>
      <c r="AI58" t="s">
        <v>545</v>
      </c>
      <c r="AO58" t="s">
        <v>546</v>
      </c>
      <c r="AU58" s="211">
        <v>45340</v>
      </c>
      <c r="AV58" t="s">
        <v>547</v>
      </c>
      <c r="AY58">
        <v>0</v>
      </c>
      <c r="AZ58" t="s">
        <v>548</v>
      </c>
      <c r="BA58" t="s">
        <v>780</v>
      </c>
      <c r="BB58" t="s">
        <v>780</v>
      </c>
    </row>
    <row r="59" spans="1:54" x14ac:dyDescent="0.3">
      <c r="A59" t="s">
        <v>783</v>
      </c>
      <c r="B59" t="s">
        <v>529</v>
      </c>
      <c r="C59" s="211">
        <v>45056</v>
      </c>
      <c r="D59" t="s">
        <v>784</v>
      </c>
      <c r="E59" t="s">
        <v>571</v>
      </c>
      <c r="F59" t="s">
        <v>757</v>
      </c>
      <c r="G59" t="s">
        <v>785</v>
      </c>
      <c r="H59" t="s">
        <v>786</v>
      </c>
      <c r="I59">
        <v>0</v>
      </c>
      <c r="J59">
        <v>1650</v>
      </c>
      <c r="K59" t="s">
        <v>535</v>
      </c>
      <c r="L59" t="s">
        <v>787</v>
      </c>
      <c r="M59" t="s">
        <v>537</v>
      </c>
      <c r="N59" t="s">
        <v>538</v>
      </c>
      <c r="O59" t="s">
        <v>539</v>
      </c>
      <c r="P59" t="s">
        <v>788</v>
      </c>
      <c r="Q59" t="s">
        <v>541</v>
      </c>
      <c r="R59" t="s">
        <v>542</v>
      </c>
      <c r="S59" t="s">
        <v>543</v>
      </c>
      <c r="T59" t="s">
        <v>542</v>
      </c>
      <c r="U59" t="s">
        <v>780</v>
      </c>
      <c r="V59" t="s">
        <v>789</v>
      </c>
      <c r="W59" s="210">
        <v>-1650</v>
      </c>
      <c r="X59">
        <v>1</v>
      </c>
      <c r="Y59" t="s">
        <v>757</v>
      </c>
      <c r="Z59" s="211">
        <v>45139</v>
      </c>
      <c r="AH59" s="211">
        <v>45056</v>
      </c>
      <c r="AI59" t="s">
        <v>545</v>
      </c>
      <c r="AO59" t="s">
        <v>546</v>
      </c>
      <c r="AU59" s="211">
        <v>45340</v>
      </c>
      <c r="AV59" t="s">
        <v>547</v>
      </c>
      <c r="AY59">
        <v>0</v>
      </c>
      <c r="AZ59" t="s">
        <v>548</v>
      </c>
      <c r="BA59" t="s">
        <v>780</v>
      </c>
      <c r="BB59" t="s">
        <v>780</v>
      </c>
    </row>
    <row r="60" spans="1:54" x14ac:dyDescent="0.3">
      <c r="A60" t="s">
        <v>790</v>
      </c>
      <c r="B60" t="s">
        <v>529</v>
      </c>
      <c r="C60" s="211">
        <v>45056</v>
      </c>
      <c r="D60" t="s">
        <v>784</v>
      </c>
      <c r="E60" t="s">
        <v>571</v>
      </c>
      <c r="F60" t="s">
        <v>532</v>
      </c>
      <c r="G60" t="s">
        <v>791</v>
      </c>
      <c r="H60" t="s">
        <v>786</v>
      </c>
      <c r="I60">
        <v>0</v>
      </c>
      <c r="J60">
        <v>175</v>
      </c>
      <c r="K60" t="s">
        <v>535</v>
      </c>
      <c r="L60" t="s">
        <v>787</v>
      </c>
      <c r="M60" t="s">
        <v>537</v>
      </c>
      <c r="N60" t="s">
        <v>538</v>
      </c>
      <c r="O60" t="s">
        <v>539</v>
      </c>
      <c r="P60" t="s">
        <v>788</v>
      </c>
      <c r="Q60" t="s">
        <v>541</v>
      </c>
      <c r="R60" t="s">
        <v>542</v>
      </c>
      <c r="S60" t="s">
        <v>543</v>
      </c>
      <c r="T60" t="s">
        <v>542</v>
      </c>
      <c r="U60" t="s">
        <v>780</v>
      </c>
      <c r="V60" t="s">
        <v>789</v>
      </c>
      <c r="W60" s="210">
        <v>-175</v>
      </c>
      <c r="X60">
        <v>1</v>
      </c>
      <c r="Y60" t="s">
        <v>757</v>
      </c>
      <c r="Z60" s="211">
        <v>45139</v>
      </c>
      <c r="AH60" s="211">
        <v>45056</v>
      </c>
      <c r="AI60" t="s">
        <v>545</v>
      </c>
      <c r="AO60" t="s">
        <v>546</v>
      </c>
      <c r="AU60" s="211">
        <v>45340</v>
      </c>
      <c r="AV60" t="s">
        <v>547</v>
      </c>
      <c r="AY60">
        <v>0</v>
      </c>
      <c r="AZ60" t="s">
        <v>548</v>
      </c>
      <c r="BA60" t="s">
        <v>780</v>
      </c>
      <c r="BB60" t="s">
        <v>780</v>
      </c>
    </row>
    <row r="61" spans="1:54" x14ac:dyDescent="0.3">
      <c r="A61" t="s">
        <v>792</v>
      </c>
      <c r="B61" t="s">
        <v>529</v>
      </c>
      <c r="C61" s="211">
        <v>45056</v>
      </c>
      <c r="D61" t="s">
        <v>784</v>
      </c>
      <c r="E61" t="s">
        <v>571</v>
      </c>
      <c r="F61" t="s">
        <v>793</v>
      </c>
      <c r="G61" t="s">
        <v>794</v>
      </c>
      <c r="H61" t="s">
        <v>786</v>
      </c>
      <c r="I61">
        <v>0</v>
      </c>
      <c r="J61">
        <v>250</v>
      </c>
      <c r="K61" t="s">
        <v>535</v>
      </c>
      <c r="L61" t="s">
        <v>787</v>
      </c>
      <c r="M61" t="s">
        <v>537</v>
      </c>
      <c r="N61" t="s">
        <v>538</v>
      </c>
      <c r="O61" t="s">
        <v>539</v>
      </c>
      <c r="P61" t="s">
        <v>788</v>
      </c>
      <c r="Q61" t="s">
        <v>541</v>
      </c>
      <c r="R61" t="s">
        <v>542</v>
      </c>
      <c r="S61" t="s">
        <v>543</v>
      </c>
      <c r="T61" t="s">
        <v>542</v>
      </c>
      <c r="U61" t="s">
        <v>780</v>
      </c>
      <c r="V61" t="s">
        <v>789</v>
      </c>
      <c r="W61" s="210">
        <v>-250</v>
      </c>
      <c r="X61">
        <v>1</v>
      </c>
      <c r="Y61" t="s">
        <v>757</v>
      </c>
      <c r="Z61" s="211">
        <v>45139</v>
      </c>
      <c r="AH61" s="211">
        <v>45056</v>
      </c>
      <c r="AI61" t="s">
        <v>545</v>
      </c>
      <c r="AO61" t="s">
        <v>546</v>
      </c>
      <c r="AU61" s="211">
        <v>45340</v>
      </c>
      <c r="AV61" t="s">
        <v>547</v>
      </c>
      <c r="AY61">
        <v>0</v>
      </c>
      <c r="AZ61" t="s">
        <v>548</v>
      </c>
      <c r="BA61" t="s">
        <v>780</v>
      </c>
      <c r="BB61" t="s">
        <v>780</v>
      </c>
    </row>
    <row r="62" spans="1:54" x14ac:dyDescent="0.3">
      <c r="A62" t="s">
        <v>795</v>
      </c>
      <c r="B62" t="s">
        <v>529</v>
      </c>
      <c r="C62" s="211">
        <v>45056</v>
      </c>
      <c r="D62" t="s">
        <v>784</v>
      </c>
      <c r="E62" t="s">
        <v>571</v>
      </c>
      <c r="F62" t="s">
        <v>653</v>
      </c>
      <c r="G62" t="s">
        <v>796</v>
      </c>
      <c r="H62" t="s">
        <v>786</v>
      </c>
      <c r="I62">
        <v>0</v>
      </c>
      <c r="J62">
        <v>560</v>
      </c>
      <c r="K62" t="s">
        <v>535</v>
      </c>
      <c r="L62" t="s">
        <v>787</v>
      </c>
      <c r="M62" t="s">
        <v>537</v>
      </c>
      <c r="N62" t="s">
        <v>538</v>
      </c>
      <c r="O62" t="s">
        <v>539</v>
      </c>
      <c r="P62" t="s">
        <v>788</v>
      </c>
      <c r="Q62" t="s">
        <v>541</v>
      </c>
      <c r="R62" t="s">
        <v>542</v>
      </c>
      <c r="S62" t="s">
        <v>543</v>
      </c>
      <c r="T62" t="s">
        <v>542</v>
      </c>
      <c r="U62" t="s">
        <v>780</v>
      </c>
      <c r="V62" t="s">
        <v>789</v>
      </c>
      <c r="W62" s="210">
        <v>-560</v>
      </c>
      <c r="X62">
        <v>1</v>
      </c>
      <c r="Y62" t="s">
        <v>757</v>
      </c>
      <c r="Z62" s="211">
        <v>45139</v>
      </c>
      <c r="AH62" s="211">
        <v>45056</v>
      </c>
      <c r="AI62" t="s">
        <v>545</v>
      </c>
      <c r="AO62" t="s">
        <v>546</v>
      </c>
      <c r="AU62" s="211">
        <v>45340</v>
      </c>
      <c r="AV62" t="s">
        <v>547</v>
      </c>
      <c r="AY62">
        <v>0</v>
      </c>
      <c r="AZ62" t="s">
        <v>548</v>
      </c>
      <c r="BA62" t="s">
        <v>780</v>
      </c>
      <c r="BB62" t="s">
        <v>780</v>
      </c>
    </row>
    <row r="63" spans="1:54" x14ac:dyDescent="0.3">
      <c r="A63" t="s">
        <v>797</v>
      </c>
      <c r="B63" t="s">
        <v>529</v>
      </c>
      <c r="C63" s="211">
        <v>45056</v>
      </c>
      <c r="D63" t="s">
        <v>784</v>
      </c>
      <c r="E63" t="s">
        <v>571</v>
      </c>
      <c r="F63" t="s">
        <v>700</v>
      </c>
      <c r="G63" t="s">
        <v>798</v>
      </c>
      <c r="H63" t="s">
        <v>786</v>
      </c>
      <c r="I63">
        <v>0</v>
      </c>
      <c r="J63">
        <v>200</v>
      </c>
      <c r="K63" t="s">
        <v>535</v>
      </c>
      <c r="L63" t="s">
        <v>787</v>
      </c>
      <c r="M63" t="s">
        <v>537</v>
      </c>
      <c r="N63" t="s">
        <v>538</v>
      </c>
      <c r="O63" t="s">
        <v>539</v>
      </c>
      <c r="P63" t="s">
        <v>788</v>
      </c>
      <c r="Q63" t="s">
        <v>541</v>
      </c>
      <c r="R63" t="s">
        <v>542</v>
      </c>
      <c r="S63" t="s">
        <v>543</v>
      </c>
      <c r="T63" t="s">
        <v>542</v>
      </c>
      <c r="U63" t="s">
        <v>780</v>
      </c>
      <c r="V63" t="s">
        <v>789</v>
      </c>
      <c r="W63" s="210">
        <v>-200</v>
      </c>
      <c r="X63">
        <v>1</v>
      </c>
      <c r="Y63" t="s">
        <v>757</v>
      </c>
      <c r="Z63" s="211">
        <v>45139</v>
      </c>
      <c r="AH63" s="211">
        <v>45056</v>
      </c>
      <c r="AI63" t="s">
        <v>545</v>
      </c>
      <c r="AO63" t="s">
        <v>546</v>
      </c>
      <c r="AU63" s="211">
        <v>45340</v>
      </c>
      <c r="AV63" t="s">
        <v>547</v>
      </c>
      <c r="AY63">
        <v>0</v>
      </c>
      <c r="AZ63" t="s">
        <v>548</v>
      </c>
      <c r="BA63" t="s">
        <v>780</v>
      </c>
      <c r="BB63" t="s">
        <v>780</v>
      </c>
    </row>
    <row r="64" spans="1:54" x14ac:dyDescent="0.3">
      <c r="A64" t="s">
        <v>799</v>
      </c>
      <c r="B64" t="s">
        <v>529</v>
      </c>
      <c r="C64" s="211">
        <v>45056</v>
      </c>
      <c r="D64" t="s">
        <v>784</v>
      </c>
      <c r="E64" t="s">
        <v>571</v>
      </c>
      <c r="F64" t="s">
        <v>800</v>
      </c>
      <c r="G64" t="s">
        <v>801</v>
      </c>
      <c r="H64" t="s">
        <v>786</v>
      </c>
      <c r="I64">
        <v>0</v>
      </c>
      <c r="J64">
        <v>370</v>
      </c>
      <c r="K64" t="s">
        <v>535</v>
      </c>
      <c r="L64" t="s">
        <v>787</v>
      </c>
      <c r="M64" t="s">
        <v>537</v>
      </c>
      <c r="N64" t="s">
        <v>538</v>
      </c>
      <c r="O64" t="s">
        <v>539</v>
      </c>
      <c r="P64" t="s">
        <v>788</v>
      </c>
      <c r="Q64" t="s">
        <v>541</v>
      </c>
      <c r="R64" t="s">
        <v>542</v>
      </c>
      <c r="S64" t="s">
        <v>543</v>
      </c>
      <c r="T64" t="s">
        <v>542</v>
      </c>
      <c r="U64" t="s">
        <v>780</v>
      </c>
      <c r="V64" t="s">
        <v>789</v>
      </c>
      <c r="W64" s="210">
        <v>-370</v>
      </c>
      <c r="X64">
        <v>1</v>
      </c>
      <c r="Y64" t="s">
        <v>757</v>
      </c>
      <c r="Z64" s="211">
        <v>45222</v>
      </c>
      <c r="AH64" s="211">
        <v>45056</v>
      </c>
      <c r="AI64" t="s">
        <v>545</v>
      </c>
      <c r="AO64" t="s">
        <v>546</v>
      </c>
      <c r="AU64" s="211">
        <v>45340</v>
      </c>
      <c r="AV64" t="s">
        <v>547</v>
      </c>
      <c r="AY64">
        <v>0</v>
      </c>
      <c r="AZ64" t="s">
        <v>548</v>
      </c>
      <c r="BA64" t="s">
        <v>780</v>
      </c>
      <c r="BB64" t="s">
        <v>780</v>
      </c>
    </row>
    <row r="65" spans="1:54" x14ac:dyDescent="0.3">
      <c r="A65" t="s">
        <v>802</v>
      </c>
      <c r="B65" t="s">
        <v>529</v>
      </c>
      <c r="C65" s="211">
        <v>45056</v>
      </c>
      <c r="D65" t="s">
        <v>784</v>
      </c>
      <c r="E65" t="s">
        <v>571</v>
      </c>
      <c r="F65" t="s">
        <v>803</v>
      </c>
      <c r="G65" t="s">
        <v>804</v>
      </c>
      <c r="H65" t="s">
        <v>786</v>
      </c>
      <c r="I65">
        <v>0</v>
      </c>
      <c r="J65">
        <v>1600</v>
      </c>
      <c r="K65" t="s">
        <v>535</v>
      </c>
      <c r="L65" t="s">
        <v>787</v>
      </c>
      <c r="M65" t="s">
        <v>537</v>
      </c>
      <c r="N65" t="s">
        <v>538</v>
      </c>
      <c r="O65" t="s">
        <v>539</v>
      </c>
      <c r="P65" t="s">
        <v>805</v>
      </c>
      <c r="Q65" t="s">
        <v>541</v>
      </c>
      <c r="R65" t="s">
        <v>542</v>
      </c>
      <c r="S65" t="s">
        <v>543</v>
      </c>
      <c r="T65" t="s">
        <v>542</v>
      </c>
      <c r="U65" t="s">
        <v>780</v>
      </c>
      <c r="V65" t="s">
        <v>789</v>
      </c>
      <c r="W65" s="210">
        <v>-1600</v>
      </c>
      <c r="X65">
        <v>1</v>
      </c>
      <c r="Y65" t="s">
        <v>757</v>
      </c>
      <c r="Z65" s="211">
        <v>45139</v>
      </c>
      <c r="AH65" s="211">
        <v>45056</v>
      </c>
      <c r="AI65" t="s">
        <v>545</v>
      </c>
      <c r="AO65" t="s">
        <v>546</v>
      </c>
      <c r="AU65" s="211">
        <v>45340</v>
      </c>
      <c r="AV65" t="s">
        <v>547</v>
      </c>
      <c r="AY65">
        <v>0</v>
      </c>
      <c r="AZ65" t="s">
        <v>548</v>
      </c>
      <c r="BA65" t="s">
        <v>780</v>
      </c>
      <c r="BB65" t="s">
        <v>780</v>
      </c>
    </row>
    <row r="66" spans="1:54" x14ac:dyDescent="0.3">
      <c r="A66" t="s">
        <v>806</v>
      </c>
      <c r="B66" t="s">
        <v>529</v>
      </c>
      <c r="C66" s="211">
        <v>45056</v>
      </c>
      <c r="D66" t="s">
        <v>784</v>
      </c>
      <c r="E66" t="s">
        <v>571</v>
      </c>
      <c r="F66" t="s">
        <v>807</v>
      </c>
      <c r="G66" t="s">
        <v>808</v>
      </c>
      <c r="H66" t="s">
        <v>786</v>
      </c>
      <c r="I66">
        <v>0</v>
      </c>
      <c r="J66">
        <v>100</v>
      </c>
      <c r="K66" t="s">
        <v>535</v>
      </c>
      <c r="L66" t="s">
        <v>787</v>
      </c>
      <c r="M66" t="s">
        <v>537</v>
      </c>
      <c r="N66" t="s">
        <v>538</v>
      </c>
      <c r="O66" t="s">
        <v>539</v>
      </c>
      <c r="P66" t="s">
        <v>805</v>
      </c>
      <c r="Q66" t="s">
        <v>541</v>
      </c>
      <c r="R66" t="s">
        <v>542</v>
      </c>
      <c r="S66" t="s">
        <v>543</v>
      </c>
      <c r="T66" t="s">
        <v>542</v>
      </c>
      <c r="U66" t="s">
        <v>780</v>
      </c>
      <c r="V66" t="s">
        <v>789</v>
      </c>
      <c r="W66" s="210">
        <v>-100</v>
      </c>
      <c r="X66">
        <v>1</v>
      </c>
      <c r="Y66" t="s">
        <v>757</v>
      </c>
      <c r="Z66" s="211">
        <v>45139</v>
      </c>
      <c r="AH66" s="211">
        <v>45056</v>
      </c>
      <c r="AI66" t="s">
        <v>545</v>
      </c>
      <c r="AO66" t="s">
        <v>546</v>
      </c>
      <c r="AU66" s="211">
        <v>45340</v>
      </c>
      <c r="AV66" t="s">
        <v>547</v>
      </c>
      <c r="AY66">
        <v>0</v>
      </c>
      <c r="AZ66" t="s">
        <v>548</v>
      </c>
      <c r="BA66" t="s">
        <v>780</v>
      </c>
      <c r="BB66" t="s">
        <v>780</v>
      </c>
    </row>
    <row r="67" spans="1:54" x14ac:dyDescent="0.3">
      <c r="A67" t="s">
        <v>809</v>
      </c>
      <c r="B67" t="s">
        <v>529</v>
      </c>
      <c r="C67" s="211">
        <v>45073</v>
      </c>
      <c r="D67" t="s">
        <v>594</v>
      </c>
      <c r="E67" t="s">
        <v>607</v>
      </c>
      <c r="F67" t="s">
        <v>810</v>
      </c>
      <c r="G67" t="s">
        <v>811</v>
      </c>
      <c r="H67" t="s">
        <v>597</v>
      </c>
      <c r="I67">
        <v>0</v>
      </c>
      <c r="J67">
        <v>16.010000000000002</v>
      </c>
      <c r="K67" t="s">
        <v>535</v>
      </c>
      <c r="L67" t="s">
        <v>664</v>
      </c>
      <c r="M67" t="s">
        <v>537</v>
      </c>
      <c r="N67" t="s">
        <v>538</v>
      </c>
      <c r="O67" t="s">
        <v>539</v>
      </c>
      <c r="P67" t="s">
        <v>598</v>
      </c>
      <c r="Q67" t="s">
        <v>541</v>
      </c>
      <c r="R67" t="s">
        <v>542</v>
      </c>
      <c r="S67" t="s">
        <v>543</v>
      </c>
      <c r="T67" t="s">
        <v>542</v>
      </c>
      <c r="U67" t="s">
        <v>780</v>
      </c>
      <c r="W67" s="210">
        <v>-16.010000000000002</v>
      </c>
      <c r="X67">
        <v>1</v>
      </c>
      <c r="Z67" s="211">
        <v>45085</v>
      </c>
      <c r="AH67" s="211">
        <v>45073</v>
      </c>
      <c r="AI67" t="s">
        <v>545</v>
      </c>
      <c r="AO67" t="s">
        <v>546</v>
      </c>
      <c r="AU67" s="211">
        <v>45340</v>
      </c>
      <c r="AV67" t="s">
        <v>547</v>
      </c>
      <c r="AY67">
        <v>0</v>
      </c>
      <c r="AZ67" t="s">
        <v>548</v>
      </c>
      <c r="BA67" t="s">
        <v>780</v>
      </c>
      <c r="BB67" t="s">
        <v>780</v>
      </c>
    </row>
    <row r="68" spans="1:54" x14ac:dyDescent="0.3">
      <c r="A68" t="s">
        <v>812</v>
      </c>
      <c r="B68" t="s">
        <v>529</v>
      </c>
      <c r="C68" s="211">
        <v>45077</v>
      </c>
      <c r="D68" t="s">
        <v>530</v>
      </c>
      <c r="E68" t="s">
        <v>726</v>
      </c>
      <c r="F68" t="s">
        <v>793</v>
      </c>
      <c r="G68" t="s">
        <v>813</v>
      </c>
      <c r="H68" t="s">
        <v>534</v>
      </c>
      <c r="I68">
        <v>0</v>
      </c>
      <c r="J68">
        <v>733.12</v>
      </c>
      <c r="K68" t="s">
        <v>535</v>
      </c>
      <c r="L68" t="s">
        <v>536</v>
      </c>
      <c r="M68" t="s">
        <v>537</v>
      </c>
      <c r="N68" t="s">
        <v>538</v>
      </c>
      <c r="O68" t="s">
        <v>539</v>
      </c>
      <c r="P68" t="s">
        <v>540</v>
      </c>
      <c r="Q68" t="s">
        <v>541</v>
      </c>
      <c r="R68" t="s">
        <v>542</v>
      </c>
      <c r="S68" t="s">
        <v>543</v>
      </c>
      <c r="T68" t="s">
        <v>542</v>
      </c>
      <c r="U68" t="s">
        <v>780</v>
      </c>
      <c r="W68" s="210">
        <v>-733.12</v>
      </c>
      <c r="X68">
        <v>1</v>
      </c>
      <c r="Z68" s="211">
        <v>45085</v>
      </c>
      <c r="AH68" s="211">
        <v>45077</v>
      </c>
      <c r="AI68" t="s">
        <v>545</v>
      </c>
      <c r="AO68" t="s">
        <v>546</v>
      </c>
      <c r="AU68" s="211">
        <v>45340</v>
      </c>
      <c r="AV68" t="s">
        <v>547</v>
      </c>
      <c r="AY68">
        <v>0</v>
      </c>
      <c r="AZ68" t="s">
        <v>548</v>
      </c>
      <c r="BA68" t="s">
        <v>780</v>
      </c>
      <c r="BB68" t="s">
        <v>780</v>
      </c>
    </row>
    <row r="69" spans="1:54" x14ac:dyDescent="0.3">
      <c r="A69" t="s">
        <v>814</v>
      </c>
      <c r="B69" t="s">
        <v>529</v>
      </c>
      <c r="C69" s="211">
        <v>45077</v>
      </c>
      <c r="D69" t="s">
        <v>550</v>
      </c>
      <c r="E69" t="s">
        <v>726</v>
      </c>
      <c r="F69" t="s">
        <v>815</v>
      </c>
      <c r="G69" t="s">
        <v>816</v>
      </c>
      <c r="H69" t="s">
        <v>553</v>
      </c>
      <c r="I69">
        <v>0</v>
      </c>
      <c r="J69">
        <v>186.65</v>
      </c>
      <c r="K69" t="s">
        <v>535</v>
      </c>
      <c r="L69" t="s">
        <v>554</v>
      </c>
      <c r="M69" t="s">
        <v>537</v>
      </c>
      <c r="N69" t="s">
        <v>538</v>
      </c>
      <c r="O69" t="s">
        <v>539</v>
      </c>
      <c r="P69" t="s">
        <v>555</v>
      </c>
      <c r="Q69" t="s">
        <v>541</v>
      </c>
      <c r="R69" t="s">
        <v>542</v>
      </c>
      <c r="S69" t="s">
        <v>543</v>
      </c>
      <c r="T69" t="s">
        <v>542</v>
      </c>
      <c r="U69" t="s">
        <v>780</v>
      </c>
      <c r="W69" s="210">
        <v>-186.65</v>
      </c>
      <c r="X69">
        <v>1</v>
      </c>
      <c r="Z69" s="211">
        <v>45085</v>
      </c>
      <c r="AH69" s="211">
        <v>45077</v>
      </c>
      <c r="AI69" t="s">
        <v>545</v>
      </c>
      <c r="AO69" t="s">
        <v>546</v>
      </c>
      <c r="AU69" s="211">
        <v>45340</v>
      </c>
      <c r="AV69" t="s">
        <v>547</v>
      </c>
      <c r="AY69">
        <v>0</v>
      </c>
      <c r="AZ69" t="s">
        <v>548</v>
      </c>
      <c r="BA69" t="s">
        <v>780</v>
      </c>
      <c r="BB69" t="s">
        <v>780</v>
      </c>
    </row>
    <row r="70" spans="1:54" x14ac:dyDescent="0.3">
      <c r="A70" t="s">
        <v>817</v>
      </c>
      <c r="B70" t="s">
        <v>529</v>
      </c>
      <c r="C70" s="211">
        <v>45077</v>
      </c>
      <c r="D70" t="s">
        <v>557</v>
      </c>
      <c r="E70" t="s">
        <v>726</v>
      </c>
      <c r="F70" t="s">
        <v>818</v>
      </c>
      <c r="G70" t="s">
        <v>819</v>
      </c>
      <c r="H70" t="s">
        <v>560</v>
      </c>
      <c r="I70">
        <v>0</v>
      </c>
      <c r="J70">
        <v>42.79</v>
      </c>
      <c r="K70" t="s">
        <v>535</v>
      </c>
      <c r="L70" t="s">
        <v>561</v>
      </c>
      <c r="M70" t="s">
        <v>537</v>
      </c>
      <c r="N70" t="s">
        <v>538</v>
      </c>
      <c r="O70" t="s">
        <v>539</v>
      </c>
      <c r="P70" t="s">
        <v>562</v>
      </c>
      <c r="Q70" t="s">
        <v>541</v>
      </c>
      <c r="R70" t="s">
        <v>542</v>
      </c>
      <c r="S70" t="s">
        <v>543</v>
      </c>
      <c r="T70" t="s">
        <v>542</v>
      </c>
      <c r="U70" t="s">
        <v>780</v>
      </c>
      <c r="W70" s="210">
        <v>-42.79</v>
      </c>
      <c r="X70">
        <v>1</v>
      </c>
      <c r="Z70" s="211">
        <v>45085</v>
      </c>
      <c r="AH70" s="211">
        <v>45077</v>
      </c>
      <c r="AI70" t="s">
        <v>545</v>
      </c>
      <c r="AO70" t="s">
        <v>546</v>
      </c>
      <c r="AU70" s="211">
        <v>45340</v>
      </c>
      <c r="AV70" t="s">
        <v>547</v>
      </c>
      <c r="AY70">
        <v>0</v>
      </c>
      <c r="AZ70" t="s">
        <v>548</v>
      </c>
      <c r="BA70" t="s">
        <v>780</v>
      </c>
      <c r="BB70" t="s">
        <v>780</v>
      </c>
    </row>
    <row r="71" spans="1:54" x14ac:dyDescent="0.3">
      <c r="A71" t="s">
        <v>820</v>
      </c>
      <c r="B71" t="s">
        <v>529</v>
      </c>
      <c r="C71" s="211">
        <v>45077</v>
      </c>
      <c r="D71" t="s">
        <v>564</v>
      </c>
      <c r="E71" t="s">
        <v>726</v>
      </c>
      <c r="F71" t="s">
        <v>679</v>
      </c>
      <c r="G71" t="s">
        <v>821</v>
      </c>
      <c r="H71" t="s">
        <v>567</v>
      </c>
      <c r="I71">
        <v>0</v>
      </c>
      <c r="J71">
        <v>854.9</v>
      </c>
      <c r="K71" t="s">
        <v>535</v>
      </c>
      <c r="L71" t="s">
        <v>536</v>
      </c>
      <c r="M71" t="s">
        <v>537</v>
      </c>
      <c r="N71" t="s">
        <v>538</v>
      </c>
      <c r="O71" t="s">
        <v>539</v>
      </c>
      <c r="P71" t="s">
        <v>568</v>
      </c>
      <c r="Q71" t="s">
        <v>541</v>
      </c>
      <c r="R71" t="s">
        <v>542</v>
      </c>
      <c r="S71" t="s">
        <v>543</v>
      </c>
      <c r="T71" t="s">
        <v>542</v>
      </c>
      <c r="U71" t="s">
        <v>780</v>
      </c>
      <c r="W71" s="210">
        <v>-854.9</v>
      </c>
      <c r="X71">
        <v>1</v>
      </c>
      <c r="Z71" s="211">
        <v>45085</v>
      </c>
      <c r="AH71" s="211">
        <v>45077</v>
      </c>
      <c r="AI71" t="s">
        <v>545</v>
      </c>
      <c r="AO71" t="s">
        <v>546</v>
      </c>
      <c r="AU71" s="211">
        <v>45340</v>
      </c>
      <c r="AV71" t="s">
        <v>547</v>
      </c>
      <c r="AY71">
        <v>0</v>
      </c>
      <c r="AZ71" t="s">
        <v>548</v>
      </c>
      <c r="BA71" t="s">
        <v>780</v>
      </c>
      <c r="BB71" t="s">
        <v>780</v>
      </c>
    </row>
    <row r="72" spans="1:54" x14ac:dyDescent="0.3">
      <c r="A72" t="s">
        <v>822</v>
      </c>
      <c r="B72" t="s">
        <v>529</v>
      </c>
      <c r="C72" s="211">
        <v>45077</v>
      </c>
      <c r="D72" t="s">
        <v>570</v>
      </c>
      <c r="E72" t="s">
        <v>726</v>
      </c>
      <c r="F72" t="s">
        <v>823</v>
      </c>
      <c r="G72" t="s">
        <v>824</v>
      </c>
      <c r="H72" t="s">
        <v>573</v>
      </c>
      <c r="I72">
        <v>0</v>
      </c>
      <c r="J72">
        <v>134.69</v>
      </c>
      <c r="K72" t="s">
        <v>535</v>
      </c>
      <c r="L72" t="s">
        <v>554</v>
      </c>
      <c r="M72" t="s">
        <v>537</v>
      </c>
      <c r="N72" t="s">
        <v>538</v>
      </c>
      <c r="O72" t="s">
        <v>539</v>
      </c>
      <c r="P72" t="s">
        <v>574</v>
      </c>
      <c r="Q72" t="s">
        <v>541</v>
      </c>
      <c r="R72" t="s">
        <v>542</v>
      </c>
      <c r="S72" t="s">
        <v>543</v>
      </c>
      <c r="T72" t="s">
        <v>542</v>
      </c>
      <c r="U72" t="s">
        <v>780</v>
      </c>
      <c r="W72" s="210">
        <v>-134.69</v>
      </c>
      <c r="X72">
        <v>1</v>
      </c>
      <c r="Z72" s="211">
        <v>45085</v>
      </c>
      <c r="AH72" s="211">
        <v>45077</v>
      </c>
      <c r="AI72" t="s">
        <v>545</v>
      </c>
      <c r="AO72" t="s">
        <v>546</v>
      </c>
      <c r="AU72" s="211">
        <v>45340</v>
      </c>
      <c r="AV72" t="s">
        <v>547</v>
      </c>
      <c r="AY72">
        <v>0</v>
      </c>
      <c r="AZ72" t="s">
        <v>548</v>
      </c>
      <c r="BA72" t="s">
        <v>780</v>
      </c>
      <c r="BB72" t="s">
        <v>780</v>
      </c>
    </row>
    <row r="73" spans="1:54" x14ac:dyDescent="0.3">
      <c r="A73" t="s">
        <v>825</v>
      </c>
      <c r="B73" t="s">
        <v>529</v>
      </c>
      <c r="C73" s="211">
        <v>45077</v>
      </c>
      <c r="D73" t="s">
        <v>576</v>
      </c>
      <c r="E73" t="s">
        <v>726</v>
      </c>
      <c r="F73" t="s">
        <v>705</v>
      </c>
      <c r="G73" t="s">
        <v>826</v>
      </c>
      <c r="H73" t="s">
        <v>579</v>
      </c>
      <c r="I73">
        <v>0</v>
      </c>
      <c r="J73">
        <v>509.23</v>
      </c>
      <c r="K73" t="s">
        <v>535</v>
      </c>
      <c r="L73" t="s">
        <v>554</v>
      </c>
      <c r="M73" t="s">
        <v>537</v>
      </c>
      <c r="N73" t="s">
        <v>538</v>
      </c>
      <c r="O73" t="s">
        <v>539</v>
      </c>
      <c r="P73" t="s">
        <v>580</v>
      </c>
      <c r="Q73" t="s">
        <v>541</v>
      </c>
      <c r="R73" t="s">
        <v>542</v>
      </c>
      <c r="S73" t="s">
        <v>543</v>
      </c>
      <c r="T73" t="s">
        <v>542</v>
      </c>
      <c r="U73" t="s">
        <v>780</v>
      </c>
      <c r="W73" s="210">
        <v>-509.23</v>
      </c>
      <c r="X73">
        <v>1</v>
      </c>
      <c r="Z73" s="211">
        <v>45085</v>
      </c>
      <c r="AH73" s="211">
        <v>45077</v>
      </c>
      <c r="AI73" t="s">
        <v>545</v>
      </c>
      <c r="AO73" t="s">
        <v>546</v>
      </c>
      <c r="AU73" s="211">
        <v>45340</v>
      </c>
      <c r="AV73" t="s">
        <v>547</v>
      </c>
      <c r="AY73">
        <v>0</v>
      </c>
      <c r="AZ73" t="s">
        <v>548</v>
      </c>
      <c r="BA73" t="s">
        <v>780</v>
      </c>
      <c r="BB73" t="s">
        <v>780</v>
      </c>
    </row>
    <row r="74" spans="1:54" x14ac:dyDescent="0.3">
      <c r="A74" t="s">
        <v>827</v>
      </c>
      <c r="B74" t="s">
        <v>529</v>
      </c>
      <c r="C74" s="211">
        <v>45077</v>
      </c>
      <c r="D74" t="s">
        <v>582</v>
      </c>
      <c r="E74" t="s">
        <v>726</v>
      </c>
      <c r="F74" t="s">
        <v>708</v>
      </c>
      <c r="G74" t="s">
        <v>828</v>
      </c>
      <c r="H74" t="s">
        <v>585</v>
      </c>
      <c r="I74">
        <v>0</v>
      </c>
      <c r="J74">
        <v>1408.87</v>
      </c>
      <c r="K74" t="s">
        <v>535</v>
      </c>
      <c r="L74" t="s">
        <v>536</v>
      </c>
      <c r="M74" t="s">
        <v>537</v>
      </c>
      <c r="N74" t="s">
        <v>538</v>
      </c>
      <c r="O74" t="s">
        <v>539</v>
      </c>
      <c r="P74" t="s">
        <v>586</v>
      </c>
      <c r="Q74" t="s">
        <v>541</v>
      </c>
      <c r="R74" t="s">
        <v>542</v>
      </c>
      <c r="S74" t="s">
        <v>543</v>
      </c>
      <c r="T74" t="s">
        <v>542</v>
      </c>
      <c r="U74" t="s">
        <v>780</v>
      </c>
      <c r="W74" s="210">
        <v>-1408.87</v>
      </c>
      <c r="X74">
        <v>1</v>
      </c>
      <c r="Z74" s="211">
        <v>45085</v>
      </c>
      <c r="AH74" s="211">
        <v>45077</v>
      </c>
      <c r="AI74" t="s">
        <v>545</v>
      </c>
      <c r="AO74" t="s">
        <v>546</v>
      </c>
      <c r="AU74" s="211">
        <v>45340</v>
      </c>
      <c r="AV74" t="s">
        <v>547</v>
      </c>
      <c r="AY74">
        <v>0</v>
      </c>
      <c r="AZ74" t="s">
        <v>548</v>
      </c>
      <c r="BA74" t="s">
        <v>780</v>
      </c>
      <c r="BB74" t="s">
        <v>780</v>
      </c>
    </row>
    <row r="75" spans="1:54" x14ac:dyDescent="0.3">
      <c r="A75" t="s">
        <v>829</v>
      </c>
      <c r="B75" t="s">
        <v>529</v>
      </c>
      <c r="C75" s="211">
        <v>45077</v>
      </c>
      <c r="D75" t="s">
        <v>588</v>
      </c>
      <c r="E75" t="s">
        <v>726</v>
      </c>
      <c r="F75" t="s">
        <v>830</v>
      </c>
      <c r="G75" t="s">
        <v>831</v>
      </c>
      <c r="H75" t="s">
        <v>591</v>
      </c>
      <c r="I75">
        <v>0</v>
      </c>
      <c r="J75">
        <v>108.46</v>
      </c>
      <c r="K75" t="s">
        <v>535</v>
      </c>
      <c r="L75" t="s">
        <v>561</v>
      </c>
      <c r="M75" t="s">
        <v>537</v>
      </c>
      <c r="N75" t="s">
        <v>538</v>
      </c>
      <c r="O75" t="s">
        <v>539</v>
      </c>
      <c r="P75" t="s">
        <v>592</v>
      </c>
      <c r="Q75" t="s">
        <v>541</v>
      </c>
      <c r="R75" t="s">
        <v>542</v>
      </c>
      <c r="S75" t="s">
        <v>543</v>
      </c>
      <c r="T75" t="s">
        <v>542</v>
      </c>
      <c r="U75" t="s">
        <v>780</v>
      </c>
      <c r="W75" s="210">
        <v>-108.46</v>
      </c>
      <c r="X75">
        <v>1</v>
      </c>
      <c r="Z75" s="211">
        <v>45085</v>
      </c>
      <c r="AH75" s="211">
        <v>45077</v>
      </c>
      <c r="AI75" t="s">
        <v>545</v>
      </c>
      <c r="AO75" t="s">
        <v>546</v>
      </c>
      <c r="AU75" s="211">
        <v>45340</v>
      </c>
      <c r="AV75" t="s">
        <v>547</v>
      </c>
      <c r="AY75">
        <v>0</v>
      </c>
      <c r="AZ75" t="s">
        <v>548</v>
      </c>
      <c r="BA75" t="s">
        <v>780</v>
      </c>
      <c r="BB75" t="s">
        <v>780</v>
      </c>
    </row>
    <row r="76" spans="1:54" x14ac:dyDescent="0.3">
      <c r="A76" t="s">
        <v>832</v>
      </c>
      <c r="B76" t="s">
        <v>529</v>
      </c>
      <c r="C76" s="211">
        <v>45077</v>
      </c>
      <c r="D76" t="s">
        <v>594</v>
      </c>
      <c r="E76" t="s">
        <v>726</v>
      </c>
      <c r="F76" t="s">
        <v>833</v>
      </c>
      <c r="G76" t="s">
        <v>834</v>
      </c>
      <c r="H76" t="s">
        <v>597</v>
      </c>
      <c r="I76">
        <v>0</v>
      </c>
      <c r="J76">
        <v>387.42</v>
      </c>
      <c r="K76" t="s">
        <v>535</v>
      </c>
      <c r="L76" t="s">
        <v>561</v>
      </c>
      <c r="M76" t="s">
        <v>537</v>
      </c>
      <c r="N76" t="s">
        <v>538</v>
      </c>
      <c r="O76" t="s">
        <v>539</v>
      </c>
      <c r="P76" t="s">
        <v>598</v>
      </c>
      <c r="Q76" t="s">
        <v>541</v>
      </c>
      <c r="R76" t="s">
        <v>542</v>
      </c>
      <c r="S76" t="s">
        <v>543</v>
      </c>
      <c r="T76" t="s">
        <v>542</v>
      </c>
      <c r="U76" t="s">
        <v>780</v>
      </c>
      <c r="W76" s="210">
        <v>-387.42</v>
      </c>
      <c r="X76">
        <v>1</v>
      </c>
      <c r="Z76" s="211">
        <v>45085</v>
      </c>
      <c r="AH76" s="211">
        <v>45077</v>
      </c>
      <c r="AI76" t="s">
        <v>545</v>
      </c>
      <c r="AO76" t="s">
        <v>546</v>
      </c>
      <c r="AU76" s="211">
        <v>45340</v>
      </c>
      <c r="AV76" t="s">
        <v>547</v>
      </c>
      <c r="AY76">
        <v>0</v>
      </c>
      <c r="AZ76" t="s">
        <v>548</v>
      </c>
      <c r="BA76" t="s">
        <v>780</v>
      </c>
      <c r="BB76" t="s">
        <v>780</v>
      </c>
    </row>
    <row r="77" spans="1:54" x14ac:dyDescent="0.3">
      <c r="A77" t="s">
        <v>835</v>
      </c>
      <c r="B77" t="s">
        <v>529</v>
      </c>
      <c r="C77" s="211">
        <v>45077</v>
      </c>
      <c r="D77" t="s">
        <v>600</v>
      </c>
      <c r="E77" t="s">
        <v>726</v>
      </c>
      <c r="F77" t="s">
        <v>723</v>
      </c>
      <c r="G77" t="s">
        <v>836</v>
      </c>
      <c r="H77" t="s">
        <v>603</v>
      </c>
      <c r="I77">
        <v>0</v>
      </c>
      <c r="J77">
        <v>224.8</v>
      </c>
      <c r="K77" t="s">
        <v>535</v>
      </c>
      <c r="L77" t="s">
        <v>536</v>
      </c>
      <c r="M77" t="s">
        <v>537</v>
      </c>
      <c r="N77" t="s">
        <v>538</v>
      </c>
      <c r="O77" t="s">
        <v>539</v>
      </c>
      <c r="P77" t="s">
        <v>604</v>
      </c>
      <c r="Q77" t="s">
        <v>541</v>
      </c>
      <c r="R77" t="s">
        <v>542</v>
      </c>
      <c r="S77" t="s">
        <v>543</v>
      </c>
      <c r="T77" t="s">
        <v>542</v>
      </c>
      <c r="U77" t="s">
        <v>780</v>
      </c>
      <c r="W77" s="210">
        <v>-224.8</v>
      </c>
      <c r="X77">
        <v>1</v>
      </c>
      <c r="Z77" s="211">
        <v>45085</v>
      </c>
      <c r="AH77" s="211">
        <v>45077</v>
      </c>
      <c r="AI77" t="s">
        <v>545</v>
      </c>
      <c r="AO77" t="s">
        <v>546</v>
      </c>
      <c r="AU77" s="211">
        <v>45340</v>
      </c>
      <c r="AV77" t="s">
        <v>547</v>
      </c>
      <c r="AY77">
        <v>0</v>
      </c>
      <c r="AZ77" t="s">
        <v>548</v>
      </c>
      <c r="BA77" t="s">
        <v>780</v>
      </c>
      <c r="BB77" t="s">
        <v>780</v>
      </c>
    </row>
    <row r="78" spans="1:54" x14ac:dyDescent="0.3">
      <c r="A78" t="s">
        <v>837</v>
      </c>
      <c r="B78" t="s">
        <v>529</v>
      </c>
      <c r="C78" s="211">
        <v>45077</v>
      </c>
      <c r="D78" t="s">
        <v>606</v>
      </c>
      <c r="E78" t="s">
        <v>726</v>
      </c>
      <c r="F78" t="s">
        <v>838</v>
      </c>
      <c r="G78" t="s">
        <v>839</v>
      </c>
      <c r="H78" t="s">
        <v>609</v>
      </c>
      <c r="I78">
        <v>0</v>
      </c>
      <c r="J78">
        <v>283.5</v>
      </c>
      <c r="K78" t="s">
        <v>535</v>
      </c>
      <c r="L78" t="s">
        <v>561</v>
      </c>
      <c r="M78" t="s">
        <v>537</v>
      </c>
      <c r="N78" t="s">
        <v>538</v>
      </c>
      <c r="O78" t="s">
        <v>539</v>
      </c>
      <c r="P78" t="s">
        <v>562</v>
      </c>
      <c r="Q78" t="s">
        <v>541</v>
      </c>
      <c r="R78" t="s">
        <v>542</v>
      </c>
      <c r="S78" t="s">
        <v>543</v>
      </c>
      <c r="T78" t="s">
        <v>542</v>
      </c>
      <c r="U78" t="s">
        <v>780</v>
      </c>
      <c r="W78" s="210">
        <v>-283.5</v>
      </c>
      <c r="X78">
        <v>1</v>
      </c>
      <c r="Z78" s="211">
        <v>45085</v>
      </c>
      <c r="AH78" s="211">
        <v>45077</v>
      </c>
      <c r="AI78" t="s">
        <v>545</v>
      </c>
      <c r="AO78" t="s">
        <v>546</v>
      </c>
      <c r="AU78" s="211">
        <v>45340</v>
      </c>
      <c r="AV78" t="s">
        <v>547</v>
      </c>
      <c r="AY78">
        <v>0</v>
      </c>
      <c r="AZ78" t="s">
        <v>548</v>
      </c>
      <c r="BA78" t="s">
        <v>780</v>
      </c>
      <c r="BB78" t="s">
        <v>780</v>
      </c>
    </row>
    <row r="79" spans="1:54" x14ac:dyDescent="0.3">
      <c r="A79" t="s">
        <v>840</v>
      </c>
      <c r="B79" t="s">
        <v>529</v>
      </c>
      <c r="C79" s="211">
        <v>45077</v>
      </c>
      <c r="D79" t="s">
        <v>611</v>
      </c>
      <c r="E79" t="s">
        <v>726</v>
      </c>
      <c r="F79" t="s">
        <v>735</v>
      </c>
      <c r="G79" t="s">
        <v>841</v>
      </c>
      <c r="H79" t="s">
        <v>614</v>
      </c>
      <c r="I79">
        <v>0</v>
      </c>
      <c r="J79">
        <v>293.14</v>
      </c>
      <c r="K79" t="s">
        <v>535</v>
      </c>
      <c r="L79" t="s">
        <v>554</v>
      </c>
      <c r="M79" t="s">
        <v>537</v>
      </c>
      <c r="N79" t="s">
        <v>538</v>
      </c>
      <c r="O79" t="s">
        <v>539</v>
      </c>
      <c r="P79" t="s">
        <v>615</v>
      </c>
      <c r="Q79" t="s">
        <v>541</v>
      </c>
      <c r="R79" t="s">
        <v>542</v>
      </c>
      <c r="S79" t="s">
        <v>543</v>
      </c>
      <c r="T79" t="s">
        <v>542</v>
      </c>
      <c r="U79" t="s">
        <v>780</v>
      </c>
      <c r="W79" s="210">
        <v>-293.14</v>
      </c>
      <c r="X79">
        <v>1</v>
      </c>
      <c r="Z79" s="211">
        <v>45085</v>
      </c>
      <c r="AH79" s="211">
        <v>45077</v>
      </c>
      <c r="AI79" t="s">
        <v>545</v>
      </c>
      <c r="AO79" t="s">
        <v>546</v>
      </c>
      <c r="AU79" s="211">
        <v>45340</v>
      </c>
      <c r="AV79" t="s">
        <v>547</v>
      </c>
      <c r="AY79">
        <v>0</v>
      </c>
      <c r="AZ79" t="s">
        <v>548</v>
      </c>
      <c r="BA79" t="s">
        <v>780</v>
      </c>
      <c r="BB79" t="s">
        <v>780</v>
      </c>
    </row>
    <row r="80" spans="1:54" x14ac:dyDescent="0.3">
      <c r="A80" t="s">
        <v>842</v>
      </c>
      <c r="B80" t="s">
        <v>529</v>
      </c>
      <c r="C80" s="211">
        <v>45077</v>
      </c>
      <c r="D80" t="s">
        <v>617</v>
      </c>
      <c r="E80" t="s">
        <v>726</v>
      </c>
      <c r="F80" t="s">
        <v>843</v>
      </c>
      <c r="G80" t="s">
        <v>844</v>
      </c>
      <c r="H80" t="s">
        <v>620</v>
      </c>
      <c r="I80">
        <v>0</v>
      </c>
      <c r="J80">
        <v>204.17</v>
      </c>
      <c r="K80" t="s">
        <v>535</v>
      </c>
      <c r="L80" t="s">
        <v>561</v>
      </c>
      <c r="M80" t="s">
        <v>537</v>
      </c>
      <c r="N80" t="s">
        <v>538</v>
      </c>
      <c r="O80" t="s">
        <v>539</v>
      </c>
      <c r="P80" t="s">
        <v>621</v>
      </c>
      <c r="Q80" t="s">
        <v>541</v>
      </c>
      <c r="R80" t="s">
        <v>542</v>
      </c>
      <c r="S80" t="s">
        <v>543</v>
      </c>
      <c r="T80" t="s">
        <v>542</v>
      </c>
      <c r="U80" t="s">
        <v>780</v>
      </c>
      <c r="W80" s="210">
        <v>-204.17</v>
      </c>
      <c r="X80">
        <v>1</v>
      </c>
      <c r="Z80" s="211">
        <v>45085</v>
      </c>
      <c r="AH80" s="211">
        <v>45077</v>
      </c>
      <c r="AI80" t="s">
        <v>545</v>
      </c>
      <c r="AO80" t="s">
        <v>546</v>
      </c>
      <c r="AU80" s="211">
        <v>45340</v>
      </c>
      <c r="AV80" t="s">
        <v>547</v>
      </c>
      <c r="AY80">
        <v>0</v>
      </c>
      <c r="AZ80" t="s">
        <v>548</v>
      </c>
      <c r="BA80" t="s">
        <v>780</v>
      </c>
      <c r="BB80" t="s">
        <v>780</v>
      </c>
    </row>
    <row r="81" spans="1:54" x14ac:dyDescent="0.3">
      <c r="A81" t="s">
        <v>845</v>
      </c>
      <c r="B81" t="s">
        <v>529</v>
      </c>
      <c r="C81" s="211">
        <v>45077</v>
      </c>
      <c r="D81" t="s">
        <v>623</v>
      </c>
      <c r="E81" t="s">
        <v>726</v>
      </c>
      <c r="F81" t="s">
        <v>846</v>
      </c>
      <c r="G81" t="s">
        <v>847</v>
      </c>
      <c r="H81" t="s">
        <v>626</v>
      </c>
      <c r="I81">
        <v>0</v>
      </c>
      <c r="J81">
        <v>319.56</v>
      </c>
      <c r="K81" t="s">
        <v>535</v>
      </c>
      <c r="L81" t="s">
        <v>536</v>
      </c>
      <c r="M81" t="s">
        <v>537</v>
      </c>
      <c r="N81" t="s">
        <v>538</v>
      </c>
      <c r="O81" t="s">
        <v>539</v>
      </c>
      <c r="P81" t="s">
        <v>627</v>
      </c>
      <c r="Q81" t="s">
        <v>541</v>
      </c>
      <c r="R81" t="s">
        <v>542</v>
      </c>
      <c r="S81" t="s">
        <v>543</v>
      </c>
      <c r="T81" t="s">
        <v>542</v>
      </c>
      <c r="U81" t="s">
        <v>780</v>
      </c>
      <c r="W81" s="210">
        <v>-319.56</v>
      </c>
      <c r="X81">
        <v>1</v>
      </c>
      <c r="Z81" s="211">
        <v>45085</v>
      </c>
      <c r="AH81" s="211">
        <v>45077</v>
      </c>
      <c r="AI81" t="s">
        <v>545</v>
      </c>
      <c r="AO81" t="s">
        <v>546</v>
      </c>
      <c r="AU81" s="211">
        <v>45340</v>
      </c>
      <c r="AV81" t="s">
        <v>547</v>
      </c>
      <c r="AY81">
        <v>0</v>
      </c>
      <c r="AZ81" t="s">
        <v>548</v>
      </c>
      <c r="BA81" t="s">
        <v>780</v>
      </c>
      <c r="BB81" t="s">
        <v>780</v>
      </c>
    </row>
    <row r="82" spans="1:54" x14ac:dyDescent="0.3">
      <c r="A82" t="s">
        <v>848</v>
      </c>
      <c r="B82" t="s">
        <v>529</v>
      </c>
      <c r="C82" s="211">
        <v>45077</v>
      </c>
      <c r="D82" t="s">
        <v>629</v>
      </c>
      <c r="E82" t="s">
        <v>726</v>
      </c>
      <c r="F82" t="s">
        <v>849</v>
      </c>
      <c r="G82" t="s">
        <v>850</v>
      </c>
      <c r="H82" t="s">
        <v>632</v>
      </c>
      <c r="I82">
        <v>0</v>
      </c>
      <c r="J82">
        <v>146.44</v>
      </c>
      <c r="K82" t="s">
        <v>535</v>
      </c>
      <c r="L82" t="s">
        <v>554</v>
      </c>
      <c r="M82" t="s">
        <v>537</v>
      </c>
      <c r="N82" t="s">
        <v>538</v>
      </c>
      <c r="O82" t="s">
        <v>539</v>
      </c>
      <c r="P82" t="s">
        <v>580</v>
      </c>
      <c r="Q82" t="s">
        <v>541</v>
      </c>
      <c r="R82" t="s">
        <v>542</v>
      </c>
      <c r="S82" t="s">
        <v>543</v>
      </c>
      <c r="T82" t="s">
        <v>542</v>
      </c>
      <c r="U82" t="s">
        <v>780</v>
      </c>
      <c r="W82" s="210">
        <v>-146.44</v>
      </c>
      <c r="X82">
        <v>1</v>
      </c>
      <c r="Z82" s="211">
        <v>45085</v>
      </c>
      <c r="AH82" s="211">
        <v>45077</v>
      </c>
      <c r="AI82" t="s">
        <v>545</v>
      </c>
      <c r="AO82" t="s">
        <v>546</v>
      </c>
      <c r="AU82" s="211">
        <v>45340</v>
      </c>
      <c r="AV82" t="s">
        <v>547</v>
      </c>
      <c r="AY82">
        <v>0</v>
      </c>
      <c r="AZ82" t="s">
        <v>548</v>
      </c>
      <c r="BA82" t="s">
        <v>780</v>
      </c>
      <c r="BB82" t="s">
        <v>780</v>
      </c>
    </row>
    <row r="83" spans="1:54" x14ac:dyDescent="0.3">
      <c r="A83" t="s">
        <v>851</v>
      </c>
      <c r="B83" t="s">
        <v>529</v>
      </c>
      <c r="C83" s="211">
        <v>45077</v>
      </c>
      <c r="D83" t="s">
        <v>634</v>
      </c>
      <c r="E83" t="s">
        <v>726</v>
      </c>
      <c r="F83" t="s">
        <v>852</v>
      </c>
      <c r="G83" t="s">
        <v>853</v>
      </c>
      <c r="H83" t="s">
        <v>637</v>
      </c>
      <c r="I83">
        <v>0</v>
      </c>
      <c r="J83">
        <v>90.16</v>
      </c>
      <c r="K83" t="s">
        <v>535</v>
      </c>
      <c r="L83" t="s">
        <v>536</v>
      </c>
      <c r="M83" t="s">
        <v>537</v>
      </c>
      <c r="N83" t="s">
        <v>538</v>
      </c>
      <c r="O83" t="s">
        <v>539</v>
      </c>
      <c r="P83" t="s">
        <v>638</v>
      </c>
      <c r="Q83" t="s">
        <v>541</v>
      </c>
      <c r="R83" t="s">
        <v>542</v>
      </c>
      <c r="S83" t="s">
        <v>543</v>
      </c>
      <c r="T83" t="s">
        <v>542</v>
      </c>
      <c r="U83" t="s">
        <v>780</v>
      </c>
      <c r="W83" s="210">
        <v>-90.16</v>
      </c>
      <c r="X83">
        <v>1</v>
      </c>
      <c r="Z83" s="211">
        <v>45085</v>
      </c>
      <c r="AH83" s="211">
        <v>45077</v>
      </c>
      <c r="AI83" t="s">
        <v>545</v>
      </c>
      <c r="AO83" t="s">
        <v>546</v>
      </c>
      <c r="AU83" s="211">
        <v>45340</v>
      </c>
      <c r="AV83" t="s">
        <v>547</v>
      </c>
      <c r="AY83">
        <v>0</v>
      </c>
      <c r="AZ83" t="s">
        <v>548</v>
      </c>
      <c r="BA83" t="s">
        <v>780</v>
      </c>
      <c r="BB83" t="s">
        <v>780</v>
      </c>
    </row>
    <row r="84" spans="1:54" x14ac:dyDescent="0.3">
      <c r="A84" t="s">
        <v>854</v>
      </c>
      <c r="B84" t="s">
        <v>529</v>
      </c>
      <c r="C84" s="211">
        <v>45077</v>
      </c>
      <c r="D84" t="s">
        <v>640</v>
      </c>
      <c r="E84" t="s">
        <v>726</v>
      </c>
      <c r="F84" t="s">
        <v>855</v>
      </c>
      <c r="G84" t="s">
        <v>856</v>
      </c>
      <c r="H84" t="s">
        <v>643</v>
      </c>
      <c r="I84">
        <v>0</v>
      </c>
      <c r="J84">
        <v>124.17</v>
      </c>
      <c r="K84" t="s">
        <v>535</v>
      </c>
      <c r="L84" t="s">
        <v>561</v>
      </c>
      <c r="M84" t="s">
        <v>537</v>
      </c>
      <c r="N84" t="s">
        <v>538</v>
      </c>
      <c r="O84" t="s">
        <v>539</v>
      </c>
      <c r="P84" t="s">
        <v>644</v>
      </c>
      <c r="Q84" t="s">
        <v>541</v>
      </c>
      <c r="R84" t="s">
        <v>542</v>
      </c>
      <c r="S84" t="s">
        <v>543</v>
      </c>
      <c r="T84" t="s">
        <v>542</v>
      </c>
      <c r="U84" t="s">
        <v>780</v>
      </c>
      <c r="W84" s="210">
        <v>-124.17</v>
      </c>
      <c r="X84">
        <v>1</v>
      </c>
      <c r="Z84" s="211">
        <v>45085</v>
      </c>
      <c r="AH84" s="211">
        <v>45077</v>
      </c>
      <c r="AI84" t="s">
        <v>545</v>
      </c>
      <c r="AO84" t="s">
        <v>546</v>
      </c>
      <c r="AU84" s="211">
        <v>45340</v>
      </c>
      <c r="AV84" t="s">
        <v>547</v>
      </c>
      <c r="AY84">
        <v>0</v>
      </c>
      <c r="AZ84" t="s">
        <v>548</v>
      </c>
      <c r="BA84" t="s">
        <v>780</v>
      </c>
      <c r="BB84" t="s">
        <v>780</v>
      </c>
    </row>
    <row r="85" spans="1:54" x14ac:dyDescent="0.3">
      <c r="A85" t="s">
        <v>857</v>
      </c>
      <c r="B85" t="s">
        <v>529</v>
      </c>
      <c r="C85" s="211">
        <v>45077</v>
      </c>
      <c r="D85" t="s">
        <v>646</v>
      </c>
      <c r="E85" t="s">
        <v>726</v>
      </c>
      <c r="F85" t="s">
        <v>858</v>
      </c>
      <c r="G85" t="s">
        <v>859</v>
      </c>
      <c r="H85" t="s">
        <v>649</v>
      </c>
      <c r="I85">
        <v>0</v>
      </c>
      <c r="J85">
        <v>278.57</v>
      </c>
      <c r="K85" t="s">
        <v>535</v>
      </c>
      <c r="L85" t="s">
        <v>536</v>
      </c>
      <c r="M85" t="s">
        <v>537</v>
      </c>
      <c r="N85" t="s">
        <v>538</v>
      </c>
      <c r="O85" t="s">
        <v>539</v>
      </c>
      <c r="P85" t="s">
        <v>650</v>
      </c>
      <c r="Q85" t="s">
        <v>541</v>
      </c>
      <c r="R85" t="s">
        <v>542</v>
      </c>
      <c r="S85" t="s">
        <v>543</v>
      </c>
      <c r="T85" t="s">
        <v>542</v>
      </c>
      <c r="U85" t="s">
        <v>780</v>
      </c>
      <c r="W85" s="210">
        <v>-278.57</v>
      </c>
      <c r="X85">
        <v>1</v>
      </c>
      <c r="Z85" s="211">
        <v>45085</v>
      </c>
      <c r="AH85" s="211">
        <v>45077</v>
      </c>
      <c r="AI85" t="s">
        <v>545</v>
      </c>
      <c r="AO85" t="s">
        <v>546</v>
      </c>
      <c r="AU85" s="211">
        <v>45340</v>
      </c>
      <c r="AV85" t="s">
        <v>547</v>
      </c>
      <c r="AY85">
        <v>0</v>
      </c>
      <c r="AZ85" t="s">
        <v>548</v>
      </c>
      <c r="BA85" t="s">
        <v>780</v>
      </c>
      <c r="BB85" t="s">
        <v>780</v>
      </c>
    </row>
    <row r="86" spans="1:54" x14ac:dyDescent="0.3">
      <c r="A86" t="s">
        <v>860</v>
      </c>
      <c r="B86" t="s">
        <v>861</v>
      </c>
      <c r="C86" s="211">
        <v>45063</v>
      </c>
      <c r="D86" t="s">
        <v>570</v>
      </c>
      <c r="E86" t="s">
        <v>862</v>
      </c>
      <c r="F86" t="s">
        <v>807</v>
      </c>
      <c r="G86" t="s">
        <v>863</v>
      </c>
      <c r="H86" t="s">
        <v>864</v>
      </c>
      <c r="I86">
        <v>0</v>
      </c>
      <c r="J86">
        <v>13.79</v>
      </c>
      <c r="K86" t="s">
        <v>535</v>
      </c>
      <c r="L86" t="s">
        <v>660</v>
      </c>
      <c r="M86" t="s">
        <v>537</v>
      </c>
      <c r="N86" t="s">
        <v>538</v>
      </c>
      <c r="O86" t="s">
        <v>539</v>
      </c>
      <c r="P86" t="s">
        <v>574</v>
      </c>
      <c r="Q86" t="s">
        <v>541</v>
      </c>
      <c r="R86" t="s">
        <v>542</v>
      </c>
      <c r="S86" t="s">
        <v>543</v>
      </c>
      <c r="T86" t="s">
        <v>542</v>
      </c>
      <c r="U86" t="s">
        <v>780</v>
      </c>
      <c r="W86" s="210">
        <v>-13.79</v>
      </c>
      <c r="X86">
        <v>1</v>
      </c>
      <c r="Z86" s="211">
        <v>45084</v>
      </c>
      <c r="AH86" s="211">
        <v>45063</v>
      </c>
      <c r="AI86" t="s">
        <v>545</v>
      </c>
      <c r="AO86" t="s">
        <v>546</v>
      </c>
      <c r="AU86" s="211">
        <v>45340</v>
      </c>
      <c r="AV86" t="s">
        <v>547</v>
      </c>
      <c r="AY86">
        <v>0</v>
      </c>
      <c r="AZ86" t="s">
        <v>548</v>
      </c>
      <c r="BA86" t="s">
        <v>780</v>
      </c>
      <c r="BB86" t="s">
        <v>780</v>
      </c>
    </row>
    <row r="87" spans="1:54" x14ac:dyDescent="0.3">
      <c r="A87" t="s">
        <v>865</v>
      </c>
      <c r="B87" t="s">
        <v>866</v>
      </c>
      <c r="C87" s="211">
        <v>45050</v>
      </c>
      <c r="D87" t="s">
        <v>600</v>
      </c>
      <c r="E87" t="s">
        <v>666</v>
      </c>
      <c r="F87" t="s">
        <v>653</v>
      </c>
      <c r="G87" t="s">
        <v>867</v>
      </c>
      <c r="H87" t="s">
        <v>603</v>
      </c>
      <c r="I87">
        <v>0</v>
      </c>
      <c r="J87">
        <v>18.91</v>
      </c>
      <c r="K87" t="s">
        <v>535</v>
      </c>
      <c r="L87" t="s">
        <v>655</v>
      </c>
      <c r="M87" t="s">
        <v>537</v>
      </c>
      <c r="N87" t="s">
        <v>538</v>
      </c>
      <c r="O87" t="s">
        <v>539</v>
      </c>
      <c r="P87" t="s">
        <v>604</v>
      </c>
      <c r="Q87" t="s">
        <v>541</v>
      </c>
      <c r="R87" t="s">
        <v>542</v>
      </c>
      <c r="S87" t="s">
        <v>543</v>
      </c>
      <c r="T87" t="s">
        <v>542</v>
      </c>
      <c r="U87" t="s">
        <v>780</v>
      </c>
      <c r="W87" s="210">
        <v>-18.91</v>
      </c>
      <c r="X87">
        <v>1</v>
      </c>
      <c r="Z87" s="211">
        <v>45083</v>
      </c>
      <c r="AH87" s="211">
        <v>45050</v>
      </c>
      <c r="AI87" t="s">
        <v>545</v>
      </c>
      <c r="AO87" t="s">
        <v>546</v>
      </c>
      <c r="AU87" s="211">
        <v>45340</v>
      </c>
      <c r="AV87" t="s">
        <v>547</v>
      </c>
      <c r="AY87">
        <v>0</v>
      </c>
      <c r="AZ87" t="s">
        <v>548</v>
      </c>
      <c r="BA87" t="s">
        <v>780</v>
      </c>
      <c r="BB87" t="s">
        <v>780</v>
      </c>
    </row>
    <row r="88" spans="1:54" x14ac:dyDescent="0.3">
      <c r="A88" t="s">
        <v>868</v>
      </c>
      <c r="B88" t="s">
        <v>866</v>
      </c>
      <c r="C88" s="211">
        <v>45050</v>
      </c>
      <c r="D88" t="s">
        <v>611</v>
      </c>
      <c r="E88" t="s">
        <v>666</v>
      </c>
      <c r="F88" t="s">
        <v>658</v>
      </c>
      <c r="G88" t="s">
        <v>869</v>
      </c>
      <c r="H88" t="s">
        <v>614</v>
      </c>
      <c r="I88">
        <v>0</v>
      </c>
      <c r="J88">
        <v>37.130000000000003</v>
      </c>
      <c r="K88" t="s">
        <v>535</v>
      </c>
      <c r="L88" t="s">
        <v>660</v>
      </c>
      <c r="M88" t="s">
        <v>537</v>
      </c>
      <c r="N88" t="s">
        <v>538</v>
      </c>
      <c r="O88" t="s">
        <v>539</v>
      </c>
      <c r="P88" t="s">
        <v>615</v>
      </c>
      <c r="Q88" t="s">
        <v>541</v>
      </c>
      <c r="R88" t="s">
        <v>542</v>
      </c>
      <c r="S88" t="s">
        <v>543</v>
      </c>
      <c r="T88" t="s">
        <v>542</v>
      </c>
      <c r="U88" t="s">
        <v>780</v>
      </c>
      <c r="W88" s="210">
        <v>-37.130000000000003</v>
      </c>
      <c r="X88">
        <v>1</v>
      </c>
      <c r="Z88" s="211">
        <v>45133</v>
      </c>
      <c r="AH88" s="211">
        <v>45050</v>
      </c>
      <c r="AI88" t="s">
        <v>545</v>
      </c>
      <c r="AO88" t="s">
        <v>546</v>
      </c>
      <c r="AU88" s="211">
        <v>45340</v>
      </c>
      <c r="AV88" t="s">
        <v>547</v>
      </c>
      <c r="AY88">
        <v>0</v>
      </c>
      <c r="AZ88" t="s">
        <v>548</v>
      </c>
      <c r="BA88" t="s">
        <v>780</v>
      </c>
      <c r="BB88" t="s">
        <v>780</v>
      </c>
    </row>
    <row r="89" spans="1:54" x14ac:dyDescent="0.3">
      <c r="A89" t="s">
        <v>870</v>
      </c>
      <c r="B89" t="s">
        <v>866</v>
      </c>
      <c r="C89" s="211">
        <v>45050</v>
      </c>
      <c r="D89" t="s">
        <v>588</v>
      </c>
      <c r="E89" t="s">
        <v>666</v>
      </c>
      <c r="F89" t="s">
        <v>871</v>
      </c>
      <c r="G89" t="s">
        <v>872</v>
      </c>
      <c r="H89" t="s">
        <v>591</v>
      </c>
      <c r="I89">
        <v>0</v>
      </c>
      <c r="J89">
        <v>19.899999999999999</v>
      </c>
      <c r="K89" t="s">
        <v>535</v>
      </c>
      <c r="L89" t="s">
        <v>664</v>
      </c>
      <c r="M89" t="s">
        <v>537</v>
      </c>
      <c r="N89" t="s">
        <v>538</v>
      </c>
      <c r="O89" t="s">
        <v>539</v>
      </c>
      <c r="P89" t="s">
        <v>592</v>
      </c>
      <c r="Q89" t="s">
        <v>541</v>
      </c>
      <c r="R89" t="s">
        <v>542</v>
      </c>
      <c r="S89" t="s">
        <v>543</v>
      </c>
      <c r="T89" t="s">
        <v>542</v>
      </c>
      <c r="U89" t="s">
        <v>780</v>
      </c>
      <c r="W89" s="210">
        <v>-19.899999999999999</v>
      </c>
      <c r="X89">
        <v>1</v>
      </c>
      <c r="Z89" s="211">
        <v>45083</v>
      </c>
      <c r="AH89" s="211">
        <v>45050</v>
      </c>
      <c r="AI89" t="s">
        <v>545</v>
      </c>
      <c r="AO89" t="s">
        <v>546</v>
      </c>
      <c r="AU89" s="211">
        <v>45340</v>
      </c>
      <c r="AV89" t="s">
        <v>547</v>
      </c>
      <c r="AY89">
        <v>0</v>
      </c>
      <c r="AZ89" t="s">
        <v>548</v>
      </c>
      <c r="BA89" t="s">
        <v>780</v>
      </c>
      <c r="BB89" t="s">
        <v>780</v>
      </c>
    </row>
    <row r="90" spans="1:54" x14ac:dyDescent="0.3">
      <c r="A90" t="s">
        <v>873</v>
      </c>
      <c r="B90" t="s">
        <v>866</v>
      </c>
      <c r="C90" s="211">
        <v>45050</v>
      </c>
      <c r="D90" t="s">
        <v>629</v>
      </c>
      <c r="E90" t="s">
        <v>666</v>
      </c>
      <c r="F90" t="s">
        <v>874</v>
      </c>
      <c r="G90" t="s">
        <v>875</v>
      </c>
      <c r="H90" t="s">
        <v>876</v>
      </c>
      <c r="I90">
        <v>0</v>
      </c>
      <c r="J90">
        <v>17.920000000000002</v>
      </c>
      <c r="K90" t="s">
        <v>535</v>
      </c>
      <c r="L90" t="s">
        <v>660</v>
      </c>
      <c r="M90" t="s">
        <v>537</v>
      </c>
      <c r="N90" t="s">
        <v>538</v>
      </c>
      <c r="O90" t="s">
        <v>539</v>
      </c>
      <c r="P90" t="s">
        <v>580</v>
      </c>
      <c r="Q90" t="s">
        <v>541</v>
      </c>
      <c r="R90" t="s">
        <v>542</v>
      </c>
      <c r="S90" t="s">
        <v>543</v>
      </c>
      <c r="T90" t="s">
        <v>542</v>
      </c>
      <c r="U90" t="s">
        <v>780</v>
      </c>
      <c r="W90" s="210">
        <v>-17.920000000000002</v>
      </c>
      <c r="X90">
        <v>1</v>
      </c>
      <c r="Z90" s="211">
        <v>45083</v>
      </c>
      <c r="AH90" s="211">
        <v>45050</v>
      </c>
      <c r="AI90" t="s">
        <v>545</v>
      </c>
      <c r="AO90" t="s">
        <v>546</v>
      </c>
      <c r="AU90" s="211">
        <v>45340</v>
      </c>
      <c r="AV90" t="s">
        <v>547</v>
      </c>
      <c r="AY90">
        <v>0</v>
      </c>
      <c r="AZ90" t="s">
        <v>548</v>
      </c>
      <c r="BA90" t="s">
        <v>780</v>
      </c>
      <c r="BB90" t="s">
        <v>780</v>
      </c>
    </row>
    <row r="91" spans="1:54" x14ac:dyDescent="0.3">
      <c r="A91" t="s">
        <v>877</v>
      </c>
      <c r="B91" t="s">
        <v>866</v>
      </c>
      <c r="C91" s="211">
        <v>45050</v>
      </c>
      <c r="D91" t="s">
        <v>623</v>
      </c>
      <c r="E91" t="s">
        <v>666</v>
      </c>
      <c r="F91" t="s">
        <v>878</v>
      </c>
      <c r="G91" t="s">
        <v>879</v>
      </c>
      <c r="H91" t="s">
        <v>626</v>
      </c>
      <c r="I91">
        <v>0</v>
      </c>
      <c r="J91">
        <v>56.83</v>
      </c>
      <c r="K91" t="s">
        <v>535</v>
      </c>
      <c r="L91" t="s">
        <v>655</v>
      </c>
      <c r="M91" t="s">
        <v>537</v>
      </c>
      <c r="N91" t="s">
        <v>538</v>
      </c>
      <c r="O91" t="s">
        <v>539</v>
      </c>
      <c r="P91" t="s">
        <v>627</v>
      </c>
      <c r="Q91" t="s">
        <v>541</v>
      </c>
      <c r="R91" t="s">
        <v>542</v>
      </c>
      <c r="S91" t="s">
        <v>543</v>
      </c>
      <c r="T91" t="s">
        <v>542</v>
      </c>
      <c r="U91" t="s">
        <v>780</v>
      </c>
      <c r="W91" s="210">
        <v>-56.83</v>
      </c>
      <c r="X91">
        <v>1</v>
      </c>
      <c r="Z91" s="211">
        <v>45083</v>
      </c>
      <c r="AH91" s="211">
        <v>45050</v>
      </c>
      <c r="AI91" t="s">
        <v>545</v>
      </c>
      <c r="AO91" t="s">
        <v>546</v>
      </c>
      <c r="AU91" s="211">
        <v>45340</v>
      </c>
      <c r="AV91" t="s">
        <v>547</v>
      </c>
      <c r="AY91">
        <v>0</v>
      </c>
      <c r="AZ91" t="s">
        <v>548</v>
      </c>
      <c r="BA91" t="s">
        <v>780</v>
      </c>
      <c r="BB91" t="s">
        <v>780</v>
      </c>
    </row>
    <row r="92" spans="1:54" x14ac:dyDescent="0.3">
      <c r="A92" t="s">
        <v>880</v>
      </c>
      <c r="B92" t="s">
        <v>866</v>
      </c>
      <c r="C92" s="211">
        <v>45050</v>
      </c>
      <c r="D92" t="s">
        <v>606</v>
      </c>
      <c r="E92" t="s">
        <v>666</v>
      </c>
      <c r="F92" t="s">
        <v>881</v>
      </c>
      <c r="G92" t="s">
        <v>882</v>
      </c>
      <c r="H92" t="s">
        <v>609</v>
      </c>
      <c r="I92">
        <v>0</v>
      </c>
      <c r="J92">
        <v>41.63</v>
      </c>
      <c r="K92" t="s">
        <v>535</v>
      </c>
      <c r="L92" t="s">
        <v>664</v>
      </c>
      <c r="M92" t="s">
        <v>537</v>
      </c>
      <c r="N92" t="s">
        <v>538</v>
      </c>
      <c r="O92" t="s">
        <v>539</v>
      </c>
      <c r="P92" t="s">
        <v>562</v>
      </c>
      <c r="Q92" t="s">
        <v>541</v>
      </c>
      <c r="R92" t="s">
        <v>542</v>
      </c>
      <c r="S92" t="s">
        <v>543</v>
      </c>
      <c r="T92" t="s">
        <v>542</v>
      </c>
      <c r="U92" t="s">
        <v>780</v>
      </c>
      <c r="W92" s="210">
        <v>-41.63</v>
      </c>
      <c r="X92">
        <v>1</v>
      </c>
      <c r="Z92" s="211">
        <v>45083</v>
      </c>
      <c r="AH92" s="211">
        <v>45050</v>
      </c>
      <c r="AI92" t="s">
        <v>545</v>
      </c>
      <c r="AO92" t="s">
        <v>546</v>
      </c>
      <c r="AU92" s="211">
        <v>45340</v>
      </c>
      <c r="AV92" t="s">
        <v>547</v>
      </c>
      <c r="AY92">
        <v>0</v>
      </c>
      <c r="AZ92" t="s">
        <v>548</v>
      </c>
      <c r="BA92" t="s">
        <v>780</v>
      </c>
      <c r="BB92" t="s">
        <v>780</v>
      </c>
    </row>
    <row r="93" spans="1:54" x14ac:dyDescent="0.3">
      <c r="A93" t="s">
        <v>883</v>
      </c>
      <c r="B93" t="s">
        <v>866</v>
      </c>
      <c r="C93" s="211">
        <v>45050</v>
      </c>
      <c r="D93" t="s">
        <v>576</v>
      </c>
      <c r="E93" t="s">
        <v>666</v>
      </c>
      <c r="F93" t="s">
        <v>674</v>
      </c>
      <c r="G93" t="s">
        <v>884</v>
      </c>
      <c r="H93" t="s">
        <v>579</v>
      </c>
      <c r="I93">
        <v>0</v>
      </c>
      <c r="J93">
        <v>59.75</v>
      </c>
      <c r="K93" t="s">
        <v>535</v>
      </c>
      <c r="L93" t="s">
        <v>660</v>
      </c>
      <c r="M93" t="s">
        <v>537</v>
      </c>
      <c r="N93" t="s">
        <v>538</v>
      </c>
      <c r="O93" t="s">
        <v>539</v>
      </c>
      <c r="P93" t="s">
        <v>580</v>
      </c>
      <c r="Q93" t="s">
        <v>541</v>
      </c>
      <c r="R93" t="s">
        <v>542</v>
      </c>
      <c r="S93" t="s">
        <v>543</v>
      </c>
      <c r="T93" t="s">
        <v>542</v>
      </c>
      <c r="U93" t="s">
        <v>780</v>
      </c>
      <c r="W93" s="210">
        <v>-59.75</v>
      </c>
      <c r="X93">
        <v>1</v>
      </c>
      <c r="Z93" s="211">
        <v>45083</v>
      </c>
      <c r="AH93" s="211">
        <v>45050</v>
      </c>
      <c r="AI93" t="s">
        <v>545</v>
      </c>
      <c r="AO93" t="s">
        <v>546</v>
      </c>
      <c r="AU93" s="211">
        <v>45340</v>
      </c>
      <c r="AV93" t="s">
        <v>547</v>
      </c>
      <c r="AY93">
        <v>0</v>
      </c>
      <c r="AZ93" t="s">
        <v>548</v>
      </c>
      <c r="BA93" t="s">
        <v>780</v>
      </c>
      <c r="BB93" t="s">
        <v>780</v>
      </c>
    </row>
    <row r="94" spans="1:54" x14ac:dyDescent="0.3">
      <c r="A94" t="s">
        <v>885</v>
      </c>
      <c r="B94" t="s">
        <v>866</v>
      </c>
      <c r="C94" s="211">
        <v>45050</v>
      </c>
      <c r="D94" t="s">
        <v>557</v>
      </c>
      <c r="E94" t="s">
        <v>666</v>
      </c>
      <c r="F94" t="s">
        <v>886</v>
      </c>
      <c r="G94" t="s">
        <v>887</v>
      </c>
      <c r="H94" t="s">
        <v>560</v>
      </c>
      <c r="I94">
        <v>0</v>
      </c>
      <c r="J94">
        <v>5.62</v>
      </c>
      <c r="K94" t="s">
        <v>535</v>
      </c>
      <c r="L94" t="s">
        <v>664</v>
      </c>
      <c r="M94" t="s">
        <v>537</v>
      </c>
      <c r="N94" t="s">
        <v>538</v>
      </c>
      <c r="O94" t="s">
        <v>539</v>
      </c>
      <c r="P94" t="s">
        <v>562</v>
      </c>
      <c r="Q94" t="s">
        <v>541</v>
      </c>
      <c r="R94" t="s">
        <v>542</v>
      </c>
      <c r="S94" t="s">
        <v>543</v>
      </c>
      <c r="T94" t="s">
        <v>542</v>
      </c>
      <c r="U94" t="s">
        <v>780</v>
      </c>
      <c r="W94" s="210">
        <v>-5.62</v>
      </c>
      <c r="X94">
        <v>1</v>
      </c>
      <c r="Z94" s="211">
        <v>45083</v>
      </c>
      <c r="AH94" s="211">
        <v>45050</v>
      </c>
      <c r="AI94" t="s">
        <v>545</v>
      </c>
      <c r="AO94" t="s">
        <v>546</v>
      </c>
      <c r="AU94" s="211">
        <v>45340</v>
      </c>
      <c r="AV94" t="s">
        <v>547</v>
      </c>
      <c r="AY94">
        <v>0</v>
      </c>
      <c r="AZ94" t="s">
        <v>548</v>
      </c>
      <c r="BA94" t="s">
        <v>780</v>
      </c>
      <c r="BB94" t="s">
        <v>780</v>
      </c>
    </row>
    <row r="95" spans="1:54" x14ac:dyDescent="0.3">
      <c r="A95" t="s">
        <v>888</v>
      </c>
      <c r="B95" t="s">
        <v>866</v>
      </c>
      <c r="C95" s="211">
        <v>45050</v>
      </c>
      <c r="D95" t="s">
        <v>634</v>
      </c>
      <c r="E95" t="s">
        <v>666</v>
      </c>
      <c r="F95" t="s">
        <v>889</v>
      </c>
      <c r="G95" t="s">
        <v>890</v>
      </c>
      <c r="H95" t="s">
        <v>637</v>
      </c>
      <c r="I95">
        <v>0</v>
      </c>
      <c r="J95">
        <v>6.5</v>
      </c>
      <c r="K95" t="s">
        <v>535</v>
      </c>
      <c r="L95" t="s">
        <v>655</v>
      </c>
      <c r="M95" t="s">
        <v>537</v>
      </c>
      <c r="N95" t="s">
        <v>538</v>
      </c>
      <c r="O95" t="s">
        <v>539</v>
      </c>
      <c r="P95" t="s">
        <v>638</v>
      </c>
      <c r="Q95" t="s">
        <v>541</v>
      </c>
      <c r="R95" t="s">
        <v>542</v>
      </c>
      <c r="S95" t="s">
        <v>543</v>
      </c>
      <c r="T95" t="s">
        <v>542</v>
      </c>
      <c r="U95" t="s">
        <v>780</v>
      </c>
      <c r="W95" s="210">
        <v>-6.5</v>
      </c>
      <c r="X95">
        <v>1</v>
      </c>
      <c r="Z95" s="211">
        <v>45222</v>
      </c>
      <c r="AH95" s="211">
        <v>45050</v>
      </c>
      <c r="AI95" t="s">
        <v>545</v>
      </c>
      <c r="AO95" t="s">
        <v>546</v>
      </c>
      <c r="AU95" s="211">
        <v>45340</v>
      </c>
      <c r="AV95" t="s">
        <v>547</v>
      </c>
      <c r="AY95">
        <v>0</v>
      </c>
      <c r="AZ95" t="s">
        <v>548</v>
      </c>
      <c r="BA95" t="s">
        <v>780</v>
      </c>
      <c r="BB95" t="s">
        <v>780</v>
      </c>
    </row>
    <row r="96" spans="1:54" x14ac:dyDescent="0.3">
      <c r="A96" t="s">
        <v>891</v>
      </c>
      <c r="B96" t="s">
        <v>652</v>
      </c>
      <c r="C96" s="211">
        <v>45077</v>
      </c>
      <c r="D96" t="s">
        <v>600</v>
      </c>
      <c r="E96" t="s">
        <v>532</v>
      </c>
      <c r="F96" t="s">
        <v>653</v>
      </c>
      <c r="G96" t="s">
        <v>892</v>
      </c>
      <c r="H96" t="s">
        <v>603</v>
      </c>
      <c r="I96">
        <v>0</v>
      </c>
      <c r="J96">
        <v>2.14</v>
      </c>
      <c r="K96" t="s">
        <v>535</v>
      </c>
      <c r="L96" t="s">
        <v>655</v>
      </c>
      <c r="M96" t="s">
        <v>537</v>
      </c>
      <c r="N96" t="s">
        <v>538</v>
      </c>
      <c r="O96" t="s">
        <v>539</v>
      </c>
      <c r="P96" t="s">
        <v>604</v>
      </c>
      <c r="Q96" t="s">
        <v>541</v>
      </c>
      <c r="R96" t="s">
        <v>542</v>
      </c>
      <c r="S96" t="s">
        <v>656</v>
      </c>
      <c r="T96" t="s">
        <v>542</v>
      </c>
      <c r="U96" t="s">
        <v>780</v>
      </c>
      <c r="W96" s="210">
        <v>-2.14</v>
      </c>
      <c r="X96">
        <v>1</v>
      </c>
      <c r="Z96" s="211">
        <v>45089</v>
      </c>
      <c r="AH96" s="211">
        <v>45077</v>
      </c>
      <c r="AI96" t="s">
        <v>545</v>
      </c>
      <c r="AO96" t="s">
        <v>546</v>
      </c>
      <c r="AU96" s="211">
        <v>45340</v>
      </c>
      <c r="AV96" t="s">
        <v>547</v>
      </c>
      <c r="AY96">
        <v>0</v>
      </c>
      <c r="AZ96" t="s">
        <v>548</v>
      </c>
      <c r="BA96" t="s">
        <v>780</v>
      </c>
      <c r="BB96" t="s">
        <v>780</v>
      </c>
    </row>
    <row r="97" spans="1:54" x14ac:dyDescent="0.3">
      <c r="A97" t="s">
        <v>893</v>
      </c>
      <c r="B97" t="s">
        <v>652</v>
      </c>
      <c r="C97" s="211">
        <v>45077</v>
      </c>
      <c r="D97" t="s">
        <v>611</v>
      </c>
      <c r="E97" t="s">
        <v>532</v>
      </c>
      <c r="F97" t="s">
        <v>803</v>
      </c>
      <c r="G97" t="s">
        <v>894</v>
      </c>
      <c r="H97" t="s">
        <v>614</v>
      </c>
      <c r="I97">
        <v>0</v>
      </c>
      <c r="J97">
        <v>3.56</v>
      </c>
      <c r="K97" t="s">
        <v>535</v>
      </c>
      <c r="L97" t="s">
        <v>660</v>
      </c>
      <c r="M97" t="s">
        <v>537</v>
      </c>
      <c r="N97" t="s">
        <v>538</v>
      </c>
      <c r="O97" t="s">
        <v>539</v>
      </c>
      <c r="P97" t="s">
        <v>615</v>
      </c>
      <c r="Q97" t="s">
        <v>541</v>
      </c>
      <c r="R97" t="s">
        <v>542</v>
      </c>
      <c r="S97" t="s">
        <v>656</v>
      </c>
      <c r="T97" t="s">
        <v>542</v>
      </c>
      <c r="U97" t="s">
        <v>780</v>
      </c>
      <c r="W97" s="210">
        <v>-3.56</v>
      </c>
      <c r="X97">
        <v>1</v>
      </c>
      <c r="Z97" s="211">
        <v>45089</v>
      </c>
      <c r="AH97" s="211">
        <v>45077</v>
      </c>
      <c r="AI97" t="s">
        <v>545</v>
      </c>
      <c r="AO97" t="s">
        <v>546</v>
      </c>
      <c r="AU97" s="211">
        <v>45340</v>
      </c>
      <c r="AV97" t="s">
        <v>547</v>
      </c>
      <c r="AY97">
        <v>0</v>
      </c>
      <c r="AZ97" t="s">
        <v>548</v>
      </c>
      <c r="BA97" t="s">
        <v>780</v>
      </c>
      <c r="BB97" t="s">
        <v>780</v>
      </c>
    </row>
    <row r="98" spans="1:54" x14ac:dyDescent="0.3">
      <c r="A98" t="s">
        <v>895</v>
      </c>
      <c r="B98" t="s">
        <v>652</v>
      </c>
      <c r="C98" s="211">
        <v>45077</v>
      </c>
      <c r="D98" t="s">
        <v>588</v>
      </c>
      <c r="E98" t="s">
        <v>532</v>
      </c>
      <c r="F98" t="s">
        <v>815</v>
      </c>
      <c r="G98" t="s">
        <v>896</v>
      </c>
      <c r="H98" t="s">
        <v>591</v>
      </c>
      <c r="I98">
        <v>0</v>
      </c>
      <c r="J98">
        <v>4.22</v>
      </c>
      <c r="K98" t="s">
        <v>535</v>
      </c>
      <c r="L98" t="s">
        <v>664</v>
      </c>
      <c r="M98" t="s">
        <v>537</v>
      </c>
      <c r="N98" t="s">
        <v>538</v>
      </c>
      <c r="O98" t="s">
        <v>539</v>
      </c>
      <c r="P98" t="s">
        <v>592</v>
      </c>
      <c r="Q98" t="s">
        <v>541</v>
      </c>
      <c r="R98" t="s">
        <v>542</v>
      </c>
      <c r="S98" t="s">
        <v>656</v>
      </c>
      <c r="T98" t="s">
        <v>542</v>
      </c>
      <c r="U98" t="s">
        <v>780</v>
      </c>
      <c r="W98" s="210">
        <v>-4.22</v>
      </c>
      <c r="X98">
        <v>1</v>
      </c>
      <c r="Z98" s="211">
        <v>45089</v>
      </c>
      <c r="AH98" s="211">
        <v>45077</v>
      </c>
      <c r="AI98" t="s">
        <v>545</v>
      </c>
      <c r="AO98" t="s">
        <v>546</v>
      </c>
      <c r="AU98" s="211">
        <v>45340</v>
      </c>
      <c r="AV98" t="s">
        <v>547</v>
      </c>
      <c r="AY98">
        <v>0</v>
      </c>
      <c r="AZ98" t="s">
        <v>548</v>
      </c>
      <c r="BA98" t="s">
        <v>780</v>
      </c>
      <c r="BB98" t="s">
        <v>780</v>
      </c>
    </row>
    <row r="99" spans="1:54" x14ac:dyDescent="0.3">
      <c r="A99" t="s">
        <v>897</v>
      </c>
      <c r="B99" t="s">
        <v>652</v>
      </c>
      <c r="C99" s="211">
        <v>45077</v>
      </c>
      <c r="D99" t="s">
        <v>582</v>
      </c>
      <c r="E99" t="s">
        <v>532</v>
      </c>
      <c r="F99" t="s">
        <v>898</v>
      </c>
      <c r="G99" t="s">
        <v>899</v>
      </c>
      <c r="H99" t="s">
        <v>585</v>
      </c>
      <c r="I99">
        <v>0</v>
      </c>
      <c r="J99">
        <v>13.86</v>
      </c>
      <c r="K99" t="s">
        <v>535</v>
      </c>
      <c r="L99" t="s">
        <v>655</v>
      </c>
      <c r="M99" t="s">
        <v>537</v>
      </c>
      <c r="N99" t="s">
        <v>538</v>
      </c>
      <c r="O99" t="s">
        <v>539</v>
      </c>
      <c r="P99" t="s">
        <v>586</v>
      </c>
      <c r="Q99" t="s">
        <v>541</v>
      </c>
      <c r="R99" t="s">
        <v>542</v>
      </c>
      <c r="S99" t="s">
        <v>656</v>
      </c>
      <c r="T99" t="s">
        <v>542</v>
      </c>
      <c r="U99" t="s">
        <v>780</v>
      </c>
      <c r="W99" s="210">
        <v>-13.86</v>
      </c>
      <c r="X99">
        <v>1</v>
      </c>
      <c r="Z99" s="211">
        <v>45089</v>
      </c>
      <c r="AH99" s="211">
        <v>45077</v>
      </c>
      <c r="AI99" t="s">
        <v>545</v>
      </c>
      <c r="AO99" t="s">
        <v>546</v>
      </c>
      <c r="AU99" s="211">
        <v>45340</v>
      </c>
      <c r="AV99" t="s">
        <v>547</v>
      </c>
      <c r="AY99">
        <v>0</v>
      </c>
      <c r="AZ99" t="s">
        <v>548</v>
      </c>
      <c r="BA99" t="s">
        <v>780</v>
      </c>
      <c r="BB99" t="s">
        <v>780</v>
      </c>
    </row>
    <row r="100" spans="1:54" x14ac:dyDescent="0.3">
      <c r="A100" t="s">
        <v>900</v>
      </c>
      <c r="B100" t="s">
        <v>652</v>
      </c>
      <c r="C100" s="211">
        <v>45077</v>
      </c>
      <c r="D100" t="s">
        <v>623</v>
      </c>
      <c r="E100" t="s">
        <v>532</v>
      </c>
      <c r="F100" t="s">
        <v>565</v>
      </c>
      <c r="G100" t="s">
        <v>901</v>
      </c>
      <c r="H100" t="s">
        <v>626</v>
      </c>
      <c r="I100">
        <v>0</v>
      </c>
      <c r="J100">
        <v>1.21</v>
      </c>
      <c r="K100" t="s">
        <v>535</v>
      </c>
      <c r="L100" t="s">
        <v>655</v>
      </c>
      <c r="M100" t="s">
        <v>537</v>
      </c>
      <c r="N100" t="s">
        <v>538</v>
      </c>
      <c r="O100" t="s">
        <v>539</v>
      </c>
      <c r="P100" t="s">
        <v>627</v>
      </c>
      <c r="Q100" t="s">
        <v>541</v>
      </c>
      <c r="R100" t="s">
        <v>542</v>
      </c>
      <c r="S100" t="s">
        <v>656</v>
      </c>
      <c r="T100" t="s">
        <v>542</v>
      </c>
      <c r="U100" t="s">
        <v>780</v>
      </c>
      <c r="W100" s="210">
        <v>-1.21</v>
      </c>
      <c r="X100">
        <v>1</v>
      </c>
      <c r="Z100" s="211">
        <v>45089</v>
      </c>
      <c r="AH100" s="211">
        <v>45077</v>
      </c>
      <c r="AI100" t="s">
        <v>545</v>
      </c>
      <c r="AO100" t="s">
        <v>546</v>
      </c>
      <c r="AU100" s="211">
        <v>45340</v>
      </c>
      <c r="AV100" t="s">
        <v>547</v>
      </c>
      <c r="AY100">
        <v>0</v>
      </c>
      <c r="AZ100" t="s">
        <v>548</v>
      </c>
      <c r="BA100" t="s">
        <v>780</v>
      </c>
      <c r="BB100" t="s">
        <v>780</v>
      </c>
    </row>
    <row r="101" spans="1:54" x14ac:dyDescent="0.3">
      <c r="A101" t="s">
        <v>902</v>
      </c>
      <c r="B101" t="s">
        <v>652</v>
      </c>
      <c r="C101" s="211">
        <v>45077</v>
      </c>
      <c r="D101" t="s">
        <v>564</v>
      </c>
      <c r="E101" t="s">
        <v>532</v>
      </c>
      <c r="F101" t="s">
        <v>903</v>
      </c>
      <c r="G101" t="s">
        <v>904</v>
      </c>
      <c r="H101" t="s">
        <v>567</v>
      </c>
      <c r="I101">
        <v>0</v>
      </c>
      <c r="J101">
        <v>3.83</v>
      </c>
      <c r="K101" t="s">
        <v>535</v>
      </c>
      <c r="L101" t="s">
        <v>655</v>
      </c>
      <c r="M101" t="s">
        <v>537</v>
      </c>
      <c r="N101" t="s">
        <v>538</v>
      </c>
      <c r="O101" t="s">
        <v>539</v>
      </c>
      <c r="P101" t="s">
        <v>568</v>
      </c>
      <c r="Q101" t="s">
        <v>541</v>
      </c>
      <c r="R101" t="s">
        <v>542</v>
      </c>
      <c r="S101" t="s">
        <v>656</v>
      </c>
      <c r="T101" t="s">
        <v>542</v>
      </c>
      <c r="U101" t="s">
        <v>780</v>
      </c>
      <c r="W101" s="210">
        <v>-3.83</v>
      </c>
      <c r="X101">
        <v>1</v>
      </c>
      <c r="Z101" s="211">
        <v>45089</v>
      </c>
      <c r="AH101" s="211">
        <v>45077</v>
      </c>
      <c r="AI101" t="s">
        <v>545</v>
      </c>
      <c r="AO101" t="s">
        <v>546</v>
      </c>
      <c r="AU101" s="211">
        <v>45340</v>
      </c>
      <c r="AV101" t="s">
        <v>547</v>
      </c>
      <c r="AY101">
        <v>0</v>
      </c>
      <c r="AZ101" t="s">
        <v>548</v>
      </c>
      <c r="BA101" t="s">
        <v>780</v>
      </c>
      <c r="BB101" t="s">
        <v>780</v>
      </c>
    </row>
    <row r="102" spans="1:54" x14ac:dyDescent="0.3">
      <c r="A102" t="s">
        <v>905</v>
      </c>
      <c r="B102" t="s">
        <v>652</v>
      </c>
      <c r="C102" s="211">
        <v>45077</v>
      </c>
      <c r="D102" t="s">
        <v>606</v>
      </c>
      <c r="E102" t="s">
        <v>532</v>
      </c>
      <c r="F102" t="s">
        <v>906</v>
      </c>
      <c r="G102" t="s">
        <v>907</v>
      </c>
      <c r="H102" t="s">
        <v>609</v>
      </c>
      <c r="I102">
        <v>0</v>
      </c>
      <c r="J102">
        <v>2.89</v>
      </c>
      <c r="K102" t="s">
        <v>535</v>
      </c>
      <c r="L102" t="s">
        <v>664</v>
      </c>
      <c r="M102" t="s">
        <v>537</v>
      </c>
      <c r="N102" t="s">
        <v>538</v>
      </c>
      <c r="O102" t="s">
        <v>539</v>
      </c>
      <c r="P102" t="s">
        <v>562</v>
      </c>
      <c r="Q102" t="s">
        <v>541</v>
      </c>
      <c r="R102" t="s">
        <v>542</v>
      </c>
      <c r="S102" t="s">
        <v>656</v>
      </c>
      <c r="T102" t="s">
        <v>542</v>
      </c>
      <c r="U102" t="s">
        <v>780</v>
      </c>
      <c r="W102" s="210">
        <v>-2.89</v>
      </c>
      <c r="X102">
        <v>1</v>
      </c>
      <c r="Z102" s="211">
        <v>45089</v>
      </c>
      <c r="AH102" s="211">
        <v>45077</v>
      </c>
      <c r="AI102" t="s">
        <v>545</v>
      </c>
      <c r="AO102" t="s">
        <v>546</v>
      </c>
      <c r="AU102" s="211">
        <v>45340</v>
      </c>
      <c r="AV102" t="s">
        <v>547</v>
      </c>
      <c r="AY102">
        <v>0</v>
      </c>
      <c r="AZ102" t="s">
        <v>548</v>
      </c>
      <c r="BA102" t="s">
        <v>780</v>
      </c>
      <c r="BB102" t="s">
        <v>780</v>
      </c>
    </row>
    <row r="103" spans="1:54" x14ac:dyDescent="0.3">
      <c r="A103" t="s">
        <v>908</v>
      </c>
      <c r="B103" t="s">
        <v>652</v>
      </c>
      <c r="C103" s="211">
        <v>45077</v>
      </c>
      <c r="D103" t="s">
        <v>570</v>
      </c>
      <c r="E103" t="s">
        <v>532</v>
      </c>
      <c r="F103" t="s">
        <v>909</v>
      </c>
      <c r="G103" t="s">
        <v>910</v>
      </c>
      <c r="H103" t="s">
        <v>573</v>
      </c>
      <c r="I103">
        <v>0</v>
      </c>
      <c r="J103">
        <v>0.83</v>
      </c>
      <c r="K103" t="s">
        <v>535</v>
      </c>
      <c r="L103" t="s">
        <v>660</v>
      </c>
      <c r="M103" t="s">
        <v>537</v>
      </c>
      <c r="N103" t="s">
        <v>538</v>
      </c>
      <c r="O103" t="s">
        <v>539</v>
      </c>
      <c r="P103" t="s">
        <v>574</v>
      </c>
      <c r="Q103" t="s">
        <v>541</v>
      </c>
      <c r="R103" t="s">
        <v>542</v>
      </c>
      <c r="S103" t="s">
        <v>656</v>
      </c>
      <c r="T103" t="s">
        <v>542</v>
      </c>
      <c r="U103" t="s">
        <v>780</v>
      </c>
      <c r="W103" s="210">
        <v>-0.83</v>
      </c>
      <c r="X103">
        <v>1</v>
      </c>
      <c r="Z103" s="211">
        <v>45089</v>
      </c>
      <c r="AH103" s="211">
        <v>45077</v>
      </c>
      <c r="AI103" t="s">
        <v>545</v>
      </c>
      <c r="AO103" t="s">
        <v>546</v>
      </c>
      <c r="AU103" s="211">
        <v>45340</v>
      </c>
      <c r="AV103" t="s">
        <v>547</v>
      </c>
      <c r="AY103">
        <v>0</v>
      </c>
      <c r="AZ103" t="s">
        <v>548</v>
      </c>
      <c r="BA103" t="s">
        <v>780</v>
      </c>
      <c r="BB103" t="s">
        <v>780</v>
      </c>
    </row>
    <row r="104" spans="1:54" x14ac:dyDescent="0.3">
      <c r="A104" t="s">
        <v>911</v>
      </c>
      <c r="B104" t="s">
        <v>652</v>
      </c>
      <c r="C104" s="211">
        <v>45077</v>
      </c>
      <c r="D104" t="s">
        <v>640</v>
      </c>
      <c r="E104" t="s">
        <v>532</v>
      </c>
      <c r="F104" t="s">
        <v>889</v>
      </c>
      <c r="G104" t="s">
        <v>912</v>
      </c>
      <c r="H104" t="s">
        <v>643</v>
      </c>
      <c r="I104">
        <v>0</v>
      </c>
      <c r="J104">
        <v>5.4</v>
      </c>
      <c r="K104" t="s">
        <v>535</v>
      </c>
      <c r="L104" t="s">
        <v>664</v>
      </c>
      <c r="M104" t="s">
        <v>537</v>
      </c>
      <c r="N104" t="s">
        <v>538</v>
      </c>
      <c r="O104" t="s">
        <v>539</v>
      </c>
      <c r="P104" t="s">
        <v>644</v>
      </c>
      <c r="Q104" t="s">
        <v>541</v>
      </c>
      <c r="R104" t="s">
        <v>542</v>
      </c>
      <c r="S104" t="s">
        <v>656</v>
      </c>
      <c r="T104" t="s">
        <v>542</v>
      </c>
      <c r="U104" t="s">
        <v>780</v>
      </c>
      <c r="W104" s="210">
        <v>-5.4</v>
      </c>
      <c r="X104">
        <v>1</v>
      </c>
      <c r="Z104" s="211">
        <v>45089</v>
      </c>
      <c r="AH104" s="211">
        <v>45077</v>
      </c>
      <c r="AI104" t="s">
        <v>545</v>
      </c>
      <c r="AO104" t="s">
        <v>546</v>
      </c>
      <c r="AU104" s="211">
        <v>45340</v>
      </c>
      <c r="AV104" t="s">
        <v>547</v>
      </c>
      <c r="AY104">
        <v>0</v>
      </c>
      <c r="AZ104" t="s">
        <v>548</v>
      </c>
      <c r="BA104" t="s">
        <v>780</v>
      </c>
      <c r="BB104" t="s">
        <v>780</v>
      </c>
    </row>
    <row r="105" spans="1:54" x14ac:dyDescent="0.3">
      <c r="A105" t="s">
        <v>913</v>
      </c>
      <c r="B105" t="s">
        <v>652</v>
      </c>
      <c r="C105" s="211">
        <v>45077</v>
      </c>
      <c r="D105" t="s">
        <v>646</v>
      </c>
      <c r="E105" t="s">
        <v>532</v>
      </c>
      <c r="F105" t="s">
        <v>589</v>
      </c>
      <c r="G105" t="s">
        <v>914</v>
      </c>
      <c r="H105" t="s">
        <v>649</v>
      </c>
      <c r="I105">
        <v>0</v>
      </c>
      <c r="J105">
        <v>5.52</v>
      </c>
      <c r="K105" t="s">
        <v>535</v>
      </c>
      <c r="L105" t="s">
        <v>655</v>
      </c>
      <c r="M105" t="s">
        <v>537</v>
      </c>
      <c r="N105" t="s">
        <v>538</v>
      </c>
      <c r="O105" t="s">
        <v>539</v>
      </c>
      <c r="P105" t="s">
        <v>650</v>
      </c>
      <c r="Q105" t="s">
        <v>541</v>
      </c>
      <c r="R105" t="s">
        <v>542</v>
      </c>
      <c r="S105" t="s">
        <v>656</v>
      </c>
      <c r="T105" t="s">
        <v>542</v>
      </c>
      <c r="U105" t="s">
        <v>780</v>
      </c>
      <c r="W105" s="210">
        <v>-5.52</v>
      </c>
      <c r="X105">
        <v>1</v>
      </c>
      <c r="Z105" s="211">
        <v>45089</v>
      </c>
      <c r="AH105" s="211">
        <v>45077</v>
      </c>
      <c r="AI105" t="s">
        <v>545</v>
      </c>
      <c r="AO105" t="s">
        <v>546</v>
      </c>
      <c r="AU105" s="211">
        <v>45340</v>
      </c>
      <c r="AV105" t="s">
        <v>547</v>
      </c>
      <c r="AY105">
        <v>0</v>
      </c>
      <c r="AZ105" t="s">
        <v>548</v>
      </c>
      <c r="BA105" t="s">
        <v>780</v>
      </c>
      <c r="BB105" t="s">
        <v>780</v>
      </c>
    </row>
    <row r="106" spans="1:54" x14ac:dyDescent="0.3">
      <c r="A106" t="s">
        <v>915</v>
      </c>
      <c r="B106" t="s">
        <v>652</v>
      </c>
      <c r="C106" s="211">
        <v>45077</v>
      </c>
      <c r="D106" t="s">
        <v>576</v>
      </c>
      <c r="E106" t="s">
        <v>532</v>
      </c>
      <c r="F106" t="s">
        <v>916</v>
      </c>
      <c r="G106" t="s">
        <v>917</v>
      </c>
      <c r="H106" t="s">
        <v>579</v>
      </c>
      <c r="I106">
        <v>0</v>
      </c>
      <c r="J106">
        <v>3.21</v>
      </c>
      <c r="K106" t="s">
        <v>535</v>
      </c>
      <c r="L106" t="s">
        <v>660</v>
      </c>
      <c r="M106" t="s">
        <v>537</v>
      </c>
      <c r="N106" t="s">
        <v>538</v>
      </c>
      <c r="O106" t="s">
        <v>539</v>
      </c>
      <c r="P106" t="s">
        <v>580</v>
      </c>
      <c r="Q106" t="s">
        <v>541</v>
      </c>
      <c r="R106" t="s">
        <v>542</v>
      </c>
      <c r="S106" t="s">
        <v>656</v>
      </c>
      <c r="T106" t="s">
        <v>542</v>
      </c>
      <c r="U106" t="s">
        <v>780</v>
      </c>
      <c r="W106" s="210">
        <v>-3.21</v>
      </c>
      <c r="X106">
        <v>1</v>
      </c>
      <c r="Z106" s="211">
        <v>45089</v>
      </c>
      <c r="AH106" s="211">
        <v>45077</v>
      </c>
      <c r="AI106" t="s">
        <v>545</v>
      </c>
      <c r="AO106" t="s">
        <v>546</v>
      </c>
      <c r="AU106" s="211">
        <v>45340</v>
      </c>
      <c r="AV106" t="s">
        <v>547</v>
      </c>
      <c r="AY106">
        <v>0</v>
      </c>
      <c r="AZ106" t="s">
        <v>548</v>
      </c>
      <c r="BA106" t="s">
        <v>780</v>
      </c>
      <c r="BB106" t="s">
        <v>780</v>
      </c>
    </row>
    <row r="107" spans="1:54" x14ac:dyDescent="0.3">
      <c r="A107" t="s">
        <v>918</v>
      </c>
      <c r="B107" t="s">
        <v>652</v>
      </c>
      <c r="C107" s="211">
        <v>45077</v>
      </c>
      <c r="D107" t="s">
        <v>530</v>
      </c>
      <c r="E107" t="s">
        <v>532</v>
      </c>
      <c r="F107" t="s">
        <v>690</v>
      </c>
      <c r="G107" t="s">
        <v>919</v>
      </c>
      <c r="H107" t="s">
        <v>534</v>
      </c>
      <c r="I107">
        <v>0</v>
      </c>
      <c r="J107">
        <v>6.07</v>
      </c>
      <c r="K107" t="s">
        <v>535</v>
      </c>
      <c r="L107" t="s">
        <v>655</v>
      </c>
      <c r="M107" t="s">
        <v>537</v>
      </c>
      <c r="N107" t="s">
        <v>538</v>
      </c>
      <c r="O107" t="s">
        <v>539</v>
      </c>
      <c r="P107" t="s">
        <v>540</v>
      </c>
      <c r="Q107" t="s">
        <v>541</v>
      </c>
      <c r="R107" t="s">
        <v>542</v>
      </c>
      <c r="S107" t="s">
        <v>656</v>
      </c>
      <c r="T107" t="s">
        <v>542</v>
      </c>
      <c r="U107" t="s">
        <v>780</v>
      </c>
      <c r="W107" s="210">
        <v>-6.07</v>
      </c>
      <c r="X107">
        <v>1</v>
      </c>
      <c r="Z107" s="211">
        <v>45089</v>
      </c>
      <c r="AH107" s="211">
        <v>45077</v>
      </c>
      <c r="AI107" t="s">
        <v>545</v>
      </c>
      <c r="AO107" t="s">
        <v>546</v>
      </c>
      <c r="AU107" s="211">
        <v>45340</v>
      </c>
      <c r="AV107" t="s">
        <v>547</v>
      </c>
      <c r="AY107">
        <v>0</v>
      </c>
      <c r="AZ107" t="s">
        <v>548</v>
      </c>
      <c r="BA107" t="s">
        <v>780</v>
      </c>
      <c r="BB107" t="s">
        <v>780</v>
      </c>
    </row>
    <row r="108" spans="1:54" x14ac:dyDescent="0.3">
      <c r="A108" t="s">
        <v>920</v>
      </c>
      <c r="B108" t="s">
        <v>652</v>
      </c>
      <c r="C108" s="211">
        <v>45077</v>
      </c>
      <c r="D108" t="s">
        <v>594</v>
      </c>
      <c r="E108" t="s">
        <v>532</v>
      </c>
      <c r="F108" t="s">
        <v>921</v>
      </c>
      <c r="G108" t="s">
        <v>922</v>
      </c>
      <c r="H108" t="s">
        <v>597</v>
      </c>
      <c r="I108">
        <v>0</v>
      </c>
      <c r="J108">
        <v>2.2000000000000002</v>
      </c>
      <c r="K108" t="s">
        <v>535</v>
      </c>
      <c r="L108" t="s">
        <v>664</v>
      </c>
      <c r="M108" t="s">
        <v>537</v>
      </c>
      <c r="N108" t="s">
        <v>538</v>
      </c>
      <c r="O108" t="s">
        <v>539</v>
      </c>
      <c r="P108" t="s">
        <v>598</v>
      </c>
      <c r="Q108" t="s">
        <v>541</v>
      </c>
      <c r="R108" t="s">
        <v>542</v>
      </c>
      <c r="S108" t="s">
        <v>656</v>
      </c>
      <c r="T108" t="s">
        <v>542</v>
      </c>
      <c r="U108" t="s">
        <v>780</v>
      </c>
      <c r="W108" s="210">
        <v>-2.2000000000000002</v>
      </c>
      <c r="X108">
        <v>1</v>
      </c>
      <c r="Z108" s="211">
        <v>45089</v>
      </c>
      <c r="AH108" s="211">
        <v>45077</v>
      </c>
      <c r="AI108" t="s">
        <v>545</v>
      </c>
      <c r="AO108" t="s">
        <v>546</v>
      </c>
      <c r="AU108" s="211">
        <v>45340</v>
      </c>
      <c r="AV108" t="s">
        <v>547</v>
      </c>
      <c r="AY108">
        <v>0</v>
      </c>
      <c r="AZ108" t="s">
        <v>548</v>
      </c>
      <c r="BA108" t="s">
        <v>780</v>
      </c>
      <c r="BB108" t="s">
        <v>780</v>
      </c>
    </row>
    <row r="109" spans="1:54" x14ac:dyDescent="0.3">
      <c r="A109" t="s">
        <v>923</v>
      </c>
      <c r="B109" t="s">
        <v>652</v>
      </c>
      <c r="C109" s="211">
        <v>45077</v>
      </c>
      <c r="D109" t="s">
        <v>617</v>
      </c>
      <c r="E109" t="s">
        <v>532</v>
      </c>
      <c r="F109" t="s">
        <v>723</v>
      </c>
      <c r="G109" t="s">
        <v>924</v>
      </c>
      <c r="H109" t="s">
        <v>620</v>
      </c>
      <c r="I109">
        <v>0</v>
      </c>
      <c r="J109">
        <v>3.29</v>
      </c>
      <c r="K109" t="s">
        <v>535</v>
      </c>
      <c r="L109" t="s">
        <v>664</v>
      </c>
      <c r="M109" t="s">
        <v>537</v>
      </c>
      <c r="N109" t="s">
        <v>538</v>
      </c>
      <c r="O109" t="s">
        <v>539</v>
      </c>
      <c r="P109" t="s">
        <v>621</v>
      </c>
      <c r="Q109" t="s">
        <v>541</v>
      </c>
      <c r="R109" t="s">
        <v>542</v>
      </c>
      <c r="S109" t="s">
        <v>656</v>
      </c>
      <c r="T109" t="s">
        <v>542</v>
      </c>
      <c r="U109" t="s">
        <v>780</v>
      </c>
      <c r="W109" s="210">
        <v>-3.29</v>
      </c>
      <c r="X109">
        <v>1</v>
      </c>
      <c r="Z109" s="211">
        <v>45089</v>
      </c>
      <c r="AH109" s="211">
        <v>45077</v>
      </c>
      <c r="AI109" t="s">
        <v>545</v>
      </c>
      <c r="AO109" t="s">
        <v>546</v>
      </c>
      <c r="AU109" s="211">
        <v>45340</v>
      </c>
      <c r="AV109" t="s">
        <v>547</v>
      </c>
      <c r="AY109">
        <v>0</v>
      </c>
      <c r="AZ109" t="s">
        <v>548</v>
      </c>
      <c r="BA109" t="s">
        <v>780</v>
      </c>
      <c r="BB109" t="s">
        <v>780</v>
      </c>
    </row>
    <row r="110" spans="1:54" x14ac:dyDescent="0.3">
      <c r="A110" t="s">
        <v>925</v>
      </c>
      <c r="B110" t="s">
        <v>652</v>
      </c>
      <c r="C110" s="211">
        <v>45077</v>
      </c>
      <c r="D110" t="s">
        <v>550</v>
      </c>
      <c r="E110" t="s">
        <v>532</v>
      </c>
      <c r="F110" t="s">
        <v>926</v>
      </c>
      <c r="G110" t="s">
        <v>927</v>
      </c>
      <c r="H110" t="s">
        <v>553</v>
      </c>
      <c r="I110">
        <v>0</v>
      </c>
      <c r="J110">
        <v>2.91</v>
      </c>
      <c r="K110" t="s">
        <v>535</v>
      </c>
      <c r="L110" t="s">
        <v>660</v>
      </c>
      <c r="M110" t="s">
        <v>537</v>
      </c>
      <c r="N110" t="s">
        <v>538</v>
      </c>
      <c r="O110" t="s">
        <v>539</v>
      </c>
      <c r="P110" t="s">
        <v>555</v>
      </c>
      <c r="Q110" t="s">
        <v>541</v>
      </c>
      <c r="R110" t="s">
        <v>542</v>
      </c>
      <c r="S110" t="s">
        <v>656</v>
      </c>
      <c r="T110" t="s">
        <v>542</v>
      </c>
      <c r="U110" t="s">
        <v>780</v>
      </c>
      <c r="W110" s="210">
        <v>-2.91</v>
      </c>
      <c r="X110">
        <v>1</v>
      </c>
      <c r="Z110" s="211">
        <v>45089</v>
      </c>
      <c r="AH110" s="211">
        <v>45077</v>
      </c>
      <c r="AI110" t="s">
        <v>545</v>
      </c>
      <c r="AO110" t="s">
        <v>546</v>
      </c>
      <c r="AU110" s="211">
        <v>45340</v>
      </c>
      <c r="AV110" t="s">
        <v>547</v>
      </c>
      <c r="AY110">
        <v>0</v>
      </c>
      <c r="AZ110" t="s">
        <v>548</v>
      </c>
      <c r="BA110" t="s">
        <v>780</v>
      </c>
      <c r="BB110" t="s">
        <v>780</v>
      </c>
    </row>
    <row r="111" spans="1:54" x14ac:dyDescent="0.3">
      <c r="A111" t="s">
        <v>928</v>
      </c>
      <c r="B111" t="s">
        <v>652</v>
      </c>
      <c r="C111" s="211">
        <v>45077</v>
      </c>
      <c r="D111" t="s">
        <v>557</v>
      </c>
      <c r="E111" t="s">
        <v>532</v>
      </c>
      <c r="F111" t="s">
        <v>641</v>
      </c>
      <c r="G111" t="s">
        <v>929</v>
      </c>
      <c r="H111" t="s">
        <v>560</v>
      </c>
      <c r="I111">
        <v>0</v>
      </c>
      <c r="J111">
        <v>1.1299999999999999</v>
      </c>
      <c r="K111" t="s">
        <v>535</v>
      </c>
      <c r="L111" t="s">
        <v>664</v>
      </c>
      <c r="M111" t="s">
        <v>537</v>
      </c>
      <c r="N111" t="s">
        <v>538</v>
      </c>
      <c r="O111" t="s">
        <v>539</v>
      </c>
      <c r="P111" t="s">
        <v>562</v>
      </c>
      <c r="Q111" t="s">
        <v>541</v>
      </c>
      <c r="R111" t="s">
        <v>542</v>
      </c>
      <c r="S111" t="s">
        <v>656</v>
      </c>
      <c r="T111" t="s">
        <v>542</v>
      </c>
      <c r="U111" t="s">
        <v>780</v>
      </c>
      <c r="W111" s="210">
        <v>-1.1299999999999999</v>
      </c>
      <c r="X111">
        <v>1</v>
      </c>
      <c r="Z111" s="211">
        <v>45089</v>
      </c>
      <c r="AH111" s="211">
        <v>45077</v>
      </c>
      <c r="AI111" t="s">
        <v>545</v>
      </c>
      <c r="AO111" t="s">
        <v>546</v>
      </c>
      <c r="AU111" s="211">
        <v>45340</v>
      </c>
      <c r="AV111" t="s">
        <v>547</v>
      </c>
      <c r="AY111">
        <v>0</v>
      </c>
      <c r="AZ111" t="s">
        <v>548</v>
      </c>
      <c r="BA111" t="s">
        <v>780</v>
      </c>
      <c r="BB111" t="s">
        <v>780</v>
      </c>
    </row>
    <row r="112" spans="1:54" x14ac:dyDescent="0.3">
      <c r="A112" t="s">
        <v>930</v>
      </c>
      <c r="B112" t="s">
        <v>652</v>
      </c>
      <c r="C112" s="211">
        <v>45077</v>
      </c>
      <c r="D112" t="s">
        <v>594</v>
      </c>
      <c r="E112" t="s">
        <v>653</v>
      </c>
      <c r="F112" t="s">
        <v>662</v>
      </c>
      <c r="G112" t="s">
        <v>931</v>
      </c>
      <c r="H112" t="s">
        <v>597</v>
      </c>
      <c r="I112">
        <v>0</v>
      </c>
      <c r="J112">
        <v>15.55</v>
      </c>
      <c r="K112" t="s">
        <v>535</v>
      </c>
      <c r="L112" t="s">
        <v>664</v>
      </c>
      <c r="M112" t="s">
        <v>537</v>
      </c>
      <c r="N112" t="s">
        <v>538</v>
      </c>
      <c r="O112" t="s">
        <v>539</v>
      </c>
      <c r="P112" t="s">
        <v>598</v>
      </c>
      <c r="Q112" t="s">
        <v>541</v>
      </c>
      <c r="R112" t="s">
        <v>542</v>
      </c>
      <c r="S112" t="s">
        <v>656</v>
      </c>
      <c r="T112" t="s">
        <v>542</v>
      </c>
      <c r="U112" t="s">
        <v>780</v>
      </c>
      <c r="W112" s="210">
        <v>-15.55</v>
      </c>
      <c r="X112">
        <v>1</v>
      </c>
      <c r="Z112" s="211">
        <v>45089</v>
      </c>
      <c r="AH112" s="211">
        <v>45077</v>
      </c>
      <c r="AI112" t="s">
        <v>545</v>
      </c>
      <c r="AO112" t="s">
        <v>546</v>
      </c>
      <c r="AU112" s="211">
        <v>45340</v>
      </c>
      <c r="AV112" t="s">
        <v>547</v>
      </c>
      <c r="AY112">
        <v>0</v>
      </c>
      <c r="AZ112" t="s">
        <v>548</v>
      </c>
      <c r="BA112" t="s">
        <v>780</v>
      </c>
      <c r="BB112" t="s">
        <v>780</v>
      </c>
    </row>
    <row r="113" spans="1:54" x14ac:dyDescent="0.3">
      <c r="A113" t="s">
        <v>932</v>
      </c>
      <c r="B113" t="s">
        <v>652</v>
      </c>
      <c r="C113" s="211">
        <v>45077</v>
      </c>
      <c r="D113" t="s">
        <v>570</v>
      </c>
      <c r="E113" t="s">
        <v>653</v>
      </c>
      <c r="F113" t="s">
        <v>571</v>
      </c>
      <c r="G113" t="s">
        <v>933</v>
      </c>
      <c r="H113" t="s">
        <v>573</v>
      </c>
      <c r="I113">
        <v>0</v>
      </c>
      <c r="J113">
        <v>5.87</v>
      </c>
      <c r="K113" t="s">
        <v>535</v>
      </c>
      <c r="L113" t="s">
        <v>660</v>
      </c>
      <c r="M113" t="s">
        <v>537</v>
      </c>
      <c r="N113" t="s">
        <v>538</v>
      </c>
      <c r="O113" t="s">
        <v>539</v>
      </c>
      <c r="P113" t="s">
        <v>574</v>
      </c>
      <c r="Q113" t="s">
        <v>541</v>
      </c>
      <c r="R113" t="s">
        <v>542</v>
      </c>
      <c r="S113" t="s">
        <v>656</v>
      </c>
      <c r="T113" t="s">
        <v>542</v>
      </c>
      <c r="U113" t="s">
        <v>780</v>
      </c>
      <c r="W113" s="210">
        <v>-5.87</v>
      </c>
      <c r="X113">
        <v>1</v>
      </c>
      <c r="Z113" s="211">
        <v>45089</v>
      </c>
      <c r="AH113" s="211">
        <v>45077</v>
      </c>
      <c r="AI113" t="s">
        <v>545</v>
      </c>
      <c r="AO113" t="s">
        <v>546</v>
      </c>
      <c r="AU113" s="211">
        <v>45340</v>
      </c>
      <c r="AV113" t="s">
        <v>547</v>
      </c>
      <c r="AY113">
        <v>0</v>
      </c>
      <c r="AZ113" t="s">
        <v>548</v>
      </c>
      <c r="BA113" t="s">
        <v>780</v>
      </c>
      <c r="BB113" t="s">
        <v>780</v>
      </c>
    </row>
    <row r="114" spans="1:54" x14ac:dyDescent="0.3">
      <c r="A114" t="s">
        <v>934</v>
      </c>
      <c r="B114" t="s">
        <v>652</v>
      </c>
      <c r="C114" s="211">
        <v>45077</v>
      </c>
      <c r="D114" t="s">
        <v>611</v>
      </c>
      <c r="E114" t="s">
        <v>653</v>
      </c>
      <c r="F114" t="s">
        <v>935</v>
      </c>
      <c r="G114" t="s">
        <v>936</v>
      </c>
      <c r="H114" t="s">
        <v>614</v>
      </c>
      <c r="I114">
        <v>0</v>
      </c>
      <c r="J114">
        <v>29.2</v>
      </c>
      <c r="K114" t="s">
        <v>535</v>
      </c>
      <c r="L114" t="s">
        <v>660</v>
      </c>
      <c r="M114" t="s">
        <v>537</v>
      </c>
      <c r="N114" t="s">
        <v>538</v>
      </c>
      <c r="O114" t="s">
        <v>539</v>
      </c>
      <c r="P114" t="s">
        <v>615</v>
      </c>
      <c r="Q114" t="s">
        <v>541</v>
      </c>
      <c r="R114" t="s">
        <v>542</v>
      </c>
      <c r="S114" t="s">
        <v>656</v>
      </c>
      <c r="T114" t="s">
        <v>542</v>
      </c>
      <c r="U114" t="s">
        <v>780</v>
      </c>
      <c r="W114" s="210">
        <v>-29.2</v>
      </c>
      <c r="X114">
        <v>1</v>
      </c>
      <c r="Z114" s="211">
        <v>45089</v>
      </c>
      <c r="AH114" s="211">
        <v>45077</v>
      </c>
      <c r="AI114" t="s">
        <v>545</v>
      </c>
      <c r="AO114" t="s">
        <v>546</v>
      </c>
      <c r="AU114" s="211">
        <v>45340</v>
      </c>
      <c r="AV114" t="s">
        <v>547</v>
      </c>
      <c r="AY114">
        <v>0</v>
      </c>
      <c r="AZ114" t="s">
        <v>548</v>
      </c>
      <c r="BA114" t="s">
        <v>780</v>
      </c>
      <c r="BB114" t="s">
        <v>780</v>
      </c>
    </row>
    <row r="115" spans="1:54" x14ac:dyDescent="0.3">
      <c r="A115" t="s">
        <v>937</v>
      </c>
      <c r="B115" t="s">
        <v>652</v>
      </c>
      <c r="C115" s="211">
        <v>45077</v>
      </c>
      <c r="D115" t="s">
        <v>623</v>
      </c>
      <c r="E115" t="s">
        <v>653</v>
      </c>
      <c r="F115" t="s">
        <v>938</v>
      </c>
      <c r="G115" t="s">
        <v>939</v>
      </c>
      <c r="H115" t="s">
        <v>626</v>
      </c>
      <c r="I115">
        <v>0</v>
      </c>
      <c r="J115">
        <v>9.94</v>
      </c>
      <c r="K115" t="s">
        <v>535</v>
      </c>
      <c r="L115" t="s">
        <v>655</v>
      </c>
      <c r="M115" t="s">
        <v>537</v>
      </c>
      <c r="N115" t="s">
        <v>538</v>
      </c>
      <c r="O115" t="s">
        <v>539</v>
      </c>
      <c r="P115" t="s">
        <v>627</v>
      </c>
      <c r="Q115" t="s">
        <v>541</v>
      </c>
      <c r="R115" t="s">
        <v>542</v>
      </c>
      <c r="S115" t="s">
        <v>656</v>
      </c>
      <c r="T115" t="s">
        <v>542</v>
      </c>
      <c r="U115" t="s">
        <v>780</v>
      </c>
      <c r="W115" s="210">
        <v>-9.94</v>
      </c>
      <c r="X115">
        <v>1</v>
      </c>
      <c r="Z115" s="211">
        <v>45089</v>
      </c>
      <c r="AH115" s="211">
        <v>45077</v>
      </c>
      <c r="AI115" t="s">
        <v>545</v>
      </c>
      <c r="AO115" t="s">
        <v>546</v>
      </c>
      <c r="AU115" s="211">
        <v>45340</v>
      </c>
      <c r="AV115" t="s">
        <v>547</v>
      </c>
      <c r="AY115">
        <v>0</v>
      </c>
      <c r="AZ115" t="s">
        <v>548</v>
      </c>
      <c r="BA115" t="s">
        <v>780</v>
      </c>
      <c r="BB115" t="s">
        <v>780</v>
      </c>
    </row>
    <row r="116" spans="1:54" x14ac:dyDescent="0.3">
      <c r="A116" t="s">
        <v>940</v>
      </c>
      <c r="B116" t="s">
        <v>652</v>
      </c>
      <c r="C116" s="211">
        <v>45077</v>
      </c>
      <c r="D116" t="s">
        <v>600</v>
      </c>
      <c r="E116" t="s">
        <v>653</v>
      </c>
      <c r="F116" t="s">
        <v>941</v>
      </c>
      <c r="G116" t="s">
        <v>942</v>
      </c>
      <c r="H116" t="s">
        <v>603</v>
      </c>
      <c r="I116">
        <v>0</v>
      </c>
      <c r="J116">
        <v>17.600000000000001</v>
      </c>
      <c r="K116" t="s">
        <v>535</v>
      </c>
      <c r="L116" t="s">
        <v>655</v>
      </c>
      <c r="M116" t="s">
        <v>537</v>
      </c>
      <c r="N116" t="s">
        <v>538</v>
      </c>
      <c r="O116" t="s">
        <v>539</v>
      </c>
      <c r="P116" t="s">
        <v>604</v>
      </c>
      <c r="Q116" t="s">
        <v>541</v>
      </c>
      <c r="R116" t="s">
        <v>542</v>
      </c>
      <c r="S116" t="s">
        <v>656</v>
      </c>
      <c r="T116" t="s">
        <v>542</v>
      </c>
      <c r="U116" t="s">
        <v>780</v>
      </c>
      <c r="W116" s="210">
        <v>-17.600000000000001</v>
      </c>
      <c r="X116">
        <v>1</v>
      </c>
      <c r="Z116" s="211">
        <v>45089</v>
      </c>
      <c r="AH116" s="211">
        <v>45077</v>
      </c>
      <c r="AI116" t="s">
        <v>545</v>
      </c>
      <c r="AO116" t="s">
        <v>546</v>
      </c>
      <c r="AU116" s="211">
        <v>45340</v>
      </c>
      <c r="AV116" t="s">
        <v>547</v>
      </c>
      <c r="AY116">
        <v>0</v>
      </c>
      <c r="AZ116" t="s">
        <v>548</v>
      </c>
      <c r="BA116" t="s">
        <v>780</v>
      </c>
      <c r="BB116" t="s">
        <v>780</v>
      </c>
    </row>
    <row r="117" spans="1:54" x14ac:dyDescent="0.3">
      <c r="A117" t="s">
        <v>943</v>
      </c>
      <c r="B117" t="s">
        <v>652</v>
      </c>
      <c r="C117" s="211">
        <v>45077</v>
      </c>
      <c r="D117" t="s">
        <v>606</v>
      </c>
      <c r="E117" t="s">
        <v>653</v>
      </c>
      <c r="F117" t="s">
        <v>944</v>
      </c>
      <c r="G117" t="s">
        <v>945</v>
      </c>
      <c r="H117" t="s">
        <v>609</v>
      </c>
      <c r="I117">
        <v>0</v>
      </c>
      <c r="J117">
        <v>23.77</v>
      </c>
      <c r="K117" t="s">
        <v>535</v>
      </c>
      <c r="L117" t="s">
        <v>664</v>
      </c>
      <c r="M117" t="s">
        <v>537</v>
      </c>
      <c r="N117" t="s">
        <v>538</v>
      </c>
      <c r="O117" t="s">
        <v>539</v>
      </c>
      <c r="P117" t="s">
        <v>562</v>
      </c>
      <c r="Q117" t="s">
        <v>541</v>
      </c>
      <c r="R117" t="s">
        <v>542</v>
      </c>
      <c r="S117" t="s">
        <v>656</v>
      </c>
      <c r="T117" t="s">
        <v>542</v>
      </c>
      <c r="U117" t="s">
        <v>780</v>
      </c>
      <c r="W117" s="210">
        <v>-23.77</v>
      </c>
      <c r="X117">
        <v>1</v>
      </c>
      <c r="Z117" s="211">
        <v>45089</v>
      </c>
      <c r="AH117" s="211">
        <v>45077</v>
      </c>
      <c r="AI117" t="s">
        <v>545</v>
      </c>
      <c r="AO117" t="s">
        <v>546</v>
      </c>
      <c r="AU117" s="211">
        <v>45340</v>
      </c>
      <c r="AV117" t="s">
        <v>547</v>
      </c>
      <c r="AY117">
        <v>0</v>
      </c>
      <c r="AZ117" t="s">
        <v>548</v>
      </c>
      <c r="BA117" t="s">
        <v>780</v>
      </c>
      <c r="BB117" t="s">
        <v>780</v>
      </c>
    </row>
    <row r="118" spans="1:54" x14ac:dyDescent="0.3">
      <c r="A118" t="s">
        <v>946</v>
      </c>
      <c r="B118" t="s">
        <v>652</v>
      </c>
      <c r="C118" s="211">
        <v>45077</v>
      </c>
      <c r="D118" t="s">
        <v>588</v>
      </c>
      <c r="E118" t="s">
        <v>653</v>
      </c>
      <c r="F118" t="s">
        <v>726</v>
      </c>
      <c r="G118" t="s">
        <v>947</v>
      </c>
      <c r="H118" t="s">
        <v>591</v>
      </c>
      <c r="I118">
        <v>0</v>
      </c>
      <c r="J118">
        <v>34.619999999999997</v>
      </c>
      <c r="K118" t="s">
        <v>535</v>
      </c>
      <c r="L118" t="s">
        <v>664</v>
      </c>
      <c r="M118" t="s">
        <v>537</v>
      </c>
      <c r="N118" t="s">
        <v>538</v>
      </c>
      <c r="O118" t="s">
        <v>539</v>
      </c>
      <c r="P118" t="s">
        <v>592</v>
      </c>
      <c r="Q118" t="s">
        <v>541</v>
      </c>
      <c r="R118" t="s">
        <v>542</v>
      </c>
      <c r="S118" t="s">
        <v>656</v>
      </c>
      <c r="T118" t="s">
        <v>542</v>
      </c>
      <c r="U118" t="s">
        <v>780</v>
      </c>
      <c r="W118" s="210">
        <v>-34.619999999999997</v>
      </c>
      <c r="X118">
        <v>1</v>
      </c>
      <c r="Z118" s="211">
        <v>45089</v>
      </c>
      <c r="AH118" s="211">
        <v>45077</v>
      </c>
      <c r="AI118" t="s">
        <v>545</v>
      </c>
      <c r="AO118" t="s">
        <v>546</v>
      </c>
      <c r="AU118" s="211">
        <v>45340</v>
      </c>
      <c r="AV118" t="s">
        <v>547</v>
      </c>
      <c r="AY118">
        <v>0</v>
      </c>
      <c r="AZ118" t="s">
        <v>548</v>
      </c>
      <c r="BA118" t="s">
        <v>780</v>
      </c>
      <c r="BB118" t="s">
        <v>780</v>
      </c>
    </row>
    <row r="119" spans="1:54" x14ac:dyDescent="0.3">
      <c r="A119" t="s">
        <v>948</v>
      </c>
      <c r="B119" t="s">
        <v>652</v>
      </c>
      <c r="C119" s="211">
        <v>45077</v>
      </c>
      <c r="D119" t="s">
        <v>576</v>
      </c>
      <c r="E119" t="s">
        <v>653</v>
      </c>
      <c r="F119" t="s">
        <v>949</v>
      </c>
      <c r="G119" t="s">
        <v>950</v>
      </c>
      <c r="H119" t="s">
        <v>579</v>
      </c>
      <c r="I119">
        <v>0</v>
      </c>
      <c r="J119">
        <v>26.38</v>
      </c>
      <c r="K119" t="s">
        <v>535</v>
      </c>
      <c r="L119" t="s">
        <v>660</v>
      </c>
      <c r="M119" t="s">
        <v>537</v>
      </c>
      <c r="N119" t="s">
        <v>538</v>
      </c>
      <c r="O119" t="s">
        <v>539</v>
      </c>
      <c r="P119" t="s">
        <v>580</v>
      </c>
      <c r="Q119" t="s">
        <v>541</v>
      </c>
      <c r="R119" t="s">
        <v>542</v>
      </c>
      <c r="S119" t="s">
        <v>656</v>
      </c>
      <c r="T119" t="s">
        <v>542</v>
      </c>
      <c r="U119" t="s">
        <v>780</v>
      </c>
      <c r="W119" s="210">
        <v>-26.38</v>
      </c>
      <c r="X119">
        <v>1</v>
      </c>
      <c r="Z119" s="211">
        <v>45089</v>
      </c>
      <c r="AH119" s="211">
        <v>45077</v>
      </c>
      <c r="AI119" t="s">
        <v>545</v>
      </c>
      <c r="AO119" t="s">
        <v>546</v>
      </c>
      <c r="AU119" s="211">
        <v>45340</v>
      </c>
      <c r="AV119" t="s">
        <v>547</v>
      </c>
      <c r="AY119">
        <v>0</v>
      </c>
      <c r="AZ119" t="s">
        <v>548</v>
      </c>
      <c r="BA119" t="s">
        <v>780</v>
      </c>
      <c r="BB119" t="s">
        <v>780</v>
      </c>
    </row>
    <row r="120" spans="1:54" x14ac:dyDescent="0.3">
      <c r="A120" t="s">
        <v>951</v>
      </c>
      <c r="B120" t="s">
        <v>652</v>
      </c>
      <c r="C120" s="211">
        <v>45077</v>
      </c>
      <c r="D120" t="s">
        <v>557</v>
      </c>
      <c r="E120" t="s">
        <v>653</v>
      </c>
      <c r="F120" t="s">
        <v>952</v>
      </c>
      <c r="G120" t="s">
        <v>953</v>
      </c>
      <c r="H120" t="s">
        <v>560</v>
      </c>
      <c r="I120">
        <v>0</v>
      </c>
      <c r="J120">
        <v>6.44</v>
      </c>
      <c r="K120" t="s">
        <v>535</v>
      </c>
      <c r="L120" t="s">
        <v>664</v>
      </c>
      <c r="M120" t="s">
        <v>537</v>
      </c>
      <c r="N120" t="s">
        <v>538</v>
      </c>
      <c r="O120" t="s">
        <v>539</v>
      </c>
      <c r="P120" t="s">
        <v>562</v>
      </c>
      <c r="Q120" t="s">
        <v>541</v>
      </c>
      <c r="R120" t="s">
        <v>542</v>
      </c>
      <c r="S120" t="s">
        <v>656</v>
      </c>
      <c r="T120" t="s">
        <v>542</v>
      </c>
      <c r="U120" t="s">
        <v>780</v>
      </c>
      <c r="W120" s="210">
        <v>-6.44</v>
      </c>
      <c r="X120">
        <v>1</v>
      </c>
      <c r="Z120" s="211">
        <v>45089</v>
      </c>
      <c r="AH120" s="211">
        <v>45077</v>
      </c>
      <c r="AI120" t="s">
        <v>545</v>
      </c>
      <c r="AO120" t="s">
        <v>546</v>
      </c>
      <c r="AU120" s="211">
        <v>45340</v>
      </c>
      <c r="AV120" t="s">
        <v>547</v>
      </c>
      <c r="AY120">
        <v>0</v>
      </c>
      <c r="AZ120" t="s">
        <v>548</v>
      </c>
      <c r="BA120" t="s">
        <v>780</v>
      </c>
      <c r="BB120" t="s">
        <v>780</v>
      </c>
    </row>
    <row r="121" spans="1:54" x14ac:dyDescent="0.3">
      <c r="A121" t="s">
        <v>954</v>
      </c>
      <c r="B121" t="s">
        <v>652</v>
      </c>
      <c r="C121" s="211">
        <v>45077</v>
      </c>
      <c r="D121" t="s">
        <v>617</v>
      </c>
      <c r="E121" t="s">
        <v>653</v>
      </c>
      <c r="F121" t="s">
        <v>846</v>
      </c>
      <c r="G121" t="s">
        <v>955</v>
      </c>
      <c r="H121" t="s">
        <v>620</v>
      </c>
      <c r="I121">
        <v>0</v>
      </c>
      <c r="J121">
        <v>14.85</v>
      </c>
      <c r="K121" t="s">
        <v>535</v>
      </c>
      <c r="L121" t="s">
        <v>664</v>
      </c>
      <c r="M121" t="s">
        <v>537</v>
      </c>
      <c r="N121" t="s">
        <v>538</v>
      </c>
      <c r="O121" t="s">
        <v>539</v>
      </c>
      <c r="P121" t="s">
        <v>621</v>
      </c>
      <c r="Q121" t="s">
        <v>541</v>
      </c>
      <c r="R121" t="s">
        <v>542</v>
      </c>
      <c r="S121" t="s">
        <v>656</v>
      </c>
      <c r="T121" t="s">
        <v>542</v>
      </c>
      <c r="U121" t="s">
        <v>780</v>
      </c>
      <c r="W121" s="210">
        <v>-14.85</v>
      </c>
      <c r="X121">
        <v>1</v>
      </c>
      <c r="Z121" s="211">
        <v>45089</v>
      </c>
      <c r="AH121" s="211">
        <v>45077</v>
      </c>
      <c r="AI121" t="s">
        <v>545</v>
      </c>
      <c r="AO121" t="s">
        <v>546</v>
      </c>
      <c r="AU121" s="211">
        <v>45340</v>
      </c>
      <c r="AV121" t="s">
        <v>547</v>
      </c>
      <c r="AY121">
        <v>0</v>
      </c>
      <c r="AZ121" t="s">
        <v>548</v>
      </c>
      <c r="BA121" t="s">
        <v>780</v>
      </c>
      <c r="BB121" t="s">
        <v>780</v>
      </c>
    </row>
    <row r="122" spans="1:54" x14ac:dyDescent="0.3">
      <c r="A122" t="s">
        <v>956</v>
      </c>
      <c r="B122" t="s">
        <v>652</v>
      </c>
      <c r="C122" s="211">
        <v>45077</v>
      </c>
      <c r="D122" t="s">
        <v>564</v>
      </c>
      <c r="E122" t="s">
        <v>653</v>
      </c>
      <c r="F122" t="s">
        <v>957</v>
      </c>
      <c r="G122" t="s">
        <v>958</v>
      </c>
      <c r="H122" t="s">
        <v>567</v>
      </c>
      <c r="I122">
        <v>0</v>
      </c>
      <c r="J122">
        <v>21.88</v>
      </c>
      <c r="K122" t="s">
        <v>535</v>
      </c>
      <c r="L122" t="s">
        <v>655</v>
      </c>
      <c r="M122" t="s">
        <v>537</v>
      </c>
      <c r="N122" t="s">
        <v>538</v>
      </c>
      <c r="O122" t="s">
        <v>539</v>
      </c>
      <c r="P122" t="s">
        <v>568</v>
      </c>
      <c r="Q122" t="s">
        <v>541</v>
      </c>
      <c r="R122" t="s">
        <v>542</v>
      </c>
      <c r="S122" t="s">
        <v>656</v>
      </c>
      <c r="T122" t="s">
        <v>542</v>
      </c>
      <c r="U122" t="s">
        <v>780</v>
      </c>
      <c r="W122" s="210">
        <v>-21.88</v>
      </c>
      <c r="X122">
        <v>1</v>
      </c>
      <c r="Z122" s="211">
        <v>45089</v>
      </c>
      <c r="AH122" s="211">
        <v>45077</v>
      </c>
      <c r="AI122" t="s">
        <v>545</v>
      </c>
      <c r="AO122" t="s">
        <v>546</v>
      </c>
      <c r="AU122" s="211">
        <v>45340</v>
      </c>
      <c r="AV122" t="s">
        <v>547</v>
      </c>
      <c r="AY122">
        <v>0</v>
      </c>
      <c r="AZ122" t="s">
        <v>548</v>
      </c>
      <c r="BA122" t="s">
        <v>780</v>
      </c>
      <c r="BB122" t="s">
        <v>780</v>
      </c>
    </row>
    <row r="123" spans="1:54" x14ac:dyDescent="0.3">
      <c r="A123" t="s">
        <v>959</v>
      </c>
      <c r="B123" t="s">
        <v>652</v>
      </c>
      <c r="C123" s="211">
        <v>45077</v>
      </c>
      <c r="D123" t="s">
        <v>530</v>
      </c>
      <c r="E123" t="s">
        <v>653</v>
      </c>
      <c r="F123" t="s">
        <v>960</v>
      </c>
      <c r="G123" t="s">
        <v>961</v>
      </c>
      <c r="H123" t="s">
        <v>534</v>
      </c>
      <c r="I123">
        <v>0</v>
      </c>
      <c r="J123">
        <v>49.87</v>
      </c>
      <c r="K123" t="s">
        <v>535</v>
      </c>
      <c r="L123" t="s">
        <v>655</v>
      </c>
      <c r="M123" t="s">
        <v>537</v>
      </c>
      <c r="N123" t="s">
        <v>538</v>
      </c>
      <c r="O123" t="s">
        <v>539</v>
      </c>
      <c r="P123" t="s">
        <v>540</v>
      </c>
      <c r="Q123" t="s">
        <v>541</v>
      </c>
      <c r="R123" t="s">
        <v>542</v>
      </c>
      <c r="S123" t="s">
        <v>656</v>
      </c>
      <c r="T123" t="s">
        <v>542</v>
      </c>
      <c r="U123" t="s">
        <v>780</v>
      </c>
      <c r="W123" s="210">
        <v>-49.87</v>
      </c>
      <c r="X123">
        <v>1</v>
      </c>
      <c r="Z123" s="211">
        <v>45089</v>
      </c>
      <c r="AH123" s="211">
        <v>45077</v>
      </c>
      <c r="AI123" t="s">
        <v>545</v>
      </c>
      <c r="AO123" t="s">
        <v>546</v>
      </c>
      <c r="AU123" s="211">
        <v>45340</v>
      </c>
      <c r="AV123" t="s">
        <v>547</v>
      </c>
      <c r="AY123">
        <v>0</v>
      </c>
      <c r="AZ123" t="s">
        <v>548</v>
      </c>
      <c r="BA123" t="s">
        <v>780</v>
      </c>
      <c r="BB123" t="s">
        <v>780</v>
      </c>
    </row>
    <row r="124" spans="1:54" x14ac:dyDescent="0.3">
      <c r="A124" t="s">
        <v>962</v>
      </c>
      <c r="B124" t="s">
        <v>652</v>
      </c>
      <c r="C124" s="211">
        <v>45077</v>
      </c>
      <c r="D124" t="s">
        <v>640</v>
      </c>
      <c r="E124" t="s">
        <v>653</v>
      </c>
      <c r="F124" t="s">
        <v>963</v>
      </c>
      <c r="G124" t="s">
        <v>964</v>
      </c>
      <c r="H124" t="s">
        <v>643</v>
      </c>
      <c r="I124">
        <v>0</v>
      </c>
      <c r="J124">
        <v>44.31</v>
      </c>
      <c r="K124" t="s">
        <v>535</v>
      </c>
      <c r="L124" t="s">
        <v>664</v>
      </c>
      <c r="M124" t="s">
        <v>537</v>
      </c>
      <c r="N124" t="s">
        <v>538</v>
      </c>
      <c r="O124" t="s">
        <v>539</v>
      </c>
      <c r="P124" t="s">
        <v>644</v>
      </c>
      <c r="Q124" t="s">
        <v>541</v>
      </c>
      <c r="R124" t="s">
        <v>542</v>
      </c>
      <c r="S124" t="s">
        <v>656</v>
      </c>
      <c r="T124" t="s">
        <v>542</v>
      </c>
      <c r="U124" t="s">
        <v>780</v>
      </c>
      <c r="W124" s="210">
        <v>-44.31</v>
      </c>
      <c r="X124">
        <v>1</v>
      </c>
      <c r="Z124" s="211">
        <v>45089</v>
      </c>
      <c r="AH124" s="211">
        <v>45077</v>
      </c>
      <c r="AI124" t="s">
        <v>545</v>
      </c>
      <c r="AO124" t="s">
        <v>546</v>
      </c>
      <c r="AU124" s="211">
        <v>45340</v>
      </c>
      <c r="AV124" t="s">
        <v>547</v>
      </c>
      <c r="AY124">
        <v>0</v>
      </c>
      <c r="AZ124" t="s">
        <v>548</v>
      </c>
      <c r="BA124" t="s">
        <v>780</v>
      </c>
      <c r="BB124" t="s">
        <v>780</v>
      </c>
    </row>
    <row r="125" spans="1:54" x14ac:dyDescent="0.3">
      <c r="A125" t="s">
        <v>965</v>
      </c>
      <c r="B125" t="s">
        <v>652</v>
      </c>
      <c r="C125" s="211">
        <v>45077</v>
      </c>
      <c r="D125" t="s">
        <v>646</v>
      </c>
      <c r="E125" t="s">
        <v>653</v>
      </c>
      <c r="F125" t="s">
        <v>966</v>
      </c>
      <c r="G125" t="s">
        <v>967</v>
      </c>
      <c r="H125" t="s">
        <v>649</v>
      </c>
      <c r="I125">
        <v>0</v>
      </c>
      <c r="J125">
        <v>31.57</v>
      </c>
      <c r="K125" t="s">
        <v>535</v>
      </c>
      <c r="L125" t="s">
        <v>655</v>
      </c>
      <c r="M125" t="s">
        <v>537</v>
      </c>
      <c r="N125" t="s">
        <v>538</v>
      </c>
      <c r="O125" t="s">
        <v>539</v>
      </c>
      <c r="P125" t="s">
        <v>650</v>
      </c>
      <c r="Q125" t="s">
        <v>541</v>
      </c>
      <c r="R125" t="s">
        <v>542</v>
      </c>
      <c r="S125" t="s">
        <v>656</v>
      </c>
      <c r="T125" t="s">
        <v>542</v>
      </c>
      <c r="U125" t="s">
        <v>780</v>
      </c>
      <c r="W125" s="210">
        <v>-31.57</v>
      </c>
      <c r="X125">
        <v>1</v>
      </c>
      <c r="Z125" s="211">
        <v>45089</v>
      </c>
      <c r="AH125" s="211">
        <v>45077</v>
      </c>
      <c r="AI125" t="s">
        <v>545</v>
      </c>
      <c r="AO125" t="s">
        <v>546</v>
      </c>
      <c r="AU125" s="211">
        <v>45340</v>
      </c>
      <c r="AV125" t="s">
        <v>547</v>
      </c>
      <c r="AY125">
        <v>0</v>
      </c>
      <c r="AZ125" t="s">
        <v>548</v>
      </c>
      <c r="BA125" t="s">
        <v>780</v>
      </c>
      <c r="BB125" t="s">
        <v>780</v>
      </c>
    </row>
    <row r="126" spans="1:54" x14ac:dyDescent="0.3">
      <c r="A126" t="s">
        <v>968</v>
      </c>
      <c r="B126" t="s">
        <v>652</v>
      </c>
      <c r="C126" s="211">
        <v>45077</v>
      </c>
      <c r="D126" t="s">
        <v>550</v>
      </c>
      <c r="E126" t="s">
        <v>653</v>
      </c>
      <c r="F126" t="s">
        <v>969</v>
      </c>
      <c r="G126" t="s">
        <v>970</v>
      </c>
      <c r="H126" t="s">
        <v>553</v>
      </c>
      <c r="I126">
        <v>0</v>
      </c>
      <c r="J126">
        <v>23.87</v>
      </c>
      <c r="K126" t="s">
        <v>535</v>
      </c>
      <c r="L126" t="s">
        <v>660</v>
      </c>
      <c r="M126" t="s">
        <v>537</v>
      </c>
      <c r="N126" t="s">
        <v>538</v>
      </c>
      <c r="O126" t="s">
        <v>539</v>
      </c>
      <c r="P126" t="s">
        <v>555</v>
      </c>
      <c r="Q126" t="s">
        <v>541</v>
      </c>
      <c r="R126" t="s">
        <v>542</v>
      </c>
      <c r="S126" t="s">
        <v>656</v>
      </c>
      <c r="T126" t="s">
        <v>542</v>
      </c>
      <c r="U126" t="s">
        <v>780</v>
      </c>
      <c r="W126" s="210">
        <v>-23.87</v>
      </c>
      <c r="X126">
        <v>1</v>
      </c>
      <c r="Z126" s="211">
        <v>45089</v>
      </c>
      <c r="AH126" s="211">
        <v>45077</v>
      </c>
      <c r="AI126" t="s">
        <v>545</v>
      </c>
      <c r="AO126" t="s">
        <v>546</v>
      </c>
      <c r="AU126" s="211">
        <v>45340</v>
      </c>
      <c r="AV126" t="s">
        <v>547</v>
      </c>
      <c r="AY126">
        <v>0</v>
      </c>
      <c r="AZ126" t="s">
        <v>548</v>
      </c>
      <c r="BA126" t="s">
        <v>780</v>
      </c>
      <c r="BB126" t="s">
        <v>780</v>
      </c>
    </row>
    <row r="127" spans="1:54" x14ac:dyDescent="0.3">
      <c r="A127" t="s">
        <v>971</v>
      </c>
      <c r="B127" t="s">
        <v>652</v>
      </c>
      <c r="C127" s="211">
        <v>45077</v>
      </c>
      <c r="D127" t="s">
        <v>582</v>
      </c>
      <c r="E127" t="s">
        <v>653</v>
      </c>
      <c r="F127" t="s">
        <v>972</v>
      </c>
      <c r="G127" t="s">
        <v>973</v>
      </c>
      <c r="H127" t="s">
        <v>585</v>
      </c>
      <c r="I127">
        <v>0</v>
      </c>
      <c r="J127">
        <v>41.99</v>
      </c>
      <c r="K127" t="s">
        <v>535</v>
      </c>
      <c r="L127" t="s">
        <v>655</v>
      </c>
      <c r="M127" t="s">
        <v>537</v>
      </c>
      <c r="N127" t="s">
        <v>538</v>
      </c>
      <c r="O127" t="s">
        <v>539</v>
      </c>
      <c r="P127" t="s">
        <v>586</v>
      </c>
      <c r="Q127" t="s">
        <v>541</v>
      </c>
      <c r="R127" t="s">
        <v>542</v>
      </c>
      <c r="S127" t="s">
        <v>656</v>
      </c>
      <c r="T127" t="s">
        <v>542</v>
      </c>
      <c r="U127" t="s">
        <v>780</v>
      </c>
      <c r="W127" s="210">
        <v>-41.99</v>
      </c>
      <c r="X127">
        <v>1</v>
      </c>
      <c r="Z127" s="211">
        <v>45089</v>
      </c>
      <c r="AH127" s="211">
        <v>45077</v>
      </c>
      <c r="AI127" t="s">
        <v>545</v>
      </c>
      <c r="AO127" t="s">
        <v>546</v>
      </c>
      <c r="AU127" s="211">
        <v>45340</v>
      </c>
      <c r="AV127" t="s">
        <v>547</v>
      </c>
      <c r="AY127">
        <v>0</v>
      </c>
      <c r="AZ127" t="s">
        <v>548</v>
      </c>
      <c r="BA127" t="s">
        <v>780</v>
      </c>
      <c r="BB127" t="s">
        <v>780</v>
      </c>
    </row>
    <row r="128" spans="1:54" x14ac:dyDescent="0.3">
      <c r="A128" t="s">
        <v>974</v>
      </c>
      <c r="B128" t="s">
        <v>652</v>
      </c>
      <c r="C128" s="211">
        <v>45077</v>
      </c>
      <c r="D128" t="s">
        <v>975</v>
      </c>
      <c r="E128" t="s">
        <v>878</v>
      </c>
      <c r="F128" t="s">
        <v>757</v>
      </c>
      <c r="G128" t="s">
        <v>976</v>
      </c>
      <c r="H128" t="s">
        <v>977</v>
      </c>
      <c r="I128">
        <v>0</v>
      </c>
      <c r="J128">
        <v>1453.12</v>
      </c>
      <c r="K128" t="s">
        <v>535</v>
      </c>
      <c r="L128" t="s">
        <v>536</v>
      </c>
      <c r="M128" t="s">
        <v>537</v>
      </c>
      <c r="N128" t="s">
        <v>538</v>
      </c>
      <c r="O128" t="s">
        <v>539</v>
      </c>
      <c r="P128" t="s">
        <v>978</v>
      </c>
      <c r="Q128" t="s">
        <v>541</v>
      </c>
      <c r="R128" t="s">
        <v>542</v>
      </c>
      <c r="S128" t="s">
        <v>656</v>
      </c>
      <c r="T128" t="s">
        <v>542</v>
      </c>
      <c r="U128" t="s">
        <v>780</v>
      </c>
      <c r="W128" s="210">
        <v>-1453.12</v>
      </c>
      <c r="X128">
        <v>1</v>
      </c>
      <c r="Z128" s="211">
        <v>45161</v>
      </c>
      <c r="AH128" s="211">
        <v>45077</v>
      </c>
      <c r="AI128" t="s">
        <v>545</v>
      </c>
      <c r="AO128" t="s">
        <v>546</v>
      </c>
      <c r="AU128" s="211">
        <v>45340</v>
      </c>
      <c r="AV128" t="s">
        <v>547</v>
      </c>
      <c r="AY128">
        <v>0</v>
      </c>
      <c r="AZ128" t="s">
        <v>548</v>
      </c>
      <c r="BA128" t="s">
        <v>780</v>
      </c>
      <c r="BB128" t="s">
        <v>780</v>
      </c>
    </row>
    <row r="129" spans="1:54" x14ac:dyDescent="0.3">
      <c r="A129" t="s">
        <v>979</v>
      </c>
      <c r="B129" t="s">
        <v>754</v>
      </c>
      <c r="C129" s="211">
        <v>45051</v>
      </c>
      <c r="D129" t="s">
        <v>755</v>
      </c>
      <c r="E129" t="s">
        <v>916</v>
      </c>
      <c r="F129" t="s">
        <v>757</v>
      </c>
      <c r="G129" t="s">
        <v>980</v>
      </c>
      <c r="H129" t="s">
        <v>759</v>
      </c>
      <c r="I129">
        <v>0</v>
      </c>
      <c r="J129">
        <v>2430.8200000000002</v>
      </c>
      <c r="K129" t="s">
        <v>760</v>
      </c>
      <c r="L129" t="s">
        <v>664</v>
      </c>
      <c r="M129" t="s">
        <v>537</v>
      </c>
      <c r="N129" t="s">
        <v>538</v>
      </c>
      <c r="O129" t="s">
        <v>539</v>
      </c>
      <c r="P129" t="s">
        <v>761</v>
      </c>
      <c r="Q129" t="s">
        <v>750</v>
      </c>
      <c r="R129" t="s">
        <v>542</v>
      </c>
      <c r="S129" t="s">
        <v>751</v>
      </c>
      <c r="T129" t="s">
        <v>542</v>
      </c>
      <c r="U129" t="s">
        <v>780</v>
      </c>
      <c r="W129" s="210">
        <v>-18.03</v>
      </c>
      <c r="X129">
        <v>7.4159999999999998E-3</v>
      </c>
      <c r="Z129" s="211">
        <v>45399</v>
      </c>
      <c r="AH129" s="211">
        <v>45051</v>
      </c>
      <c r="AO129" t="s">
        <v>546</v>
      </c>
      <c r="AU129" s="211"/>
      <c r="AY129">
        <v>0</v>
      </c>
      <c r="AZ129" t="s">
        <v>548</v>
      </c>
      <c r="BA129" t="s">
        <v>780</v>
      </c>
      <c r="BB129" t="s">
        <v>780</v>
      </c>
    </row>
    <row r="130" spans="1:54" x14ac:dyDescent="0.3">
      <c r="A130" t="s">
        <v>981</v>
      </c>
      <c r="B130" t="s">
        <v>754</v>
      </c>
      <c r="C130" s="211">
        <v>45051</v>
      </c>
      <c r="D130" t="s">
        <v>763</v>
      </c>
      <c r="E130" t="s">
        <v>690</v>
      </c>
      <c r="F130" t="s">
        <v>757</v>
      </c>
      <c r="G130" t="s">
        <v>982</v>
      </c>
      <c r="H130" t="s">
        <v>766</v>
      </c>
      <c r="I130">
        <v>0</v>
      </c>
      <c r="J130">
        <v>1758.55</v>
      </c>
      <c r="K130" t="s">
        <v>760</v>
      </c>
      <c r="L130" t="s">
        <v>664</v>
      </c>
      <c r="M130" t="s">
        <v>537</v>
      </c>
      <c r="N130" t="s">
        <v>538</v>
      </c>
      <c r="O130" t="s">
        <v>539</v>
      </c>
      <c r="P130" t="s">
        <v>761</v>
      </c>
      <c r="Q130" t="s">
        <v>750</v>
      </c>
      <c r="R130" t="s">
        <v>542</v>
      </c>
      <c r="S130" t="s">
        <v>751</v>
      </c>
      <c r="T130" t="s">
        <v>542</v>
      </c>
      <c r="U130" t="s">
        <v>780</v>
      </c>
      <c r="W130" s="210">
        <v>-13.04</v>
      </c>
      <c r="X130">
        <v>7.4159999999999998E-3</v>
      </c>
      <c r="Z130" s="211">
        <v>45399</v>
      </c>
      <c r="AH130" s="211">
        <v>45051</v>
      </c>
      <c r="AO130" t="s">
        <v>546</v>
      </c>
      <c r="AU130" s="211"/>
      <c r="AY130">
        <v>0</v>
      </c>
      <c r="AZ130" t="s">
        <v>548</v>
      </c>
      <c r="BA130" t="s">
        <v>780</v>
      </c>
      <c r="BB130" t="s">
        <v>780</v>
      </c>
    </row>
    <row r="131" spans="1:54" x14ac:dyDescent="0.3">
      <c r="A131" t="s">
        <v>983</v>
      </c>
      <c r="B131" t="s">
        <v>754</v>
      </c>
      <c r="C131" s="211">
        <v>45051</v>
      </c>
      <c r="D131" t="s">
        <v>755</v>
      </c>
      <c r="E131" t="s">
        <v>984</v>
      </c>
      <c r="F131" t="s">
        <v>757</v>
      </c>
      <c r="G131" t="s">
        <v>985</v>
      </c>
      <c r="H131" t="s">
        <v>759</v>
      </c>
      <c r="I131">
        <v>0</v>
      </c>
      <c r="J131">
        <v>241.21</v>
      </c>
      <c r="K131" t="s">
        <v>760</v>
      </c>
      <c r="L131" t="s">
        <v>664</v>
      </c>
      <c r="M131" t="s">
        <v>537</v>
      </c>
      <c r="N131" t="s">
        <v>538</v>
      </c>
      <c r="O131" t="s">
        <v>539</v>
      </c>
      <c r="P131" t="s">
        <v>761</v>
      </c>
      <c r="Q131" t="s">
        <v>750</v>
      </c>
      <c r="R131" t="s">
        <v>542</v>
      </c>
      <c r="S131" t="s">
        <v>751</v>
      </c>
      <c r="T131" t="s">
        <v>542</v>
      </c>
      <c r="U131" t="s">
        <v>780</v>
      </c>
      <c r="W131" s="210">
        <v>-1.79</v>
      </c>
      <c r="X131">
        <v>7.4159999999999998E-3</v>
      </c>
      <c r="Z131" s="211">
        <v>45399</v>
      </c>
      <c r="AH131" s="211">
        <v>45051</v>
      </c>
      <c r="AO131" t="s">
        <v>546</v>
      </c>
      <c r="AU131" s="211"/>
      <c r="AY131">
        <v>0</v>
      </c>
      <c r="AZ131" t="s">
        <v>548</v>
      </c>
      <c r="BA131" t="s">
        <v>780</v>
      </c>
      <c r="BB131" t="s">
        <v>780</v>
      </c>
    </row>
    <row r="132" spans="1:54" x14ac:dyDescent="0.3">
      <c r="A132" t="s">
        <v>986</v>
      </c>
      <c r="B132" t="s">
        <v>754</v>
      </c>
      <c r="C132" s="211">
        <v>45051</v>
      </c>
      <c r="D132" t="s">
        <v>763</v>
      </c>
      <c r="E132" t="s">
        <v>987</v>
      </c>
      <c r="F132" t="s">
        <v>757</v>
      </c>
      <c r="G132" t="s">
        <v>988</v>
      </c>
      <c r="H132" t="s">
        <v>766</v>
      </c>
      <c r="I132">
        <v>0</v>
      </c>
      <c r="J132">
        <v>241.21</v>
      </c>
      <c r="K132" t="s">
        <v>760</v>
      </c>
      <c r="L132" t="s">
        <v>664</v>
      </c>
      <c r="M132" t="s">
        <v>537</v>
      </c>
      <c r="N132" t="s">
        <v>538</v>
      </c>
      <c r="O132" t="s">
        <v>539</v>
      </c>
      <c r="P132" t="s">
        <v>761</v>
      </c>
      <c r="Q132" t="s">
        <v>750</v>
      </c>
      <c r="R132" t="s">
        <v>542</v>
      </c>
      <c r="S132" t="s">
        <v>751</v>
      </c>
      <c r="T132" t="s">
        <v>542</v>
      </c>
      <c r="U132" t="s">
        <v>780</v>
      </c>
      <c r="W132" s="210">
        <v>-1.79</v>
      </c>
      <c r="X132">
        <v>7.4159999999999998E-3</v>
      </c>
      <c r="Z132" s="211">
        <v>45399</v>
      </c>
      <c r="AH132" s="211">
        <v>45051</v>
      </c>
      <c r="AO132" t="s">
        <v>546</v>
      </c>
      <c r="AU132" s="211"/>
      <c r="AY132">
        <v>0</v>
      </c>
      <c r="AZ132" t="s">
        <v>548</v>
      </c>
      <c r="BA132" t="s">
        <v>780</v>
      </c>
      <c r="BB132" t="s">
        <v>780</v>
      </c>
    </row>
    <row r="133" spans="1:54" x14ac:dyDescent="0.3">
      <c r="A133" t="s">
        <v>989</v>
      </c>
      <c r="B133" t="s">
        <v>754</v>
      </c>
      <c r="C133" s="211">
        <v>45051</v>
      </c>
      <c r="D133" t="s">
        <v>755</v>
      </c>
      <c r="E133" t="s">
        <v>990</v>
      </c>
      <c r="F133" t="s">
        <v>757</v>
      </c>
      <c r="G133" t="s">
        <v>991</v>
      </c>
      <c r="H133" t="s">
        <v>759</v>
      </c>
      <c r="I133">
        <v>0</v>
      </c>
      <c r="J133">
        <v>306.48</v>
      </c>
      <c r="K133" t="s">
        <v>760</v>
      </c>
      <c r="L133" t="s">
        <v>664</v>
      </c>
      <c r="M133" t="s">
        <v>537</v>
      </c>
      <c r="N133" t="s">
        <v>538</v>
      </c>
      <c r="O133" t="s">
        <v>539</v>
      </c>
      <c r="P133" t="s">
        <v>761</v>
      </c>
      <c r="Q133" t="s">
        <v>750</v>
      </c>
      <c r="R133" t="s">
        <v>542</v>
      </c>
      <c r="S133" t="s">
        <v>751</v>
      </c>
      <c r="T133" t="s">
        <v>542</v>
      </c>
      <c r="U133" t="s">
        <v>780</v>
      </c>
      <c r="W133" s="210">
        <v>-2.27</v>
      </c>
      <c r="X133">
        <v>7.4159999999999998E-3</v>
      </c>
      <c r="Z133" s="211">
        <v>45399</v>
      </c>
      <c r="AH133" s="211">
        <v>45051</v>
      </c>
      <c r="AO133" t="s">
        <v>546</v>
      </c>
      <c r="AU133" s="211"/>
      <c r="AY133">
        <v>0</v>
      </c>
      <c r="AZ133" t="s">
        <v>548</v>
      </c>
      <c r="BA133" t="s">
        <v>780</v>
      </c>
      <c r="BB133" t="s">
        <v>780</v>
      </c>
    </row>
    <row r="134" spans="1:54" x14ac:dyDescent="0.3">
      <c r="A134" t="s">
        <v>992</v>
      </c>
      <c r="B134" t="s">
        <v>754</v>
      </c>
      <c r="C134" s="211">
        <v>45051</v>
      </c>
      <c r="D134" t="s">
        <v>763</v>
      </c>
      <c r="E134" t="s">
        <v>993</v>
      </c>
      <c r="F134" t="s">
        <v>757</v>
      </c>
      <c r="G134" t="s">
        <v>994</v>
      </c>
      <c r="H134" t="s">
        <v>766</v>
      </c>
      <c r="I134">
        <v>0</v>
      </c>
      <c r="J134">
        <v>306.48</v>
      </c>
      <c r="K134" t="s">
        <v>760</v>
      </c>
      <c r="L134" t="s">
        <v>664</v>
      </c>
      <c r="M134" t="s">
        <v>537</v>
      </c>
      <c r="N134" t="s">
        <v>538</v>
      </c>
      <c r="O134" t="s">
        <v>539</v>
      </c>
      <c r="P134" t="s">
        <v>761</v>
      </c>
      <c r="Q134" t="s">
        <v>750</v>
      </c>
      <c r="R134" t="s">
        <v>542</v>
      </c>
      <c r="S134" t="s">
        <v>751</v>
      </c>
      <c r="T134" t="s">
        <v>542</v>
      </c>
      <c r="U134" t="s">
        <v>780</v>
      </c>
      <c r="W134" s="210">
        <v>-2.27</v>
      </c>
      <c r="X134">
        <v>7.4159999999999998E-3</v>
      </c>
      <c r="Z134" s="211">
        <v>45399</v>
      </c>
      <c r="AH134" s="211">
        <v>45051</v>
      </c>
      <c r="AO134" t="s">
        <v>546</v>
      </c>
      <c r="AU134" s="211"/>
      <c r="AY134">
        <v>0</v>
      </c>
      <c r="AZ134" t="s">
        <v>548</v>
      </c>
      <c r="BA134" t="s">
        <v>780</v>
      </c>
      <c r="BB134" t="s">
        <v>780</v>
      </c>
    </row>
    <row r="135" spans="1:54" x14ac:dyDescent="0.3">
      <c r="A135" t="s">
        <v>995</v>
      </c>
      <c r="B135" t="s">
        <v>754</v>
      </c>
      <c r="C135" s="211">
        <v>45054</v>
      </c>
      <c r="D135" t="s">
        <v>755</v>
      </c>
      <c r="E135" t="s">
        <v>996</v>
      </c>
      <c r="F135" t="s">
        <v>757</v>
      </c>
      <c r="G135" t="s">
        <v>997</v>
      </c>
      <c r="H135" t="s">
        <v>759</v>
      </c>
      <c r="I135">
        <v>0</v>
      </c>
      <c r="J135">
        <v>4549.62</v>
      </c>
      <c r="K135" t="s">
        <v>760</v>
      </c>
      <c r="L135" t="s">
        <v>664</v>
      </c>
      <c r="M135" t="s">
        <v>537</v>
      </c>
      <c r="N135" t="s">
        <v>538</v>
      </c>
      <c r="O135" t="s">
        <v>539</v>
      </c>
      <c r="P135" t="s">
        <v>761</v>
      </c>
      <c r="Q135" t="s">
        <v>750</v>
      </c>
      <c r="R135" t="s">
        <v>542</v>
      </c>
      <c r="S135" t="s">
        <v>751</v>
      </c>
      <c r="T135" t="s">
        <v>542</v>
      </c>
      <c r="U135" t="s">
        <v>780</v>
      </c>
      <c r="W135" s="210">
        <v>-33.74</v>
      </c>
      <c r="X135">
        <v>7.4159999999999998E-3</v>
      </c>
      <c r="Z135" s="211">
        <v>45399</v>
      </c>
      <c r="AH135" s="211">
        <v>45054</v>
      </c>
      <c r="AO135" t="s">
        <v>546</v>
      </c>
      <c r="AU135" s="211"/>
      <c r="AY135">
        <v>0</v>
      </c>
      <c r="AZ135" t="s">
        <v>548</v>
      </c>
      <c r="BA135" t="s">
        <v>780</v>
      </c>
      <c r="BB135" t="s">
        <v>780</v>
      </c>
    </row>
    <row r="136" spans="1:54" x14ac:dyDescent="0.3">
      <c r="A136" t="s">
        <v>998</v>
      </c>
      <c r="B136" t="s">
        <v>754</v>
      </c>
      <c r="C136" s="211">
        <v>45054</v>
      </c>
      <c r="D136" t="s">
        <v>763</v>
      </c>
      <c r="E136" t="s">
        <v>999</v>
      </c>
      <c r="F136" t="s">
        <v>757</v>
      </c>
      <c r="G136" t="s">
        <v>1000</v>
      </c>
      <c r="H136" t="s">
        <v>766</v>
      </c>
      <c r="I136">
        <v>0</v>
      </c>
      <c r="J136">
        <v>2969.85</v>
      </c>
      <c r="K136" t="s">
        <v>760</v>
      </c>
      <c r="L136" t="s">
        <v>664</v>
      </c>
      <c r="M136" t="s">
        <v>537</v>
      </c>
      <c r="N136" t="s">
        <v>538</v>
      </c>
      <c r="O136" t="s">
        <v>539</v>
      </c>
      <c r="P136" t="s">
        <v>761</v>
      </c>
      <c r="Q136" t="s">
        <v>750</v>
      </c>
      <c r="R136" t="s">
        <v>542</v>
      </c>
      <c r="S136" t="s">
        <v>751</v>
      </c>
      <c r="T136" t="s">
        <v>542</v>
      </c>
      <c r="U136" t="s">
        <v>780</v>
      </c>
      <c r="W136" s="210">
        <v>-22.02</v>
      </c>
      <c r="X136">
        <v>7.4159999999999998E-3</v>
      </c>
      <c r="Z136" s="211">
        <v>45399</v>
      </c>
      <c r="AH136" s="211">
        <v>45054</v>
      </c>
      <c r="AO136" t="s">
        <v>546</v>
      </c>
      <c r="AU136" s="211"/>
      <c r="AY136">
        <v>0</v>
      </c>
      <c r="AZ136" t="s">
        <v>548</v>
      </c>
      <c r="BA136" t="s">
        <v>780</v>
      </c>
      <c r="BB136" t="s">
        <v>780</v>
      </c>
    </row>
    <row r="137" spans="1:54" x14ac:dyDescent="0.3">
      <c r="A137" t="s">
        <v>1001</v>
      </c>
      <c r="B137" t="s">
        <v>754</v>
      </c>
      <c r="C137" s="211">
        <v>45055</v>
      </c>
      <c r="D137" t="s">
        <v>755</v>
      </c>
      <c r="E137" t="s">
        <v>1002</v>
      </c>
      <c r="F137" t="s">
        <v>757</v>
      </c>
      <c r="G137" t="s">
        <v>1003</v>
      </c>
      <c r="H137" t="s">
        <v>759</v>
      </c>
      <c r="I137">
        <v>0</v>
      </c>
      <c r="J137">
        <v>263.74</v>
      </c>
      <c r="K137" t="s">
        <v>760</v>
      </c>
      <c r="L137" t="s">
        <v>664</v>
      </c>
      <c r="M137" t="s">
        <v>537</v>
      </c>
      <c r="N137" t="s">
        <v>538</v>
      </c>
      <c r="O137" t="s">
        <v>539</v>
      </c>
      <c r="P137" t="s">
        <v>761</v>
      </c>
      <c r="Q137" t="s">
        <v>750</v>
      </c>
      <c r="R137" t="s">
        <v>542</v>
      </c>
      <c r="S137" t="s">
        <v>751</v>
      </c>
      <c r="T137" t="s">
        <v>542</v>
      </c>
      <c r="U137" t="s">
        <v>780</v>
      </c>
      <c r="W137" s="210">
        <v>-1.96</v>
      </c>
      <c r="X137">
        <v>7.4159999999999998E-3</v>
      </c>
      <c r="Z137" s="211">
        <v>45399</v>
      </c>
      <c r="AH137" s="211">
        <v>45055</v>
      </c>
      <c r="AO137" t="s">
        <v>546</v>
      </c>
      <c r="AU137" s="211"/>
      <c r="AY137">
        <v>0</v>
      </c>
      <c r="AZ137" t="s">
        <v>548</v>
      </c>
      <c r="BA137" t="s">
        <v>780</v>
      </c>
      <c r="BB137" t="s">
        <v>780</v>
      </c>
    </row>
    <row r="138" spans="1:54" x14ac:dyDescent="0.3">
      <c r="A138" t="s">
        <v>1004</v>
      </c>
      <c r="B138" t="s">
        <v>754</v>
      </c>
      <c r="C138" s="211">
        <v>45055</v>
      </c>
      <c r="D138" t="s">
        <v>763</v>
      </c>
      <c r="E138" t="s">
        <v>1005</v>
      </c>
      <c r="F138" t="s">
        <v>757</v>
      </c>
      <c r="G138" t="s">
        <v>1006</v>
      </c>
      <c r="H138" t="s">
        <v>766</v>
      </c>
      <c r="I138">
        <v>0</v>
      </c>
      <c r="J138">
        <v>190.79</v>
      </c>
      <c r="K138" t="s">
        <v>760</v>
      </c>
      <c r="L138" t="s">
        <v>664</v>
      </c>
      <c r="M138" t="s">
        <v>537</v>
      </c>
      <c r="N138" t="s">
        <v>538</v>
      </c>
      <c r="O138" t="s">
        <v>539</v>
      </c>
      <c r="P138" t="s">
        <v>761</v>
      </c>
      <c r="Q138" t="s">
        <v>750</v>
      </c>
      <c r="R138" t="s">
        <v>542</v>
      </c>
      <c r="S138" t="s">
        <v>751</v>
      </c>
      <c r="T138" t="s">
        <v>542</v>
      </c>
      <c r="U138" t="s">
        <v>780</v>
      </c>
      <c r="W138" s="210">
        <v>-1.41</v>
      </c>
      <c r="X138">
        <v>7.4159999999999998E-3</v>
      </c>
      <c r="Z138" s="211">
        <v>45399</v>
      </c>
      <c r="AH138" s="211">
        <v>45055</v>
      </c>
      <c r="AO138" t="s">
        <v>546</v>
      </c>
      <c r="AU138" s="211"/>
      <c r="AY138">
        <v>0</v>
      </c>
      <c r="AZ138" t="s">
        <v>548</v>
      </c>
      <c r="BA138" t="s">
        <v>780</v>
      </c>
      <c r="BB138" t="s">
        <v>780</v>
      </c>
    </row>
    <row r="139" spans="1:54" x14ac:dyDescent="0.3">
      <c r="A139" t="s">
        <v>1007</v>
      </c>
      <c r="B139" t="s">
        <v>754</v>
      </c>
      <c r="C139" s="211">
        <v>45071</v>
      </c>
      <c r="D139" t="s">
        <v>755</v>
      </c>
      <c r="E139" t="s">
        <v>771</v>
      </c>
      <c r="F139" t="s">
        <v>757</v>
      </c>
      <c r="G139" t="s">
        <v>1008</v>
      </c>
      <c r="H139" t="s">
        <v>759</v>
      </c>
      <c r="I139">
        <v>0</v>
      </c>
      <c r="J139">
        <v>12966.33</v>
      </c>
      <c r="K139" t="s">
        <v>760</v>
      </c>
      <c r="L139" t="s">
        <v>561</v>
      </c>
      <c r="M139" t="s">
        <v>537</v>
      </c>
      <c r="N139" t="s">
        <v>538</v>
      </c>
      <c r="O139" t="s">
        <v>539</v>
      </c>
      <c r="P139" t="s">
        <v>761</v>
      </c>
      <c r="Q139" t="s">
        <v>750</v>
      </c>
      <c r="R139" t="s">
        <v>542</v>
      </c>
      <c r="S139" t="s">
        <v>751</v>
      </c>
      <c r="T139" t="s">
        <v>542</v>
      </c>
      <c r="U139" t="s">
        <v>780</v>
      </c>
      <c r="W139" s="210">
        <v>-96.16</v>
      </c>
      <c r="X139">
        <v>7.4159999999999998E-3</v>
      </c>
      <c r="Z139" s="211">
        <v>45399</v>
      </c>
      <c r="AH139" s="211">
        <v>45071</v>
      </c>
      <c r="AO139" t="s">
        <v>546</v>
      </c>
      <c r="AU139" s="211"/>
      <c r="AY139">
        <v>0</v>
      </c>
      <c r="AZ139" t="s">
        <v>548</v>
      </c>
      <c r="BA139" t="s">
        <v>780</v>
      </c>
      <c r="BB139" t="s">
        <v>780</v>
      </c>
    </row>
    <row r="140" spans="1:54" x14ac:dyDescent="0.3">
      <c r="A140" t="s">
        <v>1009</v>
      </c>
      <c r="B140" t="s">
        <v>754</v>
      </c>
      <c r="C140" s="211">
        <v>45071</v>
      </c>
      <c r="D140" t="s">
        <v>763</v>
      </c>
      <c r="E140" t="s">
        <v>1010</v>
      </c>
      <c r="F140" t="s">
        <v>757</v>
      </c>
      <c r="G140" t="s">
        <v>1011</v>
      </c>
      <c r="H140" t="s">
        <v>766</v>
      </c>
      <c r="I140">
        <v>0</v>
      </c>
      <c r="J140">
        <v>9575.91</v>
      </c>
      <c r="K140" t="s">
        <v>760</v>
      </c>
      <c r="L140" t="s">
        <v>561</v>
      </c>
      <c r="M140" t="s">
        <v>537</v>
      </c>
      <c r="N140" t="s">
        <v>538</v>
      </c>
      <c r="O140" t="s">
        <v>539</v>
      </c>
      <c r="P140" t="s">
        <v>761</v>
      </c>
      <c r="Q140" t="s">
        <v>750</v>
      </c>
      <c r="R140" t="s">
        <v>542</v>
      </c>
      <c r="S140" t="s">
        <v>751</v>
      </c>
      <c r="T140" t="s">
        <v>542</v>
      </c>
      <c r="U140" t="s">
        <v>780</v>
      </c>
      <c r="W140" s="210">
        <v>-71.010000000000005</v>
      </c>
      <c r="X140">
        <v>7.4159999999999998E-3</v>
      </c>
      <c r="Z140" s="211">
        <v>45399</v>
      </c>
      <c r="AH140" s="211">
        <v>45071</v>
      </c>
      <c r="AO140" t="s">
        <v>546</v>
      </c>
      <c r="AU140" s="211"/>
      <c r="AY140">
        <v>0</v>
      </c>
      <c r="AZ140" t="s">
        <v>548</v>
      </c>
      <c r="BA140" t="s">
        <v>780</v>
      </c>
      <c r="BB140" t="s">
        <v>780</v>
      </c>
    </row>
    <row r="141" spans="1:54" x14ac:dyDescent="0.3">
      <c r="A141" t="s">
        <v>1012</v>
      </c>
      <c r="B141" t="s">
        <v>754</v>
      </c>
      <c r="C141" s="211">
        <v>45071</v>
      </c>
      <c r="D141" t="s">
        <v>755</v>
      </c>
      <c r="E141" t="s">
        <v>1013</v>
      </c>
      <c r="F141" t="s">
        <v>757</v>
      </c>
      <c r="G141" t="s">
        <v>1014</v>
      </c>
      <c r="H141" t="s">
        <v>759</v>
      </c>
      <c r="I141">
        <v>0</v>
      </c>
      <c r="J141">
        <v>2235.75</v>
      </c>
      <c r="K141" t="s">
        <v>760</v>
      </c>
      <c r="L141" t="s">
        <v>664</v>
      </c>
      <c r="M141" t="s">
        <v>537</v>
      </c>
      <c r="N141" t="s">
        <v>538</v>
      </c>
      <c r="O141" t="s">
        <v>539</v>
      </c>
      <c r="P141" t="s">
        <v>761</v>
      </c>
      <c r="Q141" t="s">
        <v>750</v>
      </c>
      <c r="R141" t="s">
        <v>542</v>
      </c>
      <c r="S141" t="s">
        <v>751</v>
      </c>
      <c r="T141" t="s">
        <v>542</v>
      </c>
      <c r="U141" t="s">
        <v>780</v>
      </c>
      <c r="W141" s="210">
        <v>-16.579999999999998</v>
      </c>
      <c r="X141">
        <v>7.4159999999999998E-3</v>
      </c>
      <c r="Z141" s="211">
        <v>45399</v>
      </c>
      <c r="AH141" s="211">
        <v>45071</v>
      </c>
      <c r="AO141" t="s">
        <v>546</v>
      </c>
      <c r="AU141" s="211"/>
      <c r="AY141">
        <v>0</v>
      </c>
      <c r="AZ141" t="s">
        <v>548</v>
      </c>
      <c r="BA141" t="s">
        <v>780</v>
      </c>
      <c r="BB141" t="s">
        <v>780</v>
      </c>
    </row>
    <row r="142" spans="1:54" x14ac:dyDescent="0.3">
      <c r="A142" t="s">
        <v>1015</v>
      </c>
      <c r="B142" t="s">
        <v>754</v>
      </c>
      <c r="C142" s="211">
        <v>45071</v>
      </c>
      <c r="D142" t="s">
        <v>763</v>
      </c>
      <c r="E142" t="s">
        <v>1016</v>
      </c>
      <c r="F142" t="s">
        <v>757</v>
      </c>
      <c r="G142" t="s">
        <v>1017</v>
      </c>
      <c r="H142" t="s">
        <v>766</v>
      </c>
      <c r="I142">
        <v>0</v>
      </c>
      <c r="J142">
        <v>1617.43</v>
      </c>
      <c r="K142" t="s">
        <v>760</v>
      </c>
      <c r="L142" t="s">
        <v>664</v>
      </c>
      <c r="M142" t="s">
        <v>537</v>
      </c>
      <c r="N142" t="s">
        <v>538</v>
      </c>
      <c r="O142" t="s">
        <v>539</v>
      </c>
      <c r="P142" t="s">
        <v>761</v>
      </c>
      <c r="Q142" t="s">
        <v>750</v>
      </c>
      <c r="R142" t="s">
        <v>542</v>
      </c>
      <c r="S142" t="s">
        <v>751</v>
      </c>
      <c r="T142" t="s">
        <v>542</v>
      </c>
      <c r="U142" t="s">
        <v>780</v>
      </c>
      <c r="W142" s="210">
        <v>-11.99</v>
      </c>
      <c r="X142">
        <v>7.4159999999999998E-3</v>
      </c>
      <c r="Z142" s="211">
        <v>45399</v>
      </c>
      <c r="AH142" s="211">
        <v>45071</v>
      </c>
      <c r="AO142" t="s">
        <v>546</v>
      </c>
      <c r="AU142" s="211"/>
      <c r="AY142">
        <v>0</v>
      </c>
      <c r="AZ142" t="s">
        <v>548</v>
      </c>
      <c r="BA142" t="s">
        <v>780</v>
      </c>
      <c r="BB142" t="s">
        <v>780</v>
      </c>
    </row>
    <row r="143" spans="1:54" x14ac:dyDescent="0.3">
      <c r="A143" t="s">
        <v>1018</v>
      </c>
      <c r="B143" t="s">
        <v>754</v>
      </c>
      <c r="C143" s="211">
        <v>45077</v>
      </c>
      <c r="D143" t="s">
        <v>755</v>
      </c>
      <c r="E143" t="s">
        <v>1019</v>
      </c>
      <c r="F143" t="s">
        <v>757</v>
      </c>
      <c r="G143" t="s">
        <v>1020</v>
      </c>
      <c r="H143" t="s">
        <v>759</v>
      </c>
      <c r="I143">
        <v>0</v>
      </c>
      <c r="J143">
        <v>1862.55</v>
      </c>
      <c r="K143" t="s">
        <v>760</v>
      </c>
      <c r="L143" t="s">
        <v>664</v>
      </c>
      <c r="M143" t="s">
        <v>537</v>
      </c>
      <c r="N143" t="s">
        <v>538</v>
      </c>
      <c r="O143" t="s">
        <v>539</v>
      </c>
      <c r="P143" t="s">
        <v>761</v>
      </c>
      <c r="Q143" t="s">
        <v>750</v>
      </c>
      <c r="R143" t="s">
        <v>542</v>
      </c>
      <c r="S143" t="s">
        <v>751</v>
      </c>
      <c r="T143" t="s">
        <v>542</v>
      </c>
      <c r="U143" t="s">
        <v>780</v>
      </c>
      <c r="W143" s="210">
        <v>-13.81</v>
      </c>
      <c r="X143">
        <v>7.4159999999999998E-3</v>
      </c>
      <c r="Z143" s="211">
        <v>45399</v>
      </c>
      <c r="AH143" s="211">
        <v>45077</v>
      </c>
      <c r="AO143" t="s">
        <v>546</v>
      </c>
      <c r="AU143" s="211"/>
      <c r="AY143">
        <v>0</v>
      </c>
      <c r="AZ143" t="s">
        <v>548</v>
      </c>
      <c r="BA143" t="s">
        <v>780</v>
      </c>
      <c r="BB143" t="s">
        <v>780</v>
      </c>
    </row>
    <row r="144" spans="1:54" x14ac:dyDescent="0.3">
      <c r="A144" t="s">
        <v>1021</v>
      </c>
      <c r="B144" t="s">
        <v>754</v>
      </c>
      <c r="C144" s="211">
        <v>45077</v>
      </c>
      <c r="D144" t="s">
        <v>763</v>
      </c>
      <c r="E144" t="s">
        <v>1022</v>
      </c>
      <c r="F144" t="s">
        <v>757</v>
      </c>
      <c r="G144" t="s">
        <v>1023</v>
      </c>
      <c r="H144" t="s">
        <v>766</v>
      </c>
      <c r="I144">
        <v>0</v>
      </c>
      <c r="J144">
        <v>2713.48</v>
      </c>
      <c r="K144" t="s">
        <v>760</v>
      </c>
      <c r="L144" t="s">
        <v>664</v>
      </c>
      <c r="M144" t="s">
        <v>537</v>
      </c>
      <c r="N144" t="s">
        <v>538</v>
      </c>
      <c r="O144" t="s">
        <v>539</v>
      </c>
      <c r="P144" t="s">
        <v>761</v>
      </c>
      <c r="Q144" t="s">
        <v>750</v>
      </c>
      <c r="R144" t="s">
        <v>542</v>
      </c>
      <c r="S144" t="s">
        <v>751</v>
      </c>
      <c r="T144" t="s">
        <v>542</v>
      </c>
      <c r="U144" t="s">
        <v>780</v>
      </c>
      <c r="W144" s="210">
        <v>-20.12</v>
      </c>
      <c r="X144">
        <v>7.4159999999999998E-3</v>
      </c>
      <c r="Z144" s="211">
        <v>45399</v>
      </c>
      <c r="AH144" s="211">
        <v>45077</v>
      </c>
      <c r="AO144" t="s">
        <v>546</v>
      </c>
      <c r="AU144" s="211"/>
      <c r="AY144">
        <v>0</v>
      </c>
      <c r="AZ144" t="s">
        <v>548</v>
      </c>
      <c r="BA144" t="s">
        <v>780</v>
      </c>
      <c r="BB144" t="s">
        <v>780</v>
      </c>
    </row>
    <row r="145" spans="1:54" x14ac:dyDescent="0.3">
      <c r="A145" t="s">
        <v>1024</v>
      </c>
      <c r="B145" t="s">
        <v>529</v>
      </c>
      <c r="C145" s="211">
        <v>45090</v>
      </c>
      <c r="D145" t="s">
        <v>594</v>
      </c>
      <c r="E145" t="s">
        <v>1025</v>
      </c>
      <c r="F145" t="s">
        <v>1026</v>
      </c>
      <c r="G145" t="s">
        <v>1027</v>
      </c>
      <c r="H145" t="s">
        <v>597</v>
      </c>
      <c r="I145">
        <v>0</v>
      </c>
      <c r="J145">
        <v>24.73</v>
      </c>
      <c r="K145" t="s">
        <v>535</v>
      </c>
      <c r="L145" t="s">
        <v>664</v>
      </c>
      <c r="M145" t="s">
        <v>537</v>
      </c>
      <c r="N145" t="s">
        <v>538</v>
      </c>
      <c r="O145" t="s">
        <v>539</v>
      </c>
      <c r="P145" t="s">
        <v>598</v>
      </c>
      <c r="Q145" t="s">
        <v>541</v>
      </c>
      <c r="R145" t="s">
        <v>542</v>
      </c>
      <c r="S145" t="s">
        <v>543</v>
      </c>
      <c r="T145" t="s">
        <v>542</v>
      </c>
      <c r="U145" t="s">
        <v>1028</v>
      </c>
      <c r="W145" s="210">
        <v>-24.73</v>
      </c>
      <c r="X145">
        <v>1</v>
      </c>
      <c r="Z145" s="211">
        <v>45119</v>
      </c>
      <c r="AH145" s="211">
        <v>45090</v>
      </c>
      <c r="AI145" t="s">
        <v>545</v>
      </c>
      <c r="AO145" t="s">
        <v>546</v>
      </c>
      <c r="AU145" s="211">
        <v>45340</v>
      </c>
      <c r="AV145" t="s">
        <v>547</v>
      </c>
      <c r="AY145">
        <v>0</v>
      </c>
      <c r="AZ145" t="s">
        <v>548</v>
      </c>
      <c r="BA145" t="s">
        <v>1028</v>
      </c>
      <c r="BB145" t="s">
        <v>1028</v>
      </c>
    </row>
    <row r="146" spans="1:54" x14ac:dyDescent="0.3">
      <c r="A146" t="s">
        <v>1029</v>
      </c>
      <c r="B146" t="s">
        <v>529</v>
      </c>
      <c r="C146" s="211">
        <v>45101</v>
      </c>
      <c r="D146" t="s">
        <v>530</v>
      </c>
      <c r="E146" t="s">
        <v>612</v>
      </c>
      <c r="F146" t="s">
        <v>532</v>
      </c>
      <c r="G146" t="s">
        <v>1030</v>
      </c>
      <c r="H146" t="s">
        <v>1031</v>
      </c>
      <c r="I146">
        <v>0</v>
      </c>
      <c r="J146">
        <v>1082.53</v>
      </c>
      <c r="K146" t="s">
        <v>535</v>
      </c>
      <c r="L146" t="s">
        <v>536</v>
      </c>
      <c r="M146" t="s">
        <v>537</v>
      </c>
      <c r="N146" t="s">
        <v>538</v>
      </c>
      <c r="O146" t="s">
        <v>539</v>
      </c>
      <c r="P146" t="s">
        <v>540</v>
      </c>
      <c r="Q146" t="s">
        <v>541</v>
      </c>
      <c r="R146" t="s">
        <v>542</v>
      </c>
      <c r="S146" t="s">
        <v>543</v>
      </c>
      <c r="T146" t="s">
        <v>542</v>
      </c>
      <c r="U146" t="s">
        <v>1028</v>
      </c>
      <c r="W146" s="210">
        <v>-1082.53</v>
      </c>
      <c r="X146">
        <v>1</v>
      </c>
      <c r="Z146" s="211">
        <v>45119</v>
      </c>
      <c r="AH146" s="211">
        <v>45101</v>
      </c>
      <c r="AI146" t="s">
        <v>545</v>
      </c>
      <c r="AO146" t="s">
        <v>546</v>
      </c>
      <c r="AU146" s="211">
        <v>45340</v>
      </c>
      <c r="AV146" t="s">
        <v>547</v>
      </c>
      <c r="AY146">
        <v>0</v>
      </c>
      <c r="AZ146" t="s">
        <v>548</v>
      </c>
      <c r="BA146" t="s">
        <v>1028</v>
      </c>
      <c r="BB146" t="s">
        <v>1028</v>
      </c>
    </row>
    <row r="147" spans="1:54" x14ac:dyDescent="0.3">
      <c r="A147" t="s">
        <v>1032</v>
      </c>
      <c r="B147" t="s">
        <v>529</v>
      </c>
      <c r="C147" s="211">
        <v>45101</v>
      </c>
      <c r="D147" t="s">
        <v>550</v>
      </c>
      <c r="E147" t="s">
        <v>612</v>
      </c>
      <c r="F147" t="s">
        <v>662</v>
      </c>
      <c r="G147" t="s">
        <v>1033</v>
      </c>
      <c r="H147" t="s">
        <v>1034</v>
      </c>
      <c r="I147">
        <v>0</v>
      </c>
      <c r="J147">
        <v>245.32</v>
      </c>
      <c r="K147" t="s">
        <v>535</v>
      </c>
      <c r="L147" t="s">
        <v>554</v>
      </c>
      <c r="M147" t="s">
        <v>537</v>
      </c>
      <c r="N147" t="s">
        <v>538</v>
      </c>
      <c r="O147" t="s">
        <v>539</v>
      </c>
      <c r="P147" t="s">
        <v>555</v>
      </c>
      <c r="Q147" t="s">
        <v>541</v>
      </c>
      <c r="R147" t="s">
        <v>542</v>
      </c>
      <c r="S147" t="s">
        <v>543</v>
      </c>
      <c r="T147" t="s">
        <v>542</v>
      </c>
      <c r="U147" t="s">
        <v>1028</v>
      </c>
      <c r="W147" s="210">
        <v>-245.32</v>
      </c>
      <c r="X147">
        <v>1</v>
      </c>
      <c r="Z147" s="211">
        <v>45119</v>
      </c>
      <c r="AH147" s="211">
        <v>45101</v>
      </c>
      <c r="AI147" t="s">
        <v>545</v>
      </c>
      <c r="AO147" t="s">
        <v>546</v>
      </c>
      <c r="AU147" s="211">
        <v>45340</v>
      </c>
      <c r="AV147" t="s">
        <v>547</v>
      </c>
      <c r="AY147">
        <v>0</v>
      </c>
      <c r="AZ147" t="s">
        <v>548</v>
      </c>
      <c r="BA147" t="s">
        <v>1028</v>
      </c>
      <c r="BB147" t="s">
        <v>1028</v>
      </c>
    </row>
    <row r="148" spans="1:54" x14ac:dyDescent="0.3">
      <c r="A148" t="s">
        <v>1035</v>
      </c>
      <c r="B148" t="s">
        <v>529</v>
      </c>
      <c r="C148" s="211">
        <v>45101</v>
      </c>
      <c r="D148" t="s">
        <v>1036</v>
      </c>
      <c r="E148" t="s">
        <v>612</v>
      </c>
      <c r="F148" t="s">
        <v>1037</v>
      </c>
      <c r="G148" t="s">
        <v>1038</v>
      </c>
      <c r="H148" t="s">
        <v>1039</v>
      </c>
      <c r="I148">
        <v>0</v>
      </c>
      <c r="J148">
        <v>2223.9499999999998</v>
      </c>
      <c r="K148" t="s">
        <v>535</v>
      </c>
      <c r="L148" t="s">
        <v>536</v>
      </c>
      <c r="M148" t="s">
        <v>537</v>
      </c>
      <c r="N148" t="s">
        <v>538</v>
      </c>
      <c r="O148" t="s">
        <v>539</v>
      </c>
      <c r="P148" t="s">
        <v>1040</v>
      </c>
      <c r="Q148" t="s">
        <v>541</v>
      </c>
      <c r="R148" t="s">
        <v>542</v>
      </c>
      <c r="S148" t="s">
        <v>543</v>
      </c>
      <c r="T148" t="s">
        <v>542</v>
      </c>
      <c r="U148" t="s">
        <v>1028</v>
      </c>
      <c r="W148" s="210">
        <v>-2223.9499999999998</v>
      </c>
      <c r="X148">
        <v>1</v>
      </c>
      <c r="Z148" s="211">
        <v>45119</v>
      </c>
      <c r="AH148" s="211">
        <v>45101</v>
      </c>
      <c r="AI148" t="s">
        <v>545</v>
      </c>
      <c r="AO148" t="s">
        <v>546</v>
      </c>
      <c r="AU148" s="211">
        <v>45340</v>
      </c>
      <c r="AV148" t="s">
        <v>547</v>
      </c>
      <c r="AY148">
        <v>0</v>
      </c>
      <c r="AZ148" t="s">
        <v>548</v>
      </c>
      <c r="BA148" t="s">
        <v>1028</v>
      </c>
      <c r="BB148" t="s">
        <v>1028</v>
      </c>
    </row>
    <row r="149" spans="1:54" x14ac:dyDescent="0.3">
      <c r="A149" t="s">
        <v>1041</v>
      </c>
      <c r="B149" t="s">
        <v>529</v>
      </c>
      <c r="C149" s="211">
        <v>45101</v>
      </c>
      <c r="D149" t="s">
        <v>557</v>
      </c>
      <c r="E149" t="s">
        <v>612</v>
      </c>
      <c r="F149" t="s">
        <v>903</v>
      </c>
      <c r="G149" t="s">
        <v>1042</v>
      </c>
      <c r="H149" t="s">
        <v>1043</v>
      </c>
      <c r="I149">
        <v>0</v>
      </c>
      <c r="J149">
        <v>47.63</v>
      </c>
      <c r="K149" t="s">
        <v>535</v>
      </c>
      <c r="L149" t="s">
        <v>561</v>
      </c>
      <c r="M149" t="s">
        <v>537</v>
      </c>
      <c r="N149" t="s">
        <v>538</v>
      </c>
      <c r="O149" t="s">
        <v>539</v>
      </c>
      <c r="P149" t="s">
        <v>562</v>
      </c>
      <c r="Q149" t="s">
        <v>541</v>
      </c>
      <c r="R149" t="s">
        <v>542</v>
      </c>
      <c r="S149" t="s">
        <v>543</v>
      </c>
      <c r="T149" t="s">
        <v>542</v>
      </c>
      <c r="U149" t="s">
        <v>1028</v>
      </c>
      <c r="W149" s="210">
        <v>-47.63</v>
      </c>
      <c r="X149">
        <v>1</v>
      </c>
      <c r="Z149" s="211">
        <v>45119</v>
      </c>
      <c r="AH149" s="211">
        <v>45101</v>
      </c>
      <c r="AI149" t="s">
        <v>545</v>
      </c>
      <c r="AO149" t="s">
        <v>546</v>
      </c>
      <c r="AU149" s="211">
        <v>45340</v>
      </c>
      <c r="AV149" t="s">
        <v>547</v>
      </c>
      <c r="AY149">
        <v>0</v>
      </c>
      <c r="AZ149" t="s">
        <v>548</v>
      </c>
      <c r="BA149" t="s">
        <v>1028</v>
      </c>
      <c r="BB149" t="s">
        <v>1028</v>
      </c>
    </row>
    <row r="150" spans="1:54" x14ac:dyDescent="0.3">
      <c r="A150" t="s">
        <v>1044</v>
      </c>
      <c r="B150" t="s">
        <v>529</v>
      </c>
      <c r="C150" s="211">
        <v>45101</v>
      </c>
      <c r="D150" t="s">
        <v>564</v>
      </c>
      <c r="E150" t="s">
        <v>612</v>
      </c>
      <c r="F150" t="s">
        <v>1045</v>
      </c>
      <c r="G150" t="s">
        <v>1046</v>
      </c>
      <c r="H150" t="s">
        <v>1047</v>
      </c>
      <c r="I150">
        <v>0</v>
      </c>
      <c r="J150">
        <v>1481.71</v>
      </c>
      <c r="K150" t="s">
        <v>535</v>
      </c>
      <c r="L150" t="s">
        <v>536</v>
      </c>
      <c r="M150" t="s">
        <v>537</v>
      </c>
      <c r="N150" t="s">
        <v>538</v>
      </c>
      <c r="O150" t="s">
        <v>539</v>
      </c>
      <c r="P150" t="s">
        <v>568</v>
      </c>
      <c r="Q150" t="s">
        <v>541</v>
      </c>
      <c r="R150" t="s">
        <v>542</v>
      </c>
      <c r="S150" t="s">
        <v>543</v>
      </c>
      <c r="T150" t="s">
        <v>542</v>
      </c>
      <c r="U150" t="s">
        <v>1028</v>
      </c>
      <c r="W150" s="210">
        <v>-1481.71</v>
      </c>
      <c r="X150">
        <v>1</v>
      </c>
      <c r="Z150" s="211">
        <v>45119</v>
      </c>
      <c r="AH150" s="211">
        <v>45101</v>
      </c>
      <c r="AI150" t="s">
        <v>545</v>
      </c>
      <c r="AO150" t="s">
        <v>546</v>
      </c>
      <c r="AU150" s="211">
        <v>45340</v>
      </c>
      <c r="AV150" t="s">
        <v>547</v>
      </c>
      <c r="AY150">
        <v>0</v>
      </c>
      <c r="AZ150" t="s">
        <v>548</v>
      </c>
      <c r="BA150" t="s">
        <v>1028</v>
      </c>
      <c r="BB150" t="s">
        <v>1028</v>
      </c>
    </row>
    <row r="151" spans="1:54" x14ac:dyDescent="0.3">
      <c r="A151" t="s">
        <v>1048</v>
      </c>
      <c r="B151" t="s">
        <v>529</v>
      </c>
      <c r="C151" s="211">
        <v>45101</v>
      </c>
      <c r="D151" t="s">
        <v>570</v>
      </c>
      <c r="E151" t="s">
        <v>612</v>
      </c>
      <c r="F151" t="s">
        <v>1049</v>
      </c>
      <c r="G151" t="s">
        <v>1050</v>
      </c>
      <c r="H151" t="s">
        <v>1051</v>
      </c>
      <c r="I151">
        <v>0</v>
      </c>
      <c r="J151">
        <v>364.27</v>
      </c>
      <c r="K151" t="s">
        <v>535</v>
      </c>
      <c r="L151" t="s">
        <v>554</v>
      </c>
      <c r="M151" t="s">
        <v>537</v>
      </c>
      <c r="N151" t="s">
        <v>538</v>
      </c>
      <c r="O151" t="s">
        <v>539</v>
      </c>
      <c r="P151" t="s">
        <v>574</v>
      </c>
      <c r="Q151" t="s">
        <v>541</v>
      </c>
      <c r="R151" t="s">
        <v>542</v>
      </c>
      <c r="S151" t="s">
        <v>543</v>
      </c>
      <c r="T151" t="s">
        <v>542</v>
      </c>
      <c r="U151" t="s">
        <v>1028</v>
      </c>
      <c r="W151" s="210">
        <v>-364.27</v>
      </c>
      <c r="X151">
        <v>1</v>
      </c>
      <c r="Z151" s="211">
        <v>45119</v>
      </c>
      <c r="AH151" s="211">
        <v>45101</v>
      </c>
      <c r="AI151" t="s">
        <v>545</v>
      </c>
      <c r="AO151" t="s">
        <v>546</v>
      </c>
      <c r="AU151" s="211">
        <v>45340</v>
      </c>
      <c r="AV151" t="s">
        <v>547</v>
      </c>
      <c r="AY151">
        <v>0</v>
      </c>
      <c r="AZ151" t="s">
        <v>548</v>
      </c>
      <c r="BA151" t="s">
        <v>1028</v>
      </c>
      <c r="BB151" t="s">
        <v>1028</v>
      </c>
    </row>
    <row r="152" spans="1:54" x14ac:dyDescent="0.3">
      <c r="A152" t="s">
        <v>1052</v>
      </c>
      <c r="B152" t="s">
        <v>529</v>
      </c>
      <c r="C152" s="211">
        <v>45101</v>
      </c>
      <c r="D152" t="s">
        <v>576</v>
      </c>
      <c r="E152" t="s">
        <v>612</v>
      </c>
      <c r="F152" t="s">
        <v>1053</v>
      </c>
      <c r="G152" t="s">
        <v>1054</v>
      </c>
      <c r="H152" t="s">
        <v>1055</v>
      </c>
      <c r="I152">
        <v>0</v>
      </c>
      <c r="J152">
        <v>191.08</v>
      </c>
      <c r="K152" t="s">
        <v>535</v>
      </c>
      <c r="L152" t="s">
        <v>554</v>
      </c>
      <c r="M152" t="s">
        <v>537</v>
      </c>
      <c r="N152" t="s">
        <v>538</v>
      </c>
      <c r="O152" t="s">
        <v>539</v>
      </c>
      <c r="P152" t="s">
        <v>580</v>
      </c>
      <c r="Q152" t="s">
        <v>541</v>
      </c>
      <c r="R152" t="s">
        <v>542</v>
      </c>
      <c r="S152" t="s">
        <v>543</v>
      </c>
      <c r="T152" t="s">
        <v>542</v>
      </c>
      <c r="U152" t="s">
        <v>1028</v>
      </c>
      <c r="W152" s="210">
        <v>-191.08</v>
      </c>
      <c r="X152">
        <v>1</v>
      </c>
      <c r="Z152" s="211">
        <v>45119</v>
      </c>
      <c r="AH152" s="211">
        <v>45101</v>
      </c>
      <c r="AI152" t="s">
        <v>545</v>
      </c>
      <c r="AO152" t="s">
        <v>546</v>
      </c>
      <c r="AU152" s="211">
        <v>45340</v>
      </c>
      <c r="AV152" t="s">
        <v>547</v>
      </c>
      <c r="AY152">
        <v>0</v>
      </c>
      <c r="AZ152" t="s">
        <v>548</v>
      </c>
      <c r="BA152" t="s">
        <v>1028</v>
      </c>
      <c r="BB152" t="s">
        <v>1028</v>
      </c>
    </row>
    <row r="153" spans="1:54" x14ac:dyDescent="0.3">
      <c r="A153" t="s">
        <v>1056</v>
      </c>
      <c r="B153" t="s">
        <v>529</v>
      </c>
      <c r="C153" s="211">
        <v>45101</v>
      </c>
      <c r="D153" t="s">
        <v>582</v>
      </c>
      <c r="E153" t="s">
        <v>612</v>
      </c>
      <c r="F153" t="s">
        <v>595</v>
      </c>
      <c r="G153" t="s">
        <v>1057</v>
      </c>
      <c r="H153" t="s">
        <v>1058</v>
      </c>
      <c r="I153">
        <v>0</v>
      </c>
      <c r="J153">
        <v>1995.67</v>
      </c>
      <c r="K153" t="s">
        <v>535</v>
      </c>
      <c r="L153" t="s">
        <v>536</v>
      </c>
      <c r="M153" t="s">
        <v>537</v>
      </c>
      <c r="N153" t="s">
        <v>538</v>
      </c>
      <c r="O153" t="s">
        <v>539</v>
      </c>
      <c r="P153" t="s">
        <v>586</v>
      </c>
      <c r="Q153" t="s">
        <v>541</v>
      </c>
      <c r="R153" t="s">
        <v>542</v>
      </c>
      <c r="S153" t="s">
        <v>543</v>
      </c>
      <c r="T153" t="s">
        <v>542</v>
      </c>
      <c r="U153" t="s">
        <v>1028</v>
      </c>
      <c r="W153" s="210">
        <v>-1995.67</v>
      </c>
      <c r="X153">
        <v>1</v>
      </c>
      <c r="Z153" s="211">
        <v>45119</v>
      </c>
      <c r="AH153" s="211">
        <v>45101</v>
      </c>
      <c r="AI153" t="s">
        <v>545</v>
      </c>
      <c r="AO153" t="s">
        <v>546</v>
      </c>
      <c r="AU153" s="211">
        <v>45340</v>
      </c>
      <c r="AV153" t="s">
        <v>547</v>
      </c>
      <c r="AY153">
        <v>0</v>
      </c>
      <c r="AZ153" t="s">
        <v>548</v>
      </c>
      <c r="BA153" t="s">
        <v>1028</v>
      </c>
      <c r="BB153" t="s">
        <v>1028</v>
      </c>
    </row>
    <row r="154" spans="1:54" x14ac:dyDescent="0.3">
      <c r="A154" t="s">
        <v>1059</v>
      </c>
      <c r="B154" t="s">
        <v>529</v>
      </c>
      <c r="C154" s="211">
        <v>45101</v>
      </c>
      <c r="D154" t="s">
        <v>588</v>
      </c>
      <c r="E154" t="s">
        <v>612</v>
      </c>
      <c r="F154" t="s">
        <v>1060</v>
      </c>
      <c r="G154" t="s">
        <v>1061</v>
      </c>
      <c r="H154" t="s">
        <v>1062</v>
      </c>
      <c r="I154">
        <v>0</v>
      </c>
      <c r="J154">
        <v>51.55</v>
      </c>
      <c r="K154" t="s">
        <v>535</v>
      </c>
      <c r="L154" t="s">
        <v>561</v>
      </c>
      <c r="M154" t="s">
        <v>537</v>
      </c>
      <c r="N154" t="s">
        <v>538</v>
      </c>
      <c r="O154" t="s">
        <v>539</v>
      </c>
      <c r="P154" t="s">
        <v>592</v>
      </c>
      <c r="Q154" t="s">
        <v>541</v>
      </c>
      <c r="R154" t="s">
        <v>542</v>
      </c>
      <c r="S154" t="s">
        <v>543</v>
      </c>
      <c r="T154" t="s">
        <v>542</v>
      </c>
      <c r="U154" t="s">
        <v>1028</v>
      </c>
      <c r="W154" s="210">
        <v>-51.55</v>
      </c>
      <c r="X154">
        <v>1</v>
      </c>
      <c r="Z154" s="211">
        <v>45119</v>
      </c>
      <c r="AH154" s="211">
        <v>45101</v>
      </c>
      <c r="AI154" t="s">
        <v>545</v>
      </c>
      <c r="AO154" t="s">
        <v>546</v>
      </c>
      <c r="AU154" s="211">
        <v>45340</v>
      </c>
      <c r="AV154" t="s">
        <v>547</v>
      </c>
      <c r="AY154">
        <v>0</v>
      </c>
      <c r="AZ154" t="s">
        <v>548</v>
      </c>
      <c r="BA154" t="s">
        <v>1028</v>
      </c>
      <c r="BB154" t="s">
        <v>1028</v>
      </c>
    </row>
    <row r="155" spans="1:54" x14ac:dyDescent="0.3">
      <c r="A155" t="s">
        <v>1063</v>
      </c>
      <c r="B155" t="s">
        <v>529</v>
      </c>
      <c r="C155" s="211">
        <v>45101</v>
      </c>
      <c r="D155" t="s">
        <v>594</v>
      </c>
      <c r="E155" t="s">
        <v>612</v>
      </c>
      <c r="F155" t="s">
        <v>916</v>
      </c>
      <c r="G155" t="s">
        <v>1064</v>
      </c>
      <c r="H155" t="s">
        <v>1065</v>
      </c>
      <c r="I155">
        <v>0</v>
      </c>
      <c r="J155">
        <v>407.89</v>
      </c>
      <c r="K155" t="s">
        <v>535</v>
      </c>
      <c r="L155" t="s">
        <v>561</v>
      </c>
      <c r="M155" t="s">
        <v>537</v>
      </c>
      <c r="N155" t="s">
        <v>538</v>
      </c>
      <c r="O155" t="s">
        <v>539</v>
      </c>
      <c r="P155" t="s">
        <v>598</v>
      </c>
      <c r="Q155" t="s">
        <v>541</v>
      </c>
      <c r="R155" t="s">
        <v>542</v>
      </c>
      <c r="S155" t="s">
        <v>543</v>
      </c>
      <c r="T155" t="s">
        <v>542</v>
      </c>
      <c r="U155" t="s">
        <v>1028</v>
      </c>
      <c r="W155" s="210">
        <v>-407.89</v>
      </c>
      <c r="X155">
        <v>1</v>
      </c>
      <c r="Z155" s="211">
        <v>45119</v>
      </c>
      <c r="AH155" s="211">
        <v>45101</v>
      </c>
      <c r="AI155" t="s">
        <v>545</v>
      </c>
      <c r="AO155" t="s">
        <v>546</v>
      </c>
      <c r="AU155" s="211">
        <v>45340</v>
      </c>
      <c r="AV155" t="s">
        <v>547</v>
      </c>
      <c r="AY155">
        <v>0</v>
      </c>
      <c r="AZ155" t="s">
        <v>548</v>
      </c>
      <c r="BA155" t="s">
        <v>1028</v>
      </c>
      <c r="BB155" t="s">
        <v>1028</v>
      </c>
    </row>
    <row r="156" spans="1:54" x14ac:dyDescent="0.3">
      <c r="A156" t="s">
        <v>1066</v>
      </c>
      <c r="B156" t="s">
        <v>529</v>
      </c>
      <c r="C156" s="211">
        <v>45101</v>
      </c>
      <c r="D156" t="s">
        <v>1067</v>
      </c>
      <c r="E156" t="s">
        <v>612</v>
      </c>
      <c r="F156" t="s">
        <v>1068</v>
      </c>
      <c r="G156" t="s">
        <v>1069</v>
      </c>
      <c r="H156" t="s">
        <v>1070</v>
      </c>
      <c r="I156">
        <v>0</v>
      </c>
      <c r="J156">
        <v>22.29</v>
      </c>
      <c r="K156" t="s">
        <v>535</v>
      </c>
      <c r="L156" t="s">
        <v>554</v>
      </c>
      <c r="M156" t="s">
        <v>537</v>
      </c>
      <c r="N156" t="s">
        <v>538</v>
      </c>
      <c r="O156" t="s">
        <v>539</v>
      </c>
      <c r="P156" t="s">
        <v>580</v>
      </c>
      <c r="Q156" t="s">
        <v>541</v>
      </c>
      <c r="R156" t="s">
        <v>542</v>
      </c>
      <c r="S156" t="s">
        <v>543</v>
      </c>
      <c r="T156" t="s">
        <v>542</v>
      </c>
      <c r="U156" t="s">
        <v>1028</v>
      </c>
      <c r="W156" s="210">
        <v>-22.29</v>
      </c>
      <c r="X156">
        <v>1</v>
      </c>
      <c r="Z156" s="211">
        <v>45119</v>
      </c>
      <c r="AH156" s="211">
        <v>45101</v>
      </c>
      <c r="AI156" t="s">
        <v>545</v>
      </c>
      <c r="AO156" t="s">
        <v>546</v>
      </c>
      <c r="AU156" s="211">
        <v>45340</v>
      </c>
      <c r="AV156" t="s">
        <v>547</v>
      </c>
      <c r="AY156">
        <v>0</v>
      </c>
      <c r="AZ156" t="s">
        <v>548</v>
      </c>
      <c r="BA156" t="s">
        <v>1028</v>
      </c>
      <c r="BB156" t="s">
        <v>1028</v>
      </c>
    </row>
    <row r="157" spans="1:54" x14ac:dyDescent="0.3">
      <c r="A157" t="s">
        <v>1071</v>
      </c>
      <c r="B157" t="s">
        <v>529</v>
      </c>
      <c r="C157" s="211">
        <v>45101</v>
      </c>
      <c r="D157" t="s">
        <v>600</v>
      </c>
      <c r="E157" t="s">
        <v>612</v>
      </c>
      <c r="F157" t="s">
        <v>1072</v>
      </c>
      <c r="G157" t="s">
        <v>1073</v>
      </c>
      <c r="H157" t="s">
        <v>1074</v>
      </c>
      <c r="I157">
        <v>0</v>
      </c>
      <c r="J157">
        <v>323.70999999999998</v>
      </c>
      <c r="K157" t="s">
        <v>535</v>
      </c>
      <c r="L157" t="s">
        <v>536</v>
      </c>
      <c r="M157" t="s">
        <v>537</v>
      </c>
      <c r="N157" t="s">
        <v>538</v>
      </c>
      <c r="O157" t="s">
        <v>539</v>
      </c>
      <c r="P157" t="s">
        <v>604</v>
      </c>
      <c r="Q157" t="s">
        <v>541</v>
      </c>
      <c r="R157" t="s">
        <v>542</v>
      </c>
      <c r="S157" t="s">
        <v>543</v>
      </c>
      <c r="T157" t="s">
        <v>542</v>
      </c>
      <c r="U157" t="s">
        <v>1028</v>
      </c>
      <c r="W157" s="210">
        <v>-323.70999999999998</v>
      </c>
      <c r="X157">
        <v>1</v>
      </c>
      <c r="Z157" s="211">
        <v>45119</v>
      </c>
      <c r="AH157" s="211">
        <v>45101</v>
      </c>
      <c r="AI157" t="s">
        <v>545</v>
      </c>
      <c r="AO157" t="s">
        <v>546</v>
      </c>
      <c r="AU157" s="211">
        <v>45340</v>
      </c>
      <c r="AV157" t="s">
        <v>547</v>
      </c>
      <c r="AY157">
        <v>0</v>
      </c>
      <c r="AZ157" t="s">
        <v>548</v>
      </c>
      <c r="BA157" t="s">
        <v>1028</v>
      </c>
      <c r="BB157" t="s">
        <v>1028</v>
      </c>
    </row>
    <row r="158" spans="1:54" x14ac:dyDescent="0.3">
      <c r="A158" t="s">
        <v>1075</v>
      </c>
      <c r="B158" t="s">
        <v>529</v>
      </c>
      <c r="C158" s="211">
        <v>45101</v>
      </c>
      <c r="D158" t="s">
        <v>606</v>
      </c>
      <c r="E158" t="s">
        <v>612</v>
      </c>
      <c r="F158" t="s">
        <v>1076</v>
      </c>
      <c r="G158" t="s">
        <v>1077</v>
      </c>
      <c r="H158" t="s">
        <v>1078</v>
      </c>
      <c r="I158">
        <v>0</v>
      </c>
      <c r="J158">
        <v>257.27999999999997</v>
      </c>
      <c r="K158" t="s">
        <v>535</v>
      </c>
      <c r="L158" t="s">
        <v>561</v>
      </c>
      <c r="M158" t="s">
        <v>537</v>
      </c>
      <c r="N158" t="s">
        <v>538</v>
      </c>
      <c r="O158" t="s">
        <v>539</v>
      </c>
      <c r="P158" t="s">
        <v>562</v>
      </c>
      <c r="Q158" t="s">
        <v>541</v>
      </c>
      <c r="R158" t="s">
        <v>542</v>
      </c>
      <c r="S158" t="s">
        <v>543</v>
      </c>
      <c r="T158" t="s">
        <v>542</v>
      </c>
      <c r="U158" t="s">
        <v>1028</v>
      </c>
      <c r="W158" s="210">
        <v>-257.27999999999997</v>
      </c>
      <c r="X158">
        <v>1</v>
      </c>
      <c r="Z158" s="211">
        <v>45119</v>
      </c>
      <c r="AH158" s="211">
        <v>45101</v>
      </c>
      <c r="AI158" t="s">
        <v>545</v>
      </c>
      <c r="AO158" t="s">
        <v>546</v>
      </c>
      <c r="AU158" s="211">
        <v>45340</v>
      </c>
      <c r="AV158" t="s">
        <v>547</v>
      </c>
      <c r="AY158">
        <v>0</v>
      </c>
      <c r="AZ158" t="s">
        <v>548</v>
      </c>
      <c r="BA158" t="s">
        <v>1028</v>
      </c>
      <c r="BB158" t="s">
        <v>1028</v>
      </c>
    </row>
    <row r="159" spans="1:54" x14ac:dyDescent="0.3">
      <c r="A159" t="s">
        <v>1079</v>
      </c>
      <c r="B159" t="s">
        <v>529</v>
      </c>
      <c r="C159" s="211">
        <v>45101</v>
      </c>
      <c r="D159" t="s">
        <v>611</v>
      </c>
      <c r="E159" t="s">
        <v>612</v>
      </c>
      <c r="F159" t="s">
        <v>1080</v>
      </c>
      <c r="G159" t="s">
        <v>1081</v>
      </c>
      <c r="H159" t="s">
        <v>1082</v>
      </c>
      <c r="I159">
        <v>0</v>
      </c>
      <c r="J159">
        <v>338.7</v>
      </c>
      <c r="K159" t="s">
        <v>535</v>
      </c>
      <c r="L159" t="s">
        <v>554</v>
      </c>
      <c r="M159" t="s">
        <v>537</v>
      </c>
      <c r="N159" t="s">
        <v>538</v>
      </c>
      <c r="O159" t="s">
        <v>539</v>
      </c>
      <c r="P159" t="s">
        <v>615</v>
      </c>
      <c r="Q159" t="s">
        <v>541</v>
      </c>
      <c r="R159" t="s">
        <v>542</v>
      </c>
      <c r="S159" t="s">
        <v>543</v>
      </c>
      <c r="T159" t="s">
        <v>542</v>
      </c>
      <c r="U159" t="s">
        <v>1028</v>
      </c>
      <c r="W159" s="210">
        <v>-338.7</v>
      </c>
      <c r="X159">
        <v>1</v>
      </c>
      <c r="Z159" s="211">
        <v>45119</v>
      </c>
      <c r="AH159" s="211">
        <v>45101</v>
      </c>
      <c r="AI159" t="s">
        <v>545</v>
      </c>
      <c r="AO159" t="s">
        <v>546</v>
      </c>
      <c r="AU159" s="211">
        <v>45340</v>
      </c>
      <c r="AV159" t="s">
        <v>547</v>
      </c>
      <c r="AY159">
        <v>0</v>
      </c>
      <c r="AZ159" t="s">
        <v>548</v>
      </c>
      <c r="BA159" t="s">
        <v>1028</v>
      </c>
      <c r="BB159" t="s">
        <v>1028</v>
      </c>
    </row>
    <row r="160" spans="1:54" x14ac:dyDescent="0.3">
      <c r="A160" t="s">
        <v>1083</v>
      </c>
      <c r="B160" t="s">
        <v>529</v>
      </c>
      <c r="C160" s="211">
        <v>45101</v>
      </c>
      <c r="D160" t="s">
        <v>617</v>
      </c>
      <c r="E160" t="s">
        <v>612</v>
      </c>
      <c r="F160" t="s">
        <v>1084</v>
      </c>
      <c r="G160" t="s">
        <v>1085</v>
      </c>
      <c r="H160" t="s">
        <v>1086</v>
      </c>
      <c r="I160">
        <v>0</v>
      </c>
      <c r="J160">
        <v>264.87</v>
      </c>
      <c r="K160" t="s">
        <v>535</v>
      </c>
      <c r="L160" t="s">
        <v>561</v>
      </c>
      <c r="M160" t="s">
        <v>537</v>
      </c>
      <c r="N160" t="s">
        <v>538</v>
      </c>
      <c r="O160" t="s">
        <v>539</v>
      </c>
      <c r="P160" t="s">
        <v>621</v>
      </c>
      <c r="Q160" t="s">
        <v>541</v>
      </c>
      <c r="R160" t="s">
        <v>542</v>
      </c>
      <c r="S160" t="s">
        <v>543</v>
      </c>
      <c r="T160" t="s">
        <v>542</v>
      </c>
      <c r="U160" t="s">
        <v>1028</v>
      </c>
      <c r="W160" s="210">
        <v>-264.87</v>
      </c>
      <c r="X160">
        <v>1</v>
      </c>
      <c r="Z160" s="211">
        <v>45119</v>
      </c>
      <c r="AH160" s="211">
        <v>45101</v>
      </c>
      <c r="AI160" t="s">
        <v>545</v>
      </c>
      <c r="AO160" t="s">
        <v>546</v>
      </c>
      <c r="AU160" s="211">
        <v>45340</v>
      </c>
      <c r="AV160" t="s">
        <v>547</v>
      </c>
      <c r="AY160">
        <v>0</v>
      </c>
      <c r="AZ160" t="s">
        <v>548</v>
      </c>
      <c r="BA160" t="s">
        <v>1028</v>
      </c>
      <c r="BB160" t="s">
        <v>1028</v>
      </c>
    </row>
    <row r="161" spans="1:54" x14ac:dyDescent="0.3">
      <c r="A161" t="s">
        <v>1087</v>
      </c>
      <c r="B161" t="s">
        <v>529</v>
      </c>
      <c r="C161" s="211">
        <v>45101</v>
      </c>
      <c r="D161" t="s">
        <v>623</v>
      </c>
      <c r="E161" t="s">
        <v>612</v>
      </c>
      <c r="F161" t="s">
        <v>697</v>
      </c>
      <c r="G161" t="s">
        <v>1088</v>
      </c>
      <c r="H161" t="s">
        <v>1089</v>
      </c>
      <c r="I161">
        <v>0</v>
      </c>
      <c r="J161">
        <v>448.36</v>
      </c>
      <c r="K161" t="s">
        <v>535</v>
      </c>
      <c r="L161" t="s">
        <v>536</v>
      </c>
      <c r="M161" t="s">
        <v>537</v>
      </c>
      <c r="N161" t="s">
        <v>538</v>
      </c>
      <c r="O161" t="s">
        <v>539</v>
      </c>
      <c r="P161" t="s">
        <v>627</v>
      </c>
      <c r="Q161" t="s">
        <v>541</v>
      </c>
      <c r="R161" t="s">
        <v>542</v>
      </c>
      <c r="S161" t="s">
        <v>543</v>
      </c>
      <c r="T161" t="s">
        <v>542</v>
      </c>
      <c r="U161" t="s">
        <v>1028</v>
      </c>
      <c r="W161" s="210">
        <v>-448.36</v>
      </c>
      <c r="X161">
        <v>1</v>
      </c>
      <c r="Z161" s="211">
        <v>45119</v>
      </c>
      <c r="AH161" s="211">
        <v>45101</v>
      </c>
      <c r="AI161" t="s">
        <v>545</v>
      </c>
      <c r="AO161" t="s">
        <v>546</v>
      </c>
      <c r="AU161" s="211">
        <v>45340</v>
      </c>
      <c r="AV161" t="s">
        <v>547</v>
      </c>
      <c r="AY161">
        <v>0</v>
      </c>
      <c r="AZ161" t="s">
        <v>548</v>
      </c>
      <c r="BA161" t="s">
        <v>1028</v>
      </c>
      <c r="BB161" t="s">
        <v>1028</v>
      </c>
    </row>
    <row r="162" spans="1:54" x14ac:dyDescent="0.3">
      <c r="A162" t="s">
        <v>1090</v>
      </c>
      <c r="B162" t="s">
        <v>529</v>
      </c>
      <c r="C162" s="211">
        <v>45101</v>
      </c>
      <c r="D162" t="s">
        <v>629</v>
      </c>
      <c r="E162" t="s">
        <v>612</v>
      </c>
      <c r="F162" t="s">
        <v>1091</v>
      </c>
      <c r="G162" t="s">
        <v>1092</v>
      </c>
      <c r="H162" t="s">
        <v>1093</v>
      </c>
      <c r="I162">
        <v>0</v>
      </c>
      <c r="J162">
        <v>77.38</v>
      </c>
      <c r="K162" t="s">
        <v>535</v>
      </c>
      <c r="L162" t="s">
        <v>554</v>
      </c>
      <c r="M162" t="s">
        <v>537</v>
      </c>
      <c r="N162" t="s">
        <v>538</v>
      </c>
      <c r="O162" t="s">
        <v>539</v>
      </c>
      <c r="P162" t="s">
        <v>580</v>
      </c>
      <c r="Q162" t="s">
        <v>541</v>
      </c>
      <c r="R162" t="s">
        <v>542</v>
      </c>
      <c r="S162" t="s">
        <v>543</v>
      </c>
      <c r="T162" t="s">
        <v>542</v>
      </c>
      <c r="U162" t="s">
        <v>1028</v>
      </c>
      <c r="W162" s="210">
        <v>-77.38</v>
      </c>
      <c r="X162">
        <v>1</v>
      </c>
      <c r="Z162" s="211">
        <v>45119</v>
      </c>
      <c r="AH162" s="211">
        <v>45101</v>
      </c>
      <c r="AI162" t="s">
        <v>545</v>
      </c>
      <c r="AO162" t="s">
        <v>546</v>
      </c>
      <c r="AU162" s="211">
        <v>45340</v>
      </c>
      <c r="AV162" t="s">
        <v>547</v>
      </c>
      <c r="AY162">
        <v>0</v>
      </c>
      <c r="AZ162" t="s">
        <v>548</v>
      </c>
      <c r="BA162" t="s">
        <v>1028</v>
      </c>
      <c r="BB162" t="s">
        <v>1028</v>
      </c>
    </row>
    <row r="163" spans="1:54" x14ac:dyDescent="0.3">
      <c r="A163" t="s">
        <v>1094</v>
      </c>
      <c r="B163" t="s">
        <v>529</v>
      </c>
      <c r="C163" s="211">
        <v>45101</v>
      </c>
      <c r="D163" t="s">
        <v>1095</v>
      </c>
      <c r="E163" t="s">
        <v>612</v>
      </c>
      <c r="F163" t="s">
        <v>1096</v>
      </c>
      <c r="G163" t="s">
        <v>1097</v>
      </c>
      <c r="H163" t="s">
        <v>1098</v>
      </c>
      <c r="I163">
        <v>0</v>
      </c>
      <c r="J163">
        <v>884.01</v>
      </c>
      <c r="K163" t="s">
        <v>535</v>
      </c>
      <c r="L163" t="s">
        <v>536</v>
      </c>
      <c r="M163" t="s">
        <v>537</v>
      </c>
      <c r="N163" t="s">
        <v>538</v>
      </c>
      <c r="O163" t="s">
        <v>539</v>
      </c>
      <c r="P163" t="s">
        <v>1099</v>
      </c>
      <c r="Q163" t="s">
        <v>541</v>
      </c>
      <c r="R163" t="s">
        <v>542</v>
      </c>
      <c r="S163" t="s">
        <v>543</v>
      </c>
      <c r="T163" t="s">
        <v>542</v>
      </c>
      <c r="U163" t="s">
        <v>1028</v>
      </c>
      <c r="W163" s="210">
        <v>-884.01</v>
      </c>
      <c r="X163">
        <v>1</v>
      </c>
      <c r="Z163" s="211">
        <v>45119</v>
      </c>
      <c r="AH163" s="211">
        <v>45101</v>
      </c>
      <c r="AI163" t="s">
        <v>545</v>
      </c>
      <c r="AO163" t="s">
        <v>546</v>
      </c>
      <c r="AU163" s="211">
        <v>45340</v>
      </c>
      <c r="AV163" t="s">
        <v>547</v>
      </c>
      <c r="AY163">
        <v>0</v>
      </c>
      <c r="AZ163" t="s">
        <v>548</v>
      </c>
      <c r="BA163" t="s">
        <v>1028</v>
      </c>
      <c r="BB163" t="s">
        <v>1028</v>
      </c>
    </row>
    <row r="164" spans="1:54" x14ac:dyDescent="0.3">
      <c r="A164" t="s">
        <v>1100</v>
      </c>
      <c r="B164" t="s">
        <v>529</v>
      </c>
      <c r="C164" s="211">
        <v>45101</v>
      </c>
      <c r="D164" t="s">
        <v>634</v>
      </c>
      <c r="E164" t="s">
        <v>612</v>
      </c>
      <c r="F164" t="s">
        <v>1101</v>
      </c>
      <c r="G164" t="s">
        <v>1102</v>
      </c>
      <c r="H164" t="s">
        <v>1103</v>
      </c>
      <c r="I164">
        <v>0</v>
      </c>
      <c r="J164">
        <v>244.16</v>
      </c>
      <c r="K164" t="s">
        <v>535</v>
      </c>
      <c r="L164" t="s">
        <v>536</v>
      </c>
      <c r="M164" t="s">
        <v>537</v>
      </c>
      <c r="N164" t="s">
        <v>538</v>
      </c>
      <c r="O164" t="s">
        <v>539</v>
      </c>
      <c r="P164" t="s">
        <v>638</v>
      </c>
      <c r="Q164" t="s">
        <v>541</v>
      </c>
      <c r="R164" t="s">
        <v>542</v>
      </c>
      <c r="S164" t="s">
        <v>543</v>
      </c>
      <c r="T164" t="s">
        <v>542</v>
      </c>
      <c r="U164" t="s">
        <v>1028</v>
      </c>
      <c r="W164" s="210">
        <v>-244.16</v>
      </c>
      <c r="X164">
        <v>1</v>
      </c>
      <c r="Z164" s="211">
        <v>45119</v>
      </c>
      <c r="AH164" s="211">
        <v>45101</v>
      </c>
      <c r="AI164" t="s">
        <v>545</v>
      </c>
      <c r="AO164" t="s">
        <v>546</v>
      </c>
      <c r="AU164" s="211">
        <v>45340</v>
      </c>
      <c r="AV164" t="s">
        <v>547</v>
      </c>
      <c r="AY164">
        <v>0</v>
      </c>
      <c r="AZ164" t="s">
        <v>548</v>
      </c>
      <c r="BA164" t="s">
        <v>1028</v>
      </c>
      <c r="BB164" t="s">
        <v>1028</v>
      </c>
    </row>
    <row r="165" spans="1:54" x14ac:dyDescent="0.3">
      <c r="A165" t="s">
        <v>1104</v>
      </c>
      <c r="B165" t="s">
        <v>529</v>
      </c>
      <c r="C165" s="211">
        <v>45101</v>
      </c>
      <c r="D165" t="s">
        <v>640</v>
      </c>
      <c r="E165" t="s">
        <v>612</v>
      </c>
      <c r="F165" t="s">
        <v>1105</v>
      </c>
      <c r="G165" t="s">
        <v>1106</v>
      </c>
      <c r="H165" t="s">
        <v>1107</v>
      </c>
      <c r="I165">
        <v>0</v>
      </c>
      <c r="J165">
        <v>168.31</v>
      </c>
      <c r="K165" t="s">
        <v>535</v>
      </c>
      <c r="L165" t="s">
        <v>561</v>
      </c>
      <c r="M165" t="s">
        <v>537</v>
      </c>
      <c r="N165" t="s">
        <v>538</v>
      </c>
      <c r="O165" t="s">
        <v>539</v>
      </c>
      <c r="P165" t="s">
        <v>644</v>
      </c>
      <c r="Q165" t="s">
        <v>541</v>
      </c>
      <c r="R165" t="s">
        <v>542</v>
      </c>
      <c r="S165" t="s">
        <v>543</v>
      </c>
      <c r="T165" t="s">
        <v>542</v>
      </c>
      <c r="U165" t="s">
        <v>1028</v>
      </c>
      <c r="W165" s="210">
        <v>-168.31</v>
      </c>
      <c r="X165">
        <v>1</v>
      </c>
      <c r="Z165" s="211">
        <v>45119</v>
      </c>
      <c r="AH165" s="211">
        <v>45101</v>
      </c>
      <c r="AI165" t="s">
        <v>545</v>
      </c>
      <c r="AO165" t="s">
        <v>546</v>
      </c>
      <c r="AU165" s="211">
        <v>45340</v>
      </c>
      <c r="AV165" t="s">
        <v>547</v>
      </c>
      <c r="AY165">
        <v>0</v>
      </c>
      <c r="AZ165" t="s">
        <v>548</v>
      </c>
      <c r="BA165" t="s">
        <v>1028</v>
      </c>
      <c r="BB165" t="s">
        <v>1028</v>
      </c>
    </row>
    <row r="166" spans="1:54" x14ac:dyDescent="0.3">
      <c r="A166" t="s">
        <v>1108</v>
      </c>
      <c r="B166" t="s">
        <v>529</v>
      </c>
      <c r="C166" s="211">
        <v>45101</v>
      </c>
      <c r="D166" t="s">
        <v>646</v>
      </c>
      <c r="E166" t="s">
        <v>612</v>
      </c>
      <c r="F166" t="s">
        <v>1109</v>
      </c>
      <c r="G166" t="s">
        <v>1110</v>
      </c>
      <c r="H166" t="s">
        <v>1111</v>
      </c>
      <c r="I166">
        <v>0</v>
      </c>
      <c r="J166">
        <v>399.26</v>
      </c>
      <c r="K166" t="s">
        <v>535</v>
      </c>
      <c r="L166" t="s">
        <v>536</v>
      </c>
      <c r="M166" t="s">
        <v>537</v>
      </c>
      <c r="N166" t="s">
        <v>538</v>
      </c>
      <c r="O166" t="s">
        <v>539</v>
      </c>
      <c r="P166" t="s">
        <v>650</v>
      </c>
      <c r="Q166" t="s">
        <v>541</v>
      </c>
      <c r="R166" t="s">
        <v>542</v>
      </c>
      <c r="S166" t="s">
        <v>543</v>
      </c>
      <c r="T166" t="s">
        <v>542</v>
      </c>
      <c r="U166" t="s">
        <v>1028</v>
      </c>
      <c r="W166" s="210">
        <v>-399.26</v>
      </c>
      <c r="X166">
        <v>1</v>
      </c>
      <c r="Z166" s="211">
        <v>45119</v>
      </c>
      <c r="AH166" s="211">
        <v>45101</v>
      </c>
      <c r="AI166" t="s">
        <v>545</v>
      </c>
      <c r="AO166" t="s">
        <v>546</v>
      </c>
      <c r="AU166" s="211">
        <v>45340</v>
      </c>
      <c r="AV166" t="s">
        <v>547</v>
      </c>
      <c r="AY166">
        <v>0</v>
      </c>
      <c r="AZ166" t="s">
        <v>548</v>
      </c>
      <c r="BA166" t="s">
        <v>1028</v>
      </c>
      <c r="BB166" t="s">
        <v>1028</v>
      </c>
    </row>
    <row r="167" spans="1:54" x14ac:dyDescent="0.3">
      <c r="A167" t="s">
        <v>1112</v>
      </c>
      <c r="B167" t="s">
        <v>861</v>
      </c>
      <c r="C167" s="211">
        <v>45088</v>
      </c>
      <c r="D167" t="s">
        <v>570</v>
      </c>
      <c r="E167" t="s">
        <v>666</v>
      </c>
      <c r="F167" t="s">
        <v>898</v>
      </c>
      <c r="G167" t="s">
        <v>1113</v>
      </c>
      <c r="H167" t="s">
        <v>1114</v>
      </c>
      <c r="I167">
        <v>0</v>
      </c>
      <c r="J167">
        <v>20.83</v>
      </c>
      <c r="K167" t="s">
        <v>535</v>
      </c>
      <c r="L167" t="s">
        <v>660</v>
      </c>
      <c r="M167" t="s">
        <v>537</v>
      </c>
      <c r="N167" t="s">
        <v>538</v>
      </c>
      <c r="O167" t="s">
        <v>539</v>
      </c>
      <c r="P167" t="s">
        <v>574</v>
      </c>
      <c r="Q167" t="s">
        <v>541</v>
      </c>
      <c r="R167" t="s">
        <v>542</v>
      </c>
      <c r="S167" t="s">
        <v>543</v>
      </c>
      <c r="T167" t="s">
        <v>542</v>
      </c>
      <c r="U167" t="s">
        <v>1028</v>
      </c>
      <c r="W167" s="210">
        <v>-20.83</v>
      </c>
      <c r="X167">
        <v>1</v>
      </c>
      <c r="Z167" s="211">
        <v>45117</v>
      </c>
      <c r="AH167" s="211">
        <v>45088</v>
      </c>
      <c r="AI167" t="s">
        <v>545</v>
      </c>
      <c r="AO167" t="s">
        <v>546</v>
      </c>
      <c r="AU167" s="211">
        <v>45340</v>
      </c>
      <c r="AV167" t="s">
        <v>547</v>
      </c>
      <c r="AY167">
        <v>0</v>
      </c>
      <c r="AZ167" t="s">
        <v>548</v>
      </c>
      <c r="BA167" t="s">
        <v>1028</v>
      </c>
      <c r="BB167" t="s">
        <v>1028</v>
      </c>
    </row>
    <row r="168" spans="1:54" x14ac:dyDescent="0.3">
      <c r="A168" t="s">
        <v>1115</v>
      </c>
      <c r="B168" t="s">
        <v>861</v>
      </c>
      <c r="C168" s="211">
        <v>45099</v>
      </c>
      <c r="D168" t="s">
        <v>1116</v>
      </c>
      <c r="E168" t="s">
        <v>571</v>
      </c>
      <c r="F168" t="s">
        <v>757</v>
      </c>
      <c r="G168" t="s">
        <v>1117</v>
      </c>
      <c r="H168" t="s">
        <v>1118</v>
      </c>
      <c r="I168">
        <v>0</v>
      </c>
      <c r="J168">
        <v>1000</v>
      </c>
      <c r="K168" t="s">
        <v>535</v>
      </c>
      <c r="L168" t="s">
        <v>778</v>
      </c>
      <c r="M168" t="s">
        <v>537</v>
      </c>
      <c r="N168" t="s">
        <v>538</v>
      </c>
      <c r="O168" t="s">
        <v>539</v>
      </c>
      <c r="P168" t="s">
        <v>779</v>
      </c>
      <c r="Q168" t="s">
        <v>541</v>
      </c>
      <c r="R168" t="s">
        <v>542</v>
      </c>
      <c r="S168" t="s">
        <v>543</v>
      </c>
      <c r="T168" t="s">
        <v>542</v>
      </c>
      <c r="U168" t="s">
        <v>1028</v>
      </c>
      <c r="W168" s="210">
        <v>-1000</v>
      </c>
      <c r="X168">
        <v>1</v>
      </c>
      <c r="Z168" s="211">
        <v>45222</v>
      </c>
      <c r="AH168" s="211">
        <v>45099</v>
      </c>
      <c r="AI168" t="s">
        <v>545</v>
      </c>
      <c r="AO168" t="s">
        <v>546</v>
      </c>
      <c r="AU168" s="211">
        <v>45340</v>
      </c>
      <c r="AV168" t="s">
        <v>547</v>
      </c>
      <c r="AY168">
        <v>0</v>
      </c>
      <c r="AZ168" t="s">
        <v>548</v>
      </c>
      <c r="BA168" t="s">
        <v>1028</v>
      </c>
      <c r="BB168" t="s">
        <v>1028</v>
      </c>
    </row>
    <row r="169" spans="1:54" x14ac:dyDescent="0.3">
      <c r="A169" t="s">
        <v>1119</v>
      </c>
      <c r="B169" t="s">
        <v>861</v>
      </c>
      <c r="C169" s="211">
        <v>45099</v>
      </c>
      <c r="D169" t="s">
        <v>1116</v>
      </c>
      <c r="E169" t="s">
        <v>571</v>
      </c>
      <c r="F169" t="s">
        <v>532</v>
      </c>
      <c r="G169" t="s">
        <v>1120</v>
      </c>
      <c r="H169" t="s">
        <v>1118</v>
      </c>
      <c r="I169">
        <v>0</v>
      </c>
      <c r="J169">
        <v>1000</v>
      </c>
      <c r="K169" t="s">
        <v>535</v>
      </c>
      <c r="L169" t="s">
        <v>778</v>
      </c>
      <c r="M169" t="s">
        <v>537</v>
      </c>
      <c r="N169" t="s">
        <v>538</v>
      </c>
      <c r="O169" t="s">
        <v>539</v>
      </c>
      <c r="P169" t="s">
        <v>779</v>
      </c>
      <c r="Q169" t="s">
        <v>541</v>
      </c>
      <c r="R169" t="s">
        <v>542</v>
      </c>
      <c r="S169" t="s">
        <v>543</v>
      </c>
      <c r="T169" t="s">
        <v>542</v>
      </c>
      <c r="U169" t="s">
        <v>1028</v>
      </c>
      <c r="W169" s="210">
        <v>-1000</v>
      </c>
      <c r="X169">
        <v>1</v>
      </c>
      <c r="Z169" s="211">
        <v>45222</v>
      </c>
      <c r="AH169" s="211">
        <v>45099</v>
      </c>
      <c r="AI169" t="s">
        <v>545</v>
      </c>
      <c r="AO169" t="s">
        <v>546</v>
      </c>
      <c r="AU169" s="211">
        <v>45340</v>
      </c>
      <c r="AV169" t="s">
        <v>547</v>
      </c>
      <c r="AY169">
        <v>0</v>
      </c>
      <c r="AZ169" t="s">
        <v>548</v>
      </c>
      <c r="BA169" t="s">
        <v>1028</v>
      </c>
      <c r="BB169" t="s">
        <v>1028</v>
      </c>
    </row>
    <row r="170" spans="1:54" x14ac:dyDescent="0.3">
      <c r="A170" t="s">
        <v>1121</v>
      </c>
      <c r="B170" t="s">
        <v>866</v>
      </c>
      <c r="C170" s="211">
        <v>45090</v>
      </c>
      <c r="D170" t="s">
        <v>600</v>
      </c>
      <c r="E170" t="s">
        <v>1122</v>
      </c>
      <c r="F170" t="s">
        <v>653</v>
      </c>
      <c r="G170" t="s">
        <v>1123</v>
      </c>
      <c r="H170" t="s">
        <v>603</v>
      </c>
      <c r="I170">
        <v>0</v>
      </c>
      <c r="J170">
        <v>22.72</v>
      </c>
      <c r="K170" t="s">
        <v>535</v>
      </c>
      <c r="L170" t="s">
        <v>655</v>
      </c>
      <c r="M170" t="s">
        <v>537</v>
      </c>
      <c r="N170" t="s">
        <v>538</v>
      </c>
      <c r="O170" t="s">
        <v>539</v>
      </c>
      <c r="P170" t="s">
        <v>604</v>
      </c>
      <c r="Q170" t="s">
        <v>541</v>
      </c>
      <c r="R170" t="s">
        <v>542</v>
      </c>
      <c r="S170" t="s">
        <v>543</v>
      </c>
      <c r="T170" t="s">
        <v>542</v>
      </c>
      <c r="U170" t="s">
        <v>1028</v>
      </c>
      <c r="W170" s="210">
        <v>-22.72</v>
      </c>
      <c r="X170">
        <v>1</v>
      </c>
      <c r="Z170" s="211">
        <v>45113</v>
      </c>
      <c r="AH170" s="211">
        <v>45090</v>
      </c>
      <c r="AI170" t="s">
        <v>545</v>
      </c>
      <c r="AO170" t="s">
        <v>546</v>
      </c>
      <c r="AU170" s="211">
        <v>45340</v>
      </c>
      <c r="AV170" t="s">
        <v>547</v>
      </c>
      <c r="AY170">
        <v>0</v>
      </c>
      <c r="AZ170" t="s">
        <v>548</v>
      </c>
      <c r="BA170" t="s">
        <v>1028</v>
      </c>
      <c r="BB170" t="s">
        <v>1028</v>
      </c>
    </row>
    <row r="171" spans="1:54" x14ac:dyDescent="0.3">
      <c r="A171" t="s">
        <v>1124</v>
      </c>
      <c r="B171" t="s">
        <v>866</v>
      </c>
      <c r="C171" s="211">
        <v>45090</v>
      </c>
      <c r="D171" t="s">
        <v>611</v>
      </c>
      <c r="E171" t="s">
        <v>1122</v>
      </c>
      <c r="F171" t="s">
        <v>803</v>
      </c>
      <c r="G171" t="s">
        <v>1125</v>
      </c>
      <c r="H171" t="s">
        <v>614</v>
      </c>
      <c r="I171">
        <v>0</v>
      </c>
      <c r="J171">
        <v>29.62</v>
      </c>
      <c r="K171" t="s">
        <v>535</v>
      </c>
      <c r="L171" t="s">
        <v>660</v>
      </c>
      <c r="M171" t="s">
        <v>537</v>
      </c>
      <c r="N171" t="s">
        <v>538</v>
      </c>
      <c r="O171" t="s">
        <v>539</v>
      </c>
      <c r="P171" t="s">
        <v>615</v>
      </c>
      <c r="Q171" t="s">
        <v>541</v>
      </c>
      <c r="R171" t="s">
        <v>542</v>
      </c>
      <c r="S171" t="s">
        <v>543</v>
      </c>
      <c r="T171" t="s">
        <v>542</v>
      </c>
      <c r="U171" t="s">
        <v>1028</v>
      </c>
      <c r="W171" s="210">
        <v>-29.62</v>
      </c>
      <c r="X171">
        <v>1</v>
      </c>
      <c r="Z171" s="211">
        <v>45133</v>
      </c>
      <c r="AH171" s="211">
        <v>45090</v>
      </c>
      <c r="AI171" t="s">
        <v>545</v>
      </c>
      <c r="AO171" t="s">
        <v>546</v>
      </c>
      <c r="AU171" s="211">
        <v>45340</v>
      </c>
      <c r="AV171" t="s">
        <v>547</v>
      </c>
      <c r="AY171">
        <v>0</v>
      </c>
      <c r="AZ171" t="s">
        <v>548</v>
      </c>
      <c r="BA171" t="s">
        <v>1028</v>
      </c>
      <c r="BB171" t="s">
        <v>1028</v>
      </c>
    </row>
    <row r="172" spans="1:54" x14ac:dyDescent="0.3">
      <c r="A172" t="s">
        <v>1126</v>
      </c>
      <c r="B172" t="s">
        <v>866</v>
      </c>
      <c r="C172" s="211">
        <v>45090</v>
      </c>
      <c r="D172" t="s">
        <v>588</v>
      </c>
      <c r="E172" t="s">
        <v>1122</v>
      </c>
      <c r="F172" t="s">
        <v>551</v>
      </c>
      <c r="G172" t="s">
        <v>1127</v>
      </c>
      <c r="H172" t="s">
        <v>591</v>
      </c>
      <c r="I172">
        <v>0</v>
      </c>
      <c r="J172">
        <v>10.96</v>
      </c>
      <c r="K172" t="s">
        <v>535</v>
      </c>
      <c r="L172" t="s">
        <v>664</v>
      </c>
      <c r="M172" t="s">
        <v>537</v>
      </c>
      <c r="N172" t="s">
        <v>538</v>
      </c>
      <c r="O172" t="s">
        <v>539</v>
      </c>
      <c r="P172" t="s">
        <v>592</v>
      </c>
      <c r="Q172" t="s">
        <v>541</v>
      </c>
      <c r="R172" t="s">
        <v>542</v>
      </c>
      <c r="S172" t="s">
        <v>543</v>
      </c>
      <c r="T172" t="s">
        <v>542</v>
      </c>
      <c r="U172" t="s">
        <v>1028</v>
      </c>
      <c r="W172" s="210">
        <v>-10.96</v>
      </c>
      <c r="X172">
        <v>1</v>
      </c>
      <c r="Z172" s="211">
        <v>45113</v>
      </c>
      <c r="AH172" s="211">
        <v>45090</v>
      </c>
      <c r="AI172" t="s">
        <v>545</v>
      </c>
      <c r="AO172" t="s">
        <v>546</v>
      </c>
      <c r="AU172" s="211">
        <v>45340</v>
      </c>
      <c r="AV172" t="s">
        <v>547</v>
      </c>
      <c r="AY172">
        <v>0</v>
      </c>
      <c r="AZ172" t="s">
        <v>548</v>
      </c>
      <c r="BA172" t="s">
        <v>1028</v>
      </c>
      <c r="BB172" t="s">
        <v>1028</v>
      </c>
    </row>
    <row r="173" spans="1:54" x14ac:dyDescent="0.3">
      <c r="A173" t="s">
        <v>1128</v>
      </c>
      <c r="B173" t="s">
        <v>866</v>
      </c>
      <c r="C173" s="211">
        <v>45090</v>
      </c>
      <c r="D173" t="s">
        <v>629</v>
      </c>
      <c r="E173" t="s">
        <v>1122</v>
      </c>
      <c r="F173" t="s">
        <v>874</v>
      </c>
      <c r="G173" t="s">
        <v>1129</v>
      </c>
      <c r="H173" t="s">
        <v>876</v>
      </c>
      <c r="I173">
        <v>0</v>
      </c>
      <c r="J173">
        <v>14.8</v>
      </c>
      <c r="K173" t="s">
        <v>535</v>
      </c>
      <c r="L173" t="s">
        <v>660</v>
      </c>
      <c r="M173" t="s">
        <v>537</v>
      </c>
      <c r="N173" t="s">
        <v>538</v>
      </c>
      <c r="O173" t="s">
        <v>539</v>
      </c>
      <c r="P173" t="s">
        <v>580</v>
      </c>
      <c r="Q173" t="s">
        <v>541</v>
      </c>
      <c r="R173" t="s">
        <v>542</v>
      </c>
      <c r="S173" t="s">
        <v>543</v>
      </c>
      <c r="T173" t="s">
        <v>542</v>
      </c>
      <c r="U173" t="s">
        <v>1028</v>
      </c>
      <c r="W173" s="210">
        <v>-14.8</v>
      </c>
      <c r="X173">
        <v>1</v>
      </c>
      <c r="Z173" s="211">
        <v>45113</v>
      </c>
      <c r="AH173" s="211">
        <v>45090</v>
      </c>
      <c r="AI173" t="s">
        <v>545</v>
      </c>
      <c r="AO173" t="s">
        <v>546</v>
      </c>
      <c r="AU173" s="211">
        <v>45340</v>
      </c>
      <c r="AV173" t="s">
        <v>547</v>
      </c>
      <c r="AY173">
        <v>0</v>
      </c>
      <c r="AZ173" t="s">
        <v>548</v>
      </c>
      <c r="BA173" t="s">
        <v>1028</v>
      </c>
      <c r="BB173" t="s">
        <v>1028</v>
      </c>
    </row>
    <row r="174" spans="1:54" x14ac:dyDescent="0.3">
      <c r="A174" t="s">
        <v>1130</v>
      </c>
      <c r="B174" t="s">
        <v>866</v>
      </c>
      <c r="C174" s="211">
        <v>45090</v>
      </c>
      <c r="D174" t="s">
        <v>623</v>
      </c>
      <c r="E174" t="s">
        <v>1122</v>
      </c>
      <c r="F174" t="s">
        <v>1122</v>
      </c>
      <c r="G174" t="s">
        <v>1131</v>
      </c>
      <c r="H174" t="s">
        <v>626</v>
      </c>
      <c r="I174">
        <v>0</v>
      </c>
      <c r="J174">
        <v>32.29</v>
      </c>
      <c r="K174" t="s">
        <v>535</v>
      </c>
      <c r="L174" t="s">
        <v>655</v>
      </c>
      <c r="M174" t="s">
        <v>537</v>
      </c>
      <c r="N174" t="s">
        <v>538</v>
      </c>
      <c r="O174" t="s">
        <v>539</v>
      </c>
      <c r="P174" t="s">
        <v>627</v>
      </c>
      <c r="Q174" t="s">
        <v>541</v>
      </c>
      <c r="R174" t="s">
        <v>542</v>
      </c>
      <c r="S174" t="s">
        <v>543</v>
      </c>
      <c r="T174" t="s">
        <v>542</v>
      </c>
      <c r="U174" t="s">
        <v>1028</v>
      </c>
      <c r="W174" s="210">
        <v>-32.29</v>
      </c>
      <c r="X174">
        <v>1</v>
      </c>
      <c r="Z174" s="211">
        <v>45113</v>
      </c>
      <c r="AH174" s="211">
        <v>45090</v>
      </c>
      <c r="AI174" t="s">
        <v>545</v>
      </c>
      <c r="AO174" t="s">
        <v>546</v>
      </c>
      <c r="AU174" s="211">
        <v>45340</v>
      </c>
      <c r="AV174" t="s">
        <v>547</v>
      </c>
      <c r="AY174">
        <v>0</v>
      </c>
      <c r="AZ174" t="s">
        <v>548</v>
      </c>
      <c r="BA174" t="s">
        <v>1028</v>
      </c>
      <c r="BB174" t="s">
        <v>1028</v>
      </c>
    </row>
    <row r="175" spans="1:54" x14ac:dyDescent="0.3">
      <c r="A175" t="s">
        <v>1132</v>
      </c>
      <c r="B175" t="s">
        <v>866</v>
      </c>
      <c r="C175" s="211">
        <v>45090</v>
      </c>
      <c r="D175" t="s">
        <v>606</v>
      </c>
      <c r="E175" t="s">
        <v>1122</v>
      </c>
      <c r="F175" t="s">
        <v>558</v>
      </c>
      <c r="G175" t="s">
        <v>1133</v>
      </c>
      <c r="H175" t="s">
        <v>609</v>
      </c>
      <c r="I175">
        <v>0</v>
      </c>
      <c r="J175">
        <v>28.67</v>
      </c>
      <c r="K175" t="s">
        <v>535</v>
      </c>
      <c r="L175" t="s">
        <v>664</v>
      </c>
      <c r="M175" t="s">
        <v>537</v>
      </c>
      <c r="N175" t="s">
        <v>538</v>
      </c>
      <c r="O175" t="s">
        <v>539</v>
      </c>
      <c r="P175" t="s">
        <v>562</v>
      </c>
      <c r="Q175" t="s">
        <v>541</v>
      </c>
      <c r="R175" t="s">
        <v>542</v>
      </c>
      <c r="S175" t="s">
        <v>543</v>
      </c>
      <c r="T175" t="s">
        <v>542</v>
      </c>
      <c r="U175" t="s">
        <v>1028</v>
      </c>
      <c r="W175" s="210">
        <v>-28.67</v>
      </c>
      <c r="X175">
        <v>1</v>
      </c>
      <c r="Z175" s="211">
        <v>45113</v>
      </c>
      <c r="AH175" s="211">
        <v>45090</v>
      </c>
      <c r="AI175" t="s">
        <v>545</v>
      </c>
      <c r="AO175" t="s">
        <v>546</v>
      </c>
      <c r="AU175" s="211">
        <v>45340</v>
      </c>
      <c r="AV175" t="s">
        <v>547</v>
      </c>
      <c r="AY175">
        <v>0</v>
      </c>
      <c r="AZ175" t="s">
        <v>548</v>
      </c>
      <c r="BA175" t="s">
        <v>1028</v>
      </c>
      <c r="BB175" t="s">
        <v>1028</v>
      </c>
    </row>
    <row r="176" spans="1:54" x14ac:dyDescent="0.3">
      <c r="A176" t="s">
        <v>1134</v>
      </c>
      <c r="B176" t="s">
        <v>866</v>
      </c>
      <c r="C176" s="211">
        <v>45090</v>
      </c>
      <c r="D176" t="s">
        <v>576</v>
      </c>
      <c r="E176" t="s">
        <v>1122</v>
      </c>
      <c r="F176" t="s">
        <v>1135</v>
      </c>
      <c r="G176" t="s">
        <v>1136</v>
      </c>
      <c r="H176" t="s">
        <v>579</v>
      </c>
      <c r="I176">
        <v>0</v>
      </c>
      <c r="J176">
        <v>51.47</v>
      </c>
      <c r="K176" t="s">
        <v>535</v>
      </c>
      <c r="L176" t="s">
        <v>660</v>
      </c>
      <c r="M176" t="s">
        <v>537</v>
      </c>
      <c r="N176" t="s">
        <v>538</v>
      </c>
      <c r="O176" t="s">
        <v>539</v>
      </c>
      <c r="P176" t="s">
        <v>580</v>
      </c>
      <c r="Q176" t="s">
        <v>541</v>
      </c>
      <c r="R176" t="s">
        <v>542</v>
      </c>
      <c r="S176" t="s">
        <v>543</v>
      </c>
      <c r="T176" t="s">
        <v>542</v>
      </c>
      <c r="U176" t="s">
        <v>1028</v>
      </c>
      <c r="W176" s="210">
        <v>-51.47</v>
      </c>
      <c r="X176">
        <v>1</v>
      </c>
      <c r="Z176" s="211">
        <v>45222</v>
      </c>
      <c r="AH176" s="211">
        <v>45090</v>
      </c>
      <c r="AI176" t="s">
        <v>545</v>
      </c>
      <c r="AO176" t="s">
        <v>546</v>
      </c>
      <c r="AU176" s="211">
        <v>45340</v>
      </c>
      <c r="AV176" t="s">
        <v>547</v>
      </c>
      <c r="AY176">
        <v>0</v>
      </c>
      <c r="AZ176" t="s">
        <v>548</v>
      </c>
      <c r="BA176" t="s">
        <v>1028</v>
      </c>
      <c r="BB176" t="s">
        <v>1028</v>
      </c>
    </row>
    <row r="177" spans="1:54" x14ac:dyDescent="0.3">
      <c r="A177" t="s">
        <v>1137</v>
      </c>
      <c r="B177" t="s">
        <v>866</v>
      </c>
      <c r="C177" s="211">
        <v>45090</v>
      </c>
      <c r="D177" t="s">
        <v>557</v>
      </c>
      <c r="E177" t="s">
        <v>1122</v>
      </c>
      <c r="F177" t="s">
        <v>1049</v>
      </c>
      <c r="G177" t="s">
        <v>1138</v>
      </c>
      <c r="H177" t="s">
        <v>560</v>
      </c>
      <c r="I177">
        <v>0</v>
      </c>
      <c r="J177">
        <v>4.33</v>
      </c>
      <c r="K177" t="s">
        <v>535</v>
      </c>
      <c r="L177" t="s">
        <v>664</v>
      </c>
      <c r="M177" t="s">
        <v>537</v>
      </c>
      <c r="N177" t="s">
        <v>538</v>
      </c>
      <c r="O177" t="s">
        <v>539</v>
      </c>
      <c r="P177" t="s">
        <v>562</v>
      </c>
      <c r="Q177" t="s">
        <v>541</v>
      </c>
      <c r="R177" t="s">
        <v>542</v>
      </c>
      <c r="S177" t="s">
        <v>543</v>
      </c>
      <c r="T177" t="s">
        <v>542</v>
      </c>
      <c r="U177" t="s">
        <v>1028</v>
      </c>
      <c r="W177" s="210">
        <v>-4.33</v>
      </c>
      <c r="X177">
        <v>1</v>
      </c>
      <c r="Z177" s="211">
        <v>45113</v>
      </c>
      <c r="AH177" s="211">
        <v>45090</v>
      </c>
      <c r="AI177" t="s">
        <v>545</v>
      </c>
      <c r="AO177" t="s">
        <v>546</v>
      </c>
      <c r="AU177" s="211">
        <v>45340</v>
      </c>
      <c r="AV177" t="s">
        <v>547</v>
      </c>
      <c r="AY177">
        <v>0</v>
      </c>
      <c r="AZ177" t="s">
        <v>548</v>
      </c>
      <c r="BA177" t="s">
        <v>1028</v>
      </c>
      <c r="BB177" t="s">
        <v>1028</v>
      </c>
    </row>
    <row r="178" spans="1:54" x14ac:dyDescent="0.3">
      <c r="A178" t="s">
        <v>1139</v>
      </c>
      <c r="B178" t="s">
        <v>866</v>
      </c>
      <c r="C178" s="211">
        <v>45090</v>
      </c>
      <c r="D178" t="s">
        <v>634</v>
      </c>
      <c r="E178" t="s">
        <v>1122</v>
      </c>
      <c r="F178" t="s">
        <v>1140</v>
      </c>
      <c r="G178" t="s">
        <v>1141</v>
      </c>
      <c r="H178" t="s">
        <v>637</v>
      </c>
      <c r="I178">
        <v>0</v>
      </c>
      <c r="J178">
        <v>9.15</v>
      </c>
      <c r="K178" t="s">
        <v>535</v>
      </c>
      <c r="L178" t="s">
        <v>655</v>
      </c>
      <c r="M178" t="s">
        <v>537</v>
      </c>
      <c r="N178" t="s">
        <v>538</v>
      </c>
      <c r="O178" t="s">
        <v>539</v>
      </c>
      <c r="P178" t="s">
        <v>638</v>
      </c>
      <c r="Q178" t="s">
        <v>541</v>
      </c>
      <c r="R178" t="s">
        <v>542</v>
      </c>
      <c r="S178" t="s">
        <v>543</v>
      </c>
      <c r="T178" t="s">
        <v>542</v>
      </c>
      <c r="U178" t="s">
        <v>1028</v>
      </c>
      <c r="W178" s="210">
        <v>-9.15</v>
      </c>
      <c r="X178">
        <v>1</v>
      </c>
      <c r="Z178" s="211">
        <v>45222</v>
      </c>
      <c r="AH178" s="211">
        <v>45090</v>
      </c>
      <c r="AI178" t="s">
        <v>545</v>
      </c>
      <c r="AO178" t="s">
        <v>546</v>
      </c>
      <c r="AU178" s="211">
        <v>45340</v>
      </c>
      <c r="AV178" t="s">
        <v>547</v>
      </c>
      <c r="AY178">
        <v>0</v>
      </c>
      <c r="AZ178" t="s">
        <v>548</v>
      </c>
      <c r="BA178" t="s">
        <v>1028</v>
      </c>
      <c r="BB178" t="s">
        <v>1028</v>
      </c>
    </row>
    <row r="179" spans="1:54" x14ac:dyDescent="0.3">
      <c r="A179" t="s">
        <v>1142</v>
      </c>
      <c r="B179" t="s">
        <v>866</v>
      </c>
      <c r="C179" s="211">
        <v>45104</v>
      </c>
      <c r="D179" t="s">
        <v>1036</v>
      </c>
      <c r="E179" t="s">
        <v>1049</v>
      </c>
      <c r="F179" t="s">
        <v>757</v>
      </c>
      <c r="G179" t="s">
        <v>1143</v>
      </c>
      <c r="H179" t="s">
        <v>1144</v>
      </c>
      <c r="I179">
        <v>0</v>
      </c>
      <c r="J179">
        <v>125</v>
      </c>
      <c r="K179" t="s">
        <v>535</v>
      </c>
      <c r="L179" t="s">
        <v>655</v>
      </c>
      <c r="M179" t="s">
        <v>537</v>
      </c>
      <c r="N179" t="s">
        <v>538</v>
      </c>
      <c r="O179" t="s">
        <v>539</v>
      </c>
      <c r="P179" t="s">
        <v>1040</v>
      </c>
      <c r="Q179" t="s">
        <v>541</v>
      </c>
      <c r="R179" t="s">
        <v>542</v>
      </c>
      <c r="S179" t="s">
        <v>543</v>
      </c>
      <c r="T179" t="s">
        <v>542</v>
      </c>
      <c r="U179" t="s">
        <v>1028</v>
      </c>
      <c r="W179" s="210">
        <v>-125</v>
      </c>
      <c r="X179">
        <v>1</v>
      </c>
      <c r="Z179" s="211">
        <v>45133</v>
      </c>
      <c r="AH179" s="211">
        <v>45104</v>
      </c>
      <c r="AI179" t="s">
        <v>545</v>
      </c>
      <c r="AO179" t="s">
        <v>546</v>
      </c>
      <c r="AU179" s="211">
        <v>45340</v>
      </c>
      <c r="AV179" t="s">
        <v>547</v>
      </c>
      <c r="AY179">
        <v>0</v>
      </c>
      <c r="AZ179" t="s">
        <v>548</v>
      </c>
      <c r="BA179" t="s">
        <v>1028</v>
      </c>
      <c r="BB179" t="s">
        <v>1028</v>
      </c>
    </row>
    <row r="180" spans="1:54" x14ac:dyDescent="0.3">
      <c r="A180" t="s">
        <v>1145</v>
      </c>
      <c r="B180" t="s">
        <v>866</v>
      </c>
      <c r="C180" s="211">
        <v>45104</v>
      </c>
      <c r="D180" t="s">
        <v>1036</v>
      </c>
      <c r="E180" t="s">
        <v>1146</v>
      </c>
      <c r="F180" t="s">
        <v>757</v>
      </c>
      <c r="G180" t="s">
        <v>1147</v>
      </c>
      <c r="H180" t="s">
        <v>1144</v>
      </c>
      <c r="I180">
        <v>0</v>
      </c>
      <c r="J180">
        <v>75</v>
      </c>
      <c r="K180" t="s">
        <v>535</v>
      </c>
      <c r="L180" t="s">
        <v>655</v>
      </c>
      <c r="M180" t="s">
        <v>537</v>
      </c>
      <c r="N180" t="s">
        <v>538</v>
      </c>
      <c r="O180" t="s">
        <v>539</v>
      </c>
      <c r="P180" t="s">
        <v>1148</v>
      </c>
      <c r="Q180" t="s">
        <v>541</v>
      </c>
      <c r="R180" t="s">
        <v>542</v>
      </c>
      <c r="S180" t="s">
        <v>543</v>
      </c>
      <c r="T180" t="s">
        <v>542</v>
      </c>
      <c r="U180" t="s">
        <v>1028</v>
      </c>
      <c r="W180" s="210">
        <v>-75</v>
      </c>
      <c r="X180">
        <v>1</v>
      </c>
      <c r="Z180" s="211">
        <v>45133</v>
      </c>
      <c r="AH180" s="211">
        <v>45104</v>
      </c>
      <c r="AI180" t="s">
        <v>545</v>
      </c>
      <c r="AO180" t="s">
        <v>546</v>
      </c>
      <c r="AU180" s="211">
        <v>45340</v>
      </c>
      <c r="AV180" t="s">
        <v>547</v>
      </c>
      <c r="AY180">
        <v>0</v>
      </c>
      <c r="AZ180" t="s">
        <v>548</v>
      </c>
      <c r="BA180" t="s">
        <v>1028</v>
      </c>
      <c r="BB180" t="s">
        <v>1028</v>
      </c>
    </row>
    <row r="181" spans="1:54" x14ac:dyDescent="0.3">
      <c r="A181" t="s">
        <v>1149</v>
      </c>
      <c r="B181" t="s">
        <v>866</v>
      </c>
      <c r="C181" s="211">
        <v>45104</v>
      </c>
      <c r="D181" t="s">
        <v>1036</v>
      </c>
      <c r="E181" t="s">
        <v>909</v>
      </c>
      <c r="F181" t="s">
        <v>757</v>
      </c>
      <c r="G181" t="s">
        <v>1150</v>
      </c>
      <c r="H181" t="s">
        <v>1144</v>
      </c>
      <c r="I181">
        <v>0</v>
      </c>
      <c r="J181">
        <v>70</v>
      </c>
      <c r="K181" t="s">
        <v>535</v>
      </c>
      <c r="L181" t="s">
        <v>655</v>
      </c>
      <c r="M181" t="s">
        <v>537</v>
      </c>
      <c r="N181" t="s">
        <v>538</v>
      </c>
      <c r="O181" t="s">
        <v>539</v>
      </c>
      <c r="P181" t="s">
        <v>1040</v>
      </c>
      <c r="Q181" t="s">
        <v>541</v>
      </c>
      <c r="R181" t="s">
        <v>542</v>
      </c>
      <c r="S181" t="s">
        <v>543</v>
      </c>
      <c r="T181" t="s">
        <v>542</v>
      </c>
      <c r="U181" t="s">
        <v>1028</v>
      </c>
      <c r="W181" s="210">
        <v>-70</v>
      </c>
      <c r="X181">
        <v>1</v>
      </c>
      <c r="Z181" s="211">
        <v>45133</v>
      </c>
      <c r="AH181" s="211">
        <v>45104</v>
      </c>
      <c r="AI181" t="s">
        <v>545</v>
      </c>
      <c r="AO181" t="s">
        <v>546</v>
      </c>
      <c r="AU181" s="211">
        <v>45340</v>
      </c>
      <c r="AV181" t="s">
        <v>547</v>
      </c>
      <c r="AY181">
        <v>0</v>
      </c>
      <c r="AZ181" t="s">
        <v>548</v>
      </c>
      <c r="BA181" t="s">
        <v>1028</v>
      </c>
      <c r="BB181" t="s">
        <v>1028</v>
      </c>
    </row>
    <row r="182" spans="1:54" x14ac:dyDescent="0.3">
      <c r="A182" t="s">
        <v>1151</v>
      </c>
      <c r="B182" t="s">
        <v>1152</v>
      </c>
      <c r="C182" s="211">
        <v>45089</v>
      </c>
      <c r="D182" t="s">
        <v>1036</v>
      </c>
      <c r="E182" t="s">
        <v>1153</v>
      </c>
      <c r="F182" t="s">
        <v>757</v>
      </c>
      <c r="G182" t="s">
        <v>1154</v>
      </c>
      <c r="H182" t="s">
        <v>1155</v>
      </c>
      <c r="I182">
        <v>0</v>
      </c>
      <c r="J182">
        <v>75</v>
      </c>
      <c r="K182" t="s">
        <v>535</v>
      </c>
      <c r="L182" t="s">
        <v>655</v>
      </c>
      <c r="M182" t="s">
        <v>537</v>
      </c>
      <c r="N182" t="s">
        <v>538</v>
      </c>
      <c r="O182" t="s">
        <v>539</v>
      </c>
      <c r="P182" t="s">
        <v>1040</v>
      </c>
      <c r="Q182" t="s">
        <v>541</v>
      </c>
      <c r="R182" t="s">
        <v>542</v>
      </c>
      <c r="S182" t="s">
        <v>543</v>
      </c>
      <c r="T182" t="s">
        <v>542</v>
      </c>
      <c r="U182" t="s">
        <v>1028</v>
      </c>
      <c r="W182" s="210">
        <v>-75</v>
      </c>
      <c r="X182">
        <v>1</v>
      </c>
      <c r="Z182" s="211">
        <v>45133</v>
      </c>
      <c r="AH182" s="211">
        <v>45089</v>
      </c>
      <c r="AI182" t="s">
        <v>545</v>
      </c>
      <c r="AO182" t="s">
        <v>546</v>
      </c>
      <c r="AU182" s="211">
        <v>45340</v>
      </c>
      <c r="AV182" t="s">
        <v>547</v>
      </c>
      <c r="AY182">
        <v>0</v>
      </c>
      <c r="AZ182" t="s">
        <v>548</v>
      </c>
      <c r="BA182" t="s">
        <v>1028</v>
      </c>
      <c r="BB182" t="s">
        <v>1028</v>
      </c>
    </row>
    <row r="183" spans="1:54" x14ac:dyDescent="0.3">
      <c r="A183" t="s">
        <v>1156</v>
      </c>
      <c r="B183" t="s">
        <v>1152</v>
      </c>
      <c r="C183" s="211">
        <v>45089</v>
      </c>
      <c r="D183" t="s">
        <v>1036</v>
      </c>
      <c r="E183" t="s">
        <v>1153</v>
      </c>
      <c r="F183" t="s">
        <v>532</v>
      </c>
      <c r="G183" t="s">
        <v>1157</v>
      </c>
      <c r="H183" t="s">
        <v>1155</v>
      </c>
      <c r="I183">
        <v>0</v>
      </c>
      <c r="J183">
        <v>70</v>
      </c>
      <c r="K183" t="s">
        <v>535</v>
      </c>
      <c r="L183" t="s">
        <v>655</v>
      </c>
      <c r="M183" t="s">
        <v>537</v>
      </c>
      <c r="N183" t="s">
        <v>538</v>
      </c>
      <c r="O183" t="s">
        <v>539</v>
      </c>
      <c r="P183" t="s">
        <v>1148</v>
      </c>
      <c r="Q183" t="s">
        <v>541</v>
      </c>
      <c r="R183" t="s">
        <v>542</v>
      </c>
      <c r="S183" t="s">
        <v>543</v>
      </c>
      <c r="T183" t="s">
        <v>542</v>
      </c>
      <c r="U183" t="s">
        <v>1028</v>
      </c>
      <c r="W183" s="210">
        <v>-70</v>
      </c>
      <c r="X183">
        <v>1</v>
      </c>
      <c r="Z183" s="211">
        <v>45133</v>
      </c>
      <c r="AH183" s="211">
        <v>45089</v>
      </c>
      <c r="AI183" t="s">
        <v>545</v>
      </c>
      <c r="AO183" t="s">
        <v>546</v>
      </c>
      <c r="AU183" s="211">
        <v>45340</v>
      </c>
      <c r="AV183" t="s">
        <v>547</v>
      </c>
      <c r="AY183">
        <v>0</v>
      </c>
      <c r="AZ183" t="s">
        <v>548</v>
      </c>
      <c r="BA183" t="s">
        <v>1028</v>
      </c>
      <c r="BB183" t="s">
        <v>1028</v>
      </c>
    </row>
    <row r="184" spans="1:54" x14ac:dyDescent="0.3">
      <c r="A184" t="s">
        <v>1158</v>
      </c>
      <c r="B184" t="s">
        <v>1152</v>
      </c>
      <c r="C184" s="211">
        <v>45101</v>
      </c>
      <c r="D184" t="s">
        <v>564</v>
      </c>
      <c r="E184" t="s">
        <v>1159</v>
      </c>
      <c r="F184" t="s">
        <v>793</v>
      </c>
      <c r="G184" t="s">
        <v>1160</v>
      </c>
      <c r="H184" t="s">
        <v>567</v>
      </c>
      <c r="I184">
        <v>0</v>
      </c>
      <c r="J184">
        <v>84.41</v>
      </c>
      <c r="K184" t="s">
        <v>535</v>
      </c>
      <c r="L184" t="s">
        <v>655</v>
      </c>
      <c r="M184" t="s">
        <v>537</v>
      </c>
      <c r="N184" t="s">
        <v>538</v>
      </c>
      <c r="O184" t="s">
        <v>539</v>
      </c>
      <c r="P184" t="s">
        <v>568</v>
      </c>
      <c r="Q184" t="s">
        <v>541</v>
      </c>
      <c r="R184" t="s">
        <v>542</v>
      </c>
      <c r="S184" t="s">
        <v>543</v>
      </c>
      <c r="T184" t="s">
        <v>542</v>
      </c>
      <c r="U184" t="s">
        <v>1028</v>
      </c>
      <c r="W184" s="210">
        <v>-84.41</v>
      </c>
      <c r="X184">
        <v>1</v>
      </c>
      <c r="Z184" s="211">
        <v>45112</v>
      </c>
      <c r="AH184" s="211">
        <v>45101</v>
      </c>
      <c r="AI184" t="s">
        <v>545</v>
      </c>
      <c r="AO184" t="s">
        <v>546</v>
      </c>
      <c r="AU184" s="211">
        <v>45340</v>
      </c>
      <c r="AV184" t="s">
        <v>547</v>
      </c>
      <c r="AY184">
        <v>0</v>
      </c>
      <c r="AZ184" t="s">
        <v>548</v>
      </c>
      <c r="BA184" t="s">
        <v>1028</v>
      </c>
      <c r="BB184" t="s">
        <v>1028</v>
      </c>
    </row>
    <row r="185" spans="1:54" x14ac:dyDescent="0.3">
      <c r="A185" t="s">
        <v>1161</v>
      </c>
      <c r="B185" t="s">
        <v>1152</v>
      </c>
      <c r="C185" s="211">
        <v>45101</v>
      </c>
      <c r="D185" t="s">
        <v>550</v>
      </c>
      <c r="E185" t="s">
        <v>1159</v>
      </c>
      <c r="F185" t="s">
        <v>700</v>
      </c>
      <c r="G185" t="s">
        <v>1162</v>
      </c>
      <c r="H185" t="s">
        <v>553</v>
      </c>
      <c r="I185">
        <v>0</v>
      </c>
      <c r="J185">
        <v>54.27</v>
      </c>
      <c r="K185" t="s">
        <v>535</v>
      </c>
      <c r="L185" t="s">
        <v>660</v>
      </c>
      <c r="M185" t="s">
        <v>537</v>
      </c>
      <c r="N185" t="s">
        <v>538</v>
      </c>
      <c r="O185" t="s">
        <v>539</v>
      </c>
      <c r="P185" t="s">
        <v>555</v>
      </c>
      <c r="Q185" t="s">
        <v>541</v>
      </c>
      <c r="R185" t="s">
        <v>542</v>
      </c>
      <c r="S185" t="s">
        <v>543</v>
      </c>
      <c r="T185" t="s">
        <v>542</v>
      </c>
      <c r="U185" t="s">
        <v>1028</v>
      </c>
      <c r="W185" s="210">
        <v>-54.27</v>
      </c>
      <c r="X185">
        <v>1</v>
      </c>
      <c r="Z185" s="211">
        <v>45112</v>
      </c>
      <c r="AH185" s="211">
        <v>45101</v>
      </c>
      <c r="AI185" t="s">
        <v>545</v>
      </c>
      <c r="AO185" t="s">
        <v>546</v>
      </c>
      <c r="AU185" s="211">
        <v>45340</v>
      </c>
      <c r="AV185" t="s">
        <v>547</v>
      </c>
      <c r="AY185">
        <v>0</v>
      </c>
      <c r="AZ185" t="s">
        <v>548</v>
      </c>
      <c r="BA185" t="s">
        <v>1028</v>
      </c>
      <c r="BB185" t="s">
        <v>1028</v>
      </c>
    </row>
    <row r="186" spans="1:54" x14ac:dyDescent="0.3">
      <c r="A186" t="s">
        <v>1163</v>
      </c>
      <c r="B186" t="s">
        <v>1152</v>
      </c>
      <c r="C186" s="211">
        <v>45101</v>
      </c>
      <c r="D186" t="s">
        <v>530</v>
      </c>
      <c r="E186" t="s">
        <v>1159</v>
      </c>
      <c r="F186" t="s">
        <v>658</v>
      </c>
      <c r="G186" t="s">
        <v>1164</v>
      </c>
      <c r="H186" t="s">
        <v>534</v>
      </c>
      <c r="I186">
        <v>0</v>
      </c>
      <c r="J186">
        <v>60.95</v>
      </c>
      <c r="K186" t="s">
        <v>535</v>
      </c>
      <c r="L186" t="s">
        <v>655</v>
      </c>
      <c r="M186" t="s">
        <v>537</v>
      </c>
      <c r="N186" t="s">
        <v>538</v>
      </c>
      <c r="O186" t="s">
        <v>539</v>
      </c>
      <c r="P186" t="s">
        <v>540</v>
      </c>
      <c r="Q186" t="s">
        <v>541</v>
      </c>
      <c r="R186" t="s">
        <v>542</v>
      </c>
      <c r="S186" t="s">
        <v>543</v>
      </c>
      <c r="T186" t="s">
        <v>542</v>
      </c>
      <c r="U186" t="s">
        <v>1028</v>
      </c>
      <c r="W186" s="210">
        <v>-60.95</v>
      </c>
      <c r="X186">
        <v>1</v>
      </c>
      <c r="Z186" s="211">
        <v>45112</v>
      </c>
      <c r="AH186" s="211">
        <v>45101</v>
      </c>
      <c r="AI186" t="s">
        <v>545</v>
      </c>
      <c r="AO186" t="s">
        <v>546</v>
      </c>
      <c r="AU186" s="211">
        <v>45340</v>
      </c>
      <c r="AV186" t="s">
        <v>547</v>
      </c>
      <c r="AY186">
        <v>0</v>
      </c>
      <c r="AZ186" t="s">
        <v>548</v>
      </c>
      <c r="BA186" t="s">
        <v>1028</v>
      </c>
      <c r="BB186" t="s">
        <v>1028</v>
      </c>
    </row>
    <row r="187" spans="1:54" x14ac:dyDescent="0.3">
      <c r="A187" t="s">
        <v>1165</v>
      </c>
      <c r="B187" t="s">
        <v>1152</v>
      </c>
      <c r="C187" s="211">
        <v>45101</v>
      </c>
      <c r="D187" t="s">
        <v>617</v>
      </c>
      <c r="E187" t="s">
        <v>1159</v>
      </c>
      <c r="F187" t="s">
        <v>871</v>
      </c>
      <c r="G187" t="s">
        <v>1166</v>
      </c>
      <c r="H187" t="s">
        <v>620</v>
      </c>
      <c r="I187">
        <v>0</v>
      </c>
      <c r="J187">
        <v>19.41</v>
      </c>
      <c r="K187" t="s">
        <v>535</v>
      </c>
      <c r="L187" t="s">
        <v>664</v>
      </c>
      <c r="M187" t="s">
        <v>537</v>
      </c>
      <c r="N187" t="s">
        <v>538</v>
      </c>
      <c r="O187" t="s">
        <v>539</v>
      </c>
      <c r="P187" t="s">
        <v>621</v>
      </c>
      <c r="Q187" t="s">
        <v>541</v>
      </c>
      <c r="R187" t="s">
        <v>542</v>
      </c>
      <c r="S187" t="s">
        <v>543</v>
      </c>
      <c r="T187" t="s">
        <v>542</v>
      </c>
      <c r="U187" t="s">
        <v>1028</v>
      </c>
      <c r="W187" s="210">
        <v>-19.41</v>
      </c>
      <c r="X187">
        <v>1</v>
      </c>
      <c r="Z187" s="211">
        <v>45112</v>
      </c>
      <c r="AH187" s="211">
        <v>45101</v>
      </c>
      <c r="AI187" t="s">
        <v>545</v>
      </c>
      <c r="AO187" t="s">
        <v>546</v>
      </c>
      <c r="AU187" s="211">
        <v>45340</v>
      </c>
      <c r="AV187" t="s">
        <v>547</v>
      </c>
      <c r="AY187">
        <v>0</v>
      </c>
      <c r="AZ187" t="s">
        <v>548</v>
      </c>
      <c r="BA187" t="s">
        <v>1028</v>
      </c>
      <c r="BB187" t="s">
        <v>1028</v>
      </c>
    </row>
    <row r="188" spans="1:54" x14ac:dyDescent="0.3">
      <c r="A188" t="s">
        <v>1167</v>
      </c>
      <c r="B188" t="s">
        <v>1152</v>
      </c>
      <c r="C188" s="211">
        <v>45101</v>
      </c>
      <c r="D188" t="s">
        <v>646</v>
      </c>
      <c r="E188" t="s">
        <v>1159</v>
      </c>
      <c r="F188" t="s">
        <v>815</v>
      </c>
      <c r="G188" t="s">
        <v>1168</v>
      </c>
      <c r="H188" t="s">
        <v>1111</v>
      </c>
      <c r="I188">
        <v>0</v>
      </c>
      <c r="J188">
        <v>15.12</v>
      </c>
      <c r="K188" t="s">
        <v>535</v>
      </c>
      <c r="L188" t="s">
        <v>655</v>
      </c>
      <c r="M188" t="s">
        <v>537</v>
      </c>
      <c r="N188" t="s">
        <v>538</v>
      </c>
      <c r="O188" t="s">
        <v>539</v>
      </c>
      <c r="P188" t="s">
        <v>650</v>
      </c>
      <c r="Q188" t="s">
        <v>541</v>
      </c>
      <c r="R188" t="s">
        <v>542</v>
      </c>
      <c r="S188" t="s">
        <v>543</v>
      </c>
      <c r="T188" t="s">
        <v>542</v>
      </c>
      <c r="U188" t="s">
        <v>1028</v>
      </c>
      <c r="W188" s="210">
        <v>-15.12</v>
      </c>
      <c r="X188">
        <v>1</v>
      </c>
      <c r="Z188" s="211">
        <v>45222</v>
      </c>
      <c r="AH188" s="211">
        <v>45101</v>
      </c>
      <c r="AI188" t="s">
        <v>545</v>
      </c>
      <c r="AO188" t="s">
        <v>546</v>
      </c>
      <c r="AU188" s="211">
        <v>45340</v>
      </c>
      <c r="AV188" t="s">
        <v>547</v>
      </c>
      <c r="AY188">
        <v>0</v>
      </c>
      <c r="AZ188" t="s">
        <v>548</v>
      </c>
      <c r="BA188" t="s">
        <v>1028</v>
      </c>
      <c r="BB188" t="s">
        <v>1028</v>
      </c>
    </row>
    <row r="189" spans="1:54" x14ac:dyDescent="0.3">
      <c r="A189" t="s">
        <v>1169</v>
      </c>
      <c r="B189" t="s">
        <v>1152</v>
      </c>
      <c r="C189" s="211">
        <v>45101</v>
      </c>
      <c r="D189" t="s">
        <v>640</v>
      </c>
      <c r="E189" t="s">
        <v>1159</v>
      </c>
      <c r="F189" t="s">
        <v>898</v>
      </c>
      <c r="G189" t="s">
        <v>1170</v>
      </c>
      <c r="H189" t="s">
        <v>1107</v>
      </c>
      <c r="I189">
        <v>0</v>
      </c>
      <c r="J189">
        <v>6.76</v>
      </c>
      <c r="K189" t="s">
        <v>535</v>
      </c>
      <c r="L189" t="s">
        <v>664</v>
      </c>
      <c r="M189" t="s">
        <v>537</v>
      </c>
      <c r="N189" t="s">
        <v>538</v>
      </c>
      <c r="O189" t="s">
        <v>539</v>
      </c>
      <c r="P189" t="s">
        <v>644</v>
      </c>
      <c r="Q189" t="s">
        <v>541</v>
      </c>
      <c r="R189" t="s">
        <v>542</v>
      </c>
      <c r="S189" t="s">
        <v>543</v>
      </c>
      <c r="T189" t="s">
        <v>542</v>
      </c>
      <c r="U189" t="s">
        <v>1028</v>
      </c>
      <c r="W189" s="210">
        <v>-6.76</v>
      </c>
      <c r="X189">
        <v>1</v>
      </c>
      <c r="Z189" s="211">
        <v>45112</v>
      </c>
      <c r="AH189" s="211">
        <v>45101</v>
      </c>
      <c r="AI189" t="s">
        <v>545</v>
      </c>
      <c r="AO189" t="s">
        <v>546</v>
      </c>
      <c r="AU189" s="211">
        <v>45340</v>
      </c>
      <c r="AV189" t="s">
        <v>547</v>
      </c>
      <c r="AY189">
        <v>0</v>
      </c>
      <c r="AZ189" t="s">
        <v>548</v>
      </c>
      <c r="BA189" t="s">
        <v>1028</v>
      </c>
      <c r="BB189" t="s">
        <v>1028</v>
      </c>
    </row>
    <row r="190" spans="1:54" x14ac:dyDescent="0.3">
      <c r="A190" t="s">
        <v>1171</v>
      </c>
      <c r="B190" t="s">
        <v>1152</v>
      </c>
      <c r="C190" s="211">
        <v>45101</v>
      </c>
      <c r="D190" t="s">
        <v>582</v>
      </c>
      <c r="E190" t="s">
        <v>1159</v>
      </c>
      <c r="F190" t="s">
        <v>1172</v>
      </c>
      <c r="G190" t="s">
        <v>1173</v>
      </c>
      <c r="H190" t="s">
        <v>585</v>
      </c>
      <c r="I190">
        <v>0</v>
      </c>
      <c r="J190">
        <v>129.30000000000001</v>
      </c>
      <c r="K190" t="s">
        <v>535</v>
      </c>
      <c r="L190" t="s">
        <v>655</v>
      </c>
      <c r="M190" t="s">
        <v>537</v>
      </c>
      <c r="N190" t="s">
        <v>538</v>
      </c>
      <c r="O190" t="s">
        <v>539</v>
      </c>
      <c r="P190" t="s">
        <v>586</v>
      </c>
      <c r="Q190" t="s">
        <v>541</v>
      </c>
      <c r="R190" t="s">
        <v>542</v>
      </c>
      <c r="S190" t="s">
        <v>543</v>
      </c>
      <c r="T190" t="s">
        <v>542</v>
      </c>
      <c r="U190" t="s">
        <v>1028</v>
      </c>
      <c r="W190" s="210">
        <v>-129.30000000000001</v>
      </c>
      <c r="X190">
        <v>1</v>
      </c>
      <c r="Z190" s="211">
        <v>45112</v>
      </c>
      <c r="AH190" s="211">
        <v>45101</v>
      </c>
      <c r="AI190" t="s">
        <v>545</v>
      </c>
      <c r="AO190" t="s">
        <v>546</v>
      </c>
      <c r="AU190" s="211">
        <v>45340</v>
      </c>
      <c r="AV190" t="s">
        <v>547</v>
      </c>
      <c r="AY190">
        <v>0</v>
      </c>
      <c r="AZ190" t="s">
        <v>548</v>
      </c>
      <c r="BA190" t="s">
        <v>1028</v>
      </c>
      <c r="BB190" t="s">
        <v>1028</v>
      </c>
    </row>
    <row r="191" spans="1:54" x14ac:dyDescent="0.3">
      <c r="A191" t="s">
        <v>1174</v>
      </c>
      <c r="B191" t="s">
        <v>1152</v>
      </c>
      <c r="C191" s="211">
        <v>45101</v>
      </c>
      <c r="D191" t="s">
        <v>564</v>
      </c>
      <c r="E191" t="s">
        <v>565</v>
      </c>
      <c r="F191" t="s">
        <v>793</v>
      </c>
      <c r="G191" t="s">
        <v>1175</v>
      </c>
      <c r="H191" t="s">
        <v>567</v>
      </c>
      <c r="I191">
        <v>0</v>
      </c>
      <c r="J191">
        <v>103.26</v>
      </c>
      <c r="K191" t="s">
        <v>535</v>
      </c>
      <c r="L191" t="s">
        <v>655</v>
      </c>
      <c r="M191" t="s">
        <v>537</v>
      </c>
      <c r="N191" t="s">
        <v>538</v>
      </c>
      <c r="O191" t="s">
        <v>539</v>
      </c>
      <c r="P191" t="s">
        <v>568</v>
      </c>
      <c r="Q191" t="s">
        <v>541</v>
      </c>
      <c r="R191" t="s">
        <v>542</v>
      </c>
      <c r="S191" t="s">
        <v>543</v>
      </c>
      <c r="T191" t="s">
        <v>542</v>
      </c>
      <c r="U191" t="s">
        <v>1028</v>
      </c>
      <c r="W191" s="210">
        <v>-103.26</v>
      </c>
      <c r="X191">
        <v>1</v>
      </c>
      <c r="Z191" s="211">
        <v>45112</v>
      </c>
      <c r="AH191" s="211">
        <v>45101</v>
      </c>
      <c r="AI191" t="s">
        <v>545</v>
      </c>
      <c r="AO191" t="s">
        <v>546</v>
      </c>
      <c r="AU191" s="211">
        <v>45340</v>
      </c>
      <c r="AV191" t="s">
        <v>547</v>
      </c>
      <c r="AY191">
        <v>0</v>
      </c>
      <c r="AZ191" t="s">
        <v>548</v>
      </c>
      <c r="BA191" t="s">
        <v>1028</v>
      </c>
      <c r="BB191" t="s">
        <v>1028</v>
      </c>
    </row>
    <row r="192" spans="1:54" x14ac:dyDescent="0.3">
      <c r="A192" t="s">
        <v>1176</v>
      </c>
      <c r="B192" t="s">
        <v>1152</v>
      </c>
      <c r="C192" s="211">
        <v>45101</v>
      </c>
      <c r="D192" t="s">
        <v>550</v>
      </c>
      <c r="E192" t="s">
        <v>565</v>
      </c>
      <c r="F192" t="s">
        <v>700</v>
      </c>
      <c r="G192" t="s">
        <v>1177</v>
      </c>
      <c r="H192" t="s">
        <v>553</v>
      </c>
      <c r="I192">
        <v>0</v>
      </c>
      <c r="J192">
        <v>15.13</v>
      </c>
      <c r="K192" t="s">
        <v>535</v>
      </c>
      <c r="L192" t="s">
        <v>660</v>
      </c>
      <c r="M192" t="s">
        <v>537</v>
      </c>
      <c r="N192" t="s">
        <v>538</v>
      </c>
      <c r="O192" t="s">
        <v>539</v>
      </c>
      <c r="P192" t="s">
        <v>555</v>
      </c>
      <c r="Q192" t="s">
        <v>541</v>
      </c>
      <c r="R192" t="s">
        <v>542</v>
      </c>
      <c r="S192" t="s">
        <v>543</v>
      </c>
      <c r="T192" t="s">
        <v>542</v>
      </c>
      <c r="U192" t="s">
        <v>1028</v>
      </c>
      <c r="W192" s="210">
        <v>-15.13</v>
      </c>
      <c r="X192">
        <v>1</v>
      </c>
      <c r="Z192" s="211">
        <v>45112</v>
      </c>
      <c r="AH192" s="211">
        <v>45101</v>
      </c>
      <c r="AI192" t="s">
        <v>545</v>
      </c>
      <c r="AO192" t="s">
        <v>546</v>
      </c>
      <c r="AU192" s="211">
        <v>45340</v>
      </c>
      <c r="AV192" t="s">
        <v>547</v>
      </c>
      <c r="AY192">
        <v>0</v>
      </c>
      <c r="AZ192" t="s">
        <v>548</v>
      </c>
      <c r="BA192" t="s">
        <v>1028</v>
      </c>
      <c r="BB192" t="s">
        <v>1028</v>
      </c>
    </row>
    <row r="193" spans="1:54" x14ac:dyDescent="0.3">
      <c r="A193" t="s">
        <v>1178</v>
      </c>
      <c r="B193" t="s">
        <v>1152</v>
      </c>
      <c r="C193" s="211">
        <v>45101</v>
      </c>
      <c r="D193" t="s">
        <v>530</v>
      </c>
      <c r="E193" t="s">
        <v>565</v>
      </c>
      <c r="F193" t="s">
        <v>551</v>
      </c>
      <c r="G193" t="s">
        <v>1179</v>
      </c>
      <c r="H193" t="s">
        <v>534</v>
      </c>
      <c r="I193">
        <v>0</v>
      </c>
      <c r="J193">
        <v>78.83</v>
      </c>
      <c r="K193" t="s">
        <v>535</v>
      </c>
      <c r="L193" t="s">
        <v>655</v>
      </c>
      <c r="M193" t="s">
        <v>537</v>
      </c>
      <c r="N193" t="s">
        <v>538</v>
      </c>
      <c r="O193" t="s">
        <v>539</v>
      </c>
      <c r="P193" t="s">
        <v>540</v>
      </c>
      <c r="Q193" t="s">
        <v>541</v>
      </c>
      <c r="R193" t="s">
        <v>542</v>
      </c>
      <c r="S193" t="s">
        <v>543</v>
      </c>
      <c r="T193" t="s">
        <v>542</v>
      </c>
      <c r="U193" t="s">
        <v>1028</v>
      </c>
      <c r="W193" s="210">
        <v>-78.83</v>
      </c>
      <c r="X193">
        <v>1</v>
      </c>
      <c r="Z193" s="211">
        <v>45112</v>
      </c>
      <c r="AH193" s="211">
        <v>45101</v>
      </c>
      <c r="AI193" t="s">
        <v>545</v>
      </c>
      <c r="AO193" t="s">
        <v>546</v>
      </c>
      <c r="AU193" s="211">
        <v>45340</v>
      </c>
      <c r="AV193" t="s">
        <v>547</v>
      </c>
      <c r="AY193">
        <v>0</v>
      </c>
      <c r="AZ193" t="s">
        <v>548</v>
      </c>
      <c r="BA193" t="s">
        <v>1028</v>
      </c>
      <c r="BB193" t="s">
        <v>1028</v>
      </c>
    </row>
    <row r="194" spans="1:54" x14ac:dyDescent="0.3">
      <c r="A194" t="s">
        <v>1180</v>
      </c>
      <c r="B194" t="s">
        <v>1152</v>
      </c>
      <c r="C194" s="211">
        <v>45101</v>
      </c>
      <c r="D194" t="s">
        <v>617</v>
      </c>
      <c r="E194" t="s">
        <v>565</v>
      </c>
      <c r="F194" t="s">
        <v>815</v>
      </c>
      <c r="G194" t="s">
        <v>1181</v>
      </c>
      <c r="H194" t="s">
        <v>620</v>
      </c>
      <c r="I194">
        <v>0</v>
      </c>
      <c r="J194">
        <v>47.8</v>
      </c>
      <c r="K194" t="s">
        <v>535</v>
      </c>
      <c r="L194" t="s">
        <v>664</v>
      </c>
      <c r="M194" t="s">
        <v>537</v>
      </c>
      <c r="N194" t="s">
        <v>538</v>
      </c>
      <c r="O194" t="s">
        <v>539</v>
      </c>
      <c r="P194" t="s">
        <v>621</v>
      </c>
      <c r="Q194" t="s">
        <v>541</v>
      </c>
      <c r="R194" t="s">
        <v>542</v>
      </c>
      <c r="S194" t="s">
        <v>543</v>
      </c>
      <c r="T194" t="s">
        <v>542</v>
      </c>
      <c r="U194" t="s">
        <v>1028</v>
      </c>
      <c r="W194" s="210">
        <v>-47.8</v>
      </c>
      <c r="X194">
        <v>1</v>
      </c>
      <c r="Z194" s="211">
        <v>45112</v>
      </c>
      <c r="AH194" s="211">
        <v>45101</v>
      </c>
      <c r="AI194" t="s">
        <v>545</v>
      </c>
      <c r="AO194" t="s">
        <v>546</v>
      </c>
      <c r="AU194" s="211">
        <v>45340</v>
      </c>
      <c r="AV194" t="s">
        <v>547</v>
      </c>
      <c r="AY194">
        <v>0</v>
      </c>
      <c r="AZ194" t="s">
        <v>548</v>
      </c>
      <c r="BA194" t="s">
        <v>1028</v>
      </c>
      <c r="BB194" t="s">
        <v>1028</v>
      </c>
    </row>
    <row r="195" spans="1:54" x14ac:dyDescent="0.3">
      <c r="A195" t="s">
        <v>1182</v>
      </c>
      <c r="B195" t="s">
        <v>1152</v>
      </c>
      <c r="C195" s="211">
        <v>45101</v>
      </c>
      <c r="D195" t="s">
        <v>646</v>
      </c>
      <c r="E195" t="s">
        <v>565</v>
      </c>
      <c r="F195" t="s">
        <v>898</v>
      </c>
      <c r="G195" t="s">
        <v>1183</v>
      </c>
      <c r="H195" t="s">
        <v>1111</v>
      </c>
      <c r="I195">
        <v>0</v>
      </c>
      <c r="J195">
        <v>20.28</v>
      </c>
      <c r="K195" t="s">
        <v>535</v>
      </c>
      <c r="L195" t="s">
        <v>655</v>
      </c>
      <c r="M195" t="s">
        <v>537</v>
      </c>
      <c r="N195" t="s">
        <v>538</v>
      </c>
      <c r="O195" t="s">
        <v>539</v>
      </c>
      <c r="P195" t="s">
        <v>650</v>
      </c>
      <c r="Q195" t="s">
        <v>541</v>
      </c>
      <c r="R195" t="s">
        <v>542</v>
      </c>
      <c r="S195" t="s">
        <v>543</v>
      </c>
      <c r="T195" t="s">
        <v>542</v>
      </c>
      <c r="U195" t="s">
        <v>1028</v>
      </c>
      <c r="W195" s="210">
        <v>-20.28</v>
      </c>
      <c r="X195">
        <v>1</v>
      </c>
      <c r="Z195" s="211">
        <v>45112</v>
      </c>
      <c r="AH195" s="211">
        <v>45101</v>
      </c>
      <c r="AI195" t="s">
        <v>545</v>
      </c>
      <c r="AO195" t="s">
        <v>546</v>
      </c>
      <c r="AU195" s="211">
        <v>45340</v>
      </c>
      <c r="AV195" t="s">
        <v>547</v>
      </c>
      <c r="AY195">
        <v>0</v>
      </c>
      <c r="AZ195" t="s">
        <v>548</v>
      </c>
      <c r="BA195" t="s">
        <v>1028</v>
      </c>
      <c r="BB195" t="s">
        <v>1028</v>
      </c>
    </row>
    <row r="196" spans="1:54" x14ac:dyDescent="0.3">
      <c r="A196" t="s">
        <v>1184</v>
      </c>
      <c r="B196" t="s">
        <v>1152</v>
      </c>
      <c r="C196" s="211">
        <v>45101</v>
      </c>
      <c r="D196" t="s">
        <v>640</v>
      </c>
      <c r="E196" t="s">
        <v>565</v>
      </c>
      <c r="F196" t="s">
        <v>1185</v>
      </c>
      <c r="G196" t="s">
        <v>1186</v>
      </c>
      <c r="H196" t="s">
        <v>1107</v>
      </c>
      <c r="I196">
        <v>0</v>
      </c>
      <c r="J196">
        <v>6.91</v>
      </c>
      <c r="K196" t="s">
        <v>535</v>
      </c>
      <c r="L196" t="s">
        <v>664</v>
      </c>
      <c r="M196" t="s">
        <v>537</v>
      </c>
      <c r="N196" t="s">
        <v>538</v>
      </c>
      <c r="O196" t="s">
        <v>539</v>
      </c>
      <c r="P196" t="s">
        <v>644</v>
      </c>
      <c r="Q196" t="s">
        <v>541</v>
      </c>
      <c r="R196" t="s">
        <v>542</v>
      </c>
      <c r="S196" t="s">
        <v>543</v>
      </c>
      <c r="T196" t="s">
        <v>542</v>
      </c>
      <c r="U196" t="s">
        <v>1028</v>
      </c>
      <c r="W196" s="210">
        <v>-6.91</v>
      </c>
      <c r="X196">
        <v>1</v>
      </c>
      <c r="Z196" s="211">
        <v>45112</v>
      </c>
      <c r="AH196" s="211">
        <v>45101</v>
      </c>
      <c r="AI196" t="s">
        <v>545</v>
      </c>
      <c r="AO196" t="s">
        <v>546</v>
      </c>
      <c r="AU196" s="211">
        <v>45340</v>
      </c>
      <c r="AV196" t="s">
        <v>547</v>
      </c>
      <c r="AY196">
        <v>0</v>
      </c>
      <c r="AZ196" t="s">
        <v>548</v>
      </c>
      <c r="BA196" t="s">
        <v>1028</v>
      </c>
      <c r="BB196" t="s">
        <v>1028</v>
      </c>
    </row>
    <row r="197" spans="1:54" x14ac:dyDescent="0.3">
      <c r="A197" t="s">
        <v>1187</v>
      </c>
      <c r="B197" t="s">
        <v>1152</v>
      </c>
      <c r="C197" s="211">
        <v>45101</v>
      </c>
      <c r="D197" t="s">
        <v>582</v>
      </c>
      <c r="E197" t="s">
        <v>565</v>
      </c>
      <c r="F197" t="s">
        <v>862</v>
      </c>
      <c r="G197" t="s">
        <v>1188</v>
      </c>
      <c r="H197" t="s">
        <v>585</v>
      </c>
      <c r="I197">
        <v>0</v>
      </c>
      <c r="J197">
        <v>143.87</v>
      </c>
      <c r="K197" t="s">
        <v>535</v>
      </c>
      <c r="L197" t="s">
        <v>655</v>
      </c>
      <c r="M197" t="s">
        <v>537</v>
      </c>
      <c r="N197" t="s">
        <v>538</v>
      </c>
      <c r="O197" t="s">
        <v>539</v>
      </c>
      <c r="P197" t="s">
        <v>586</v>
      </c>
      <c r="Q197" t="s">
        <v>541</v>
      </c>
      <c r="R197" t="s">
        <v>542</v>
      </c>
      <c r="S197" t="s">
        <v>543</v>
      </c>
      <c r="T197" t="s">
        <v>542</v>
      </c>
      <c r="U197" t="s">
        <v>1028</v>
      </c>
      <c r="W197" s="210">
        <v>-143.87</v>
      </c>
      <c r="X197">
        <v>1</v>
      </c>
      <c r="Z197" s="211">
        <v>45112</v>
      </c>
      <c r="AH197" s="211">
        <v>45101</v>
      </c>
      <c r="AI197" t="s">
        <v>545</v>
      </c>
      <c r="AO197" t="s">
        <v>546</v>
      </c>
      <c r="AU197" s="211">
        <v>45340</v>
      </c>
      <c r="AV197" t="s">
        <v>547</v>
      </c>
      <c r="AY197">
        <v>0</v>
      </c>
      <c r="AZ197" t="s">
        <v>548</v>
      </c>
      <c r="BA197" t="s">
        <v>1028</v>
      </c>
      <c r="BB197" t="s">
        <v>1028</v>
      </c>
    </row>
    <row r="198" spans="1:54" x14ac:dyDescent="0.3">
      <c r="A198" t="s">
        <v>1189</v>
      </c>
      <c r="B198" t="s">
        <v>1190</v>
      </c>
      <c r="C198" s="211">
        <v>45091</v>
      </c>
      <c r="D198" t="s">
        <v>1191</v>
      </c>
      <c r="E198" t="s">
        <v>815</v>
      </c>
      <c r="F198" t="s">
        <v>757</v>
      </c>
      <c r="G198" t="s">
        <v>1192</v>
      </c>
      <c r="H198" t="s">
        <v>1193</v>
      </c>
      <c r="I198">
        <v>0</v>
      </c>
      <c r="J198">
        <v>620</v>
      </c>
      <c r="K198" t="s">
        <v>535</v>
      </c>
      <c r="L198" t="s">
        <v>1194</v>
      </c>
      <c r="M198" t="s">
        <v>537</v>
      </c>
      <c r="N198" t="s">
        <v>538</v>
      </c>
      <c r="O198" t="s">
        <v>539</v>
      </c>
      <c r="P198" t="s">
        <v>1195</v>
      </c>
      <c r="Q198" t="s">
        <v>541</v>
      </c>
      <c r="R198" t="s">
        <v>542</v>
      </c>
      <c r="S198" t="s">
        <v>656</v>
      </c>
      <c r="T198" t="s">
        <v>542</v>
      </c>
      <c r="U198" t="s">
        <v>1028</v>
      </c>
      <c r="W198" s="210">
        <v>-620</v>
      </c>
      <c r="X198">
        <v>1</v>
      </c>
      <c r="Z198" s="211">
        <v>45335</v>
      </c>
      <c r="AH198" s="211">
        <v>45091</v>
      </c>
      <c r="AI198" t="s">
        <v>545</v>
      </c>
      <c r="AO198" t="s">
        <v>546</v>
      </c>
      <c r="AU198" s="211">
        <v>45340</v>
      </c>
      <c r="AV198" t="s">
        <v>547</v>
      </c>
      <c r="AY198">
        <v>0</v>
      </c>
      <c r="AZ198" t="s">
        <v>548</v>
      </c>
      <c r="BA198" t="s">
        <v>1028</v>
      </c>
      <c r="BB198" t="s">
        <v>1028</v>
      </c>
    </row>
    <row r="199" spans="1:54" x14ac:dyDescent="0.3">
      <c r="A199" t="s">
        <v>1196</v>
      </c>
      <c r="B199" t="s">
        <v>652</v>
      </c>
      <c r="C199" s="211">
        <v>45087</v>
      </c>
      <c r="D199" t="s">
        <v>975</v>
      </c>
      <c r="E199" t="s">
        <v>1172</v>
      </c>
      <c r="F199" t="s">
        <v>757</v>
      </c>
      <c r="G199" t="s">
        <v>1197</v>
      </c>
      <c r="H199" t="s">
        <v>977</v>
      </c>
      <c r="I199">
        <v>0</v>
      </c>
      <c r="J199">
        <v>146.88</v>
      </c>
      <c r="K199" t="s">
        <v>535</v>
      </c>
      <c r="L199" t="s">
        <v>655</v>
      </c>
      <c r="M199" t="s">
        <v>537</v>
      </c>
      <c r="N199" t="s">
        <v>538</v>
      </c>
      <c r="O199" t="s">
        <v>539</v>
      </c>
      <c r="P199" t="s">
        <v>978</v>
      </c>
      <c r="Q199" t="s">
        <v>541</v>
      </c>
      <c r="R199" t="s">
        <v>542</v>
      </c>
      <c r="S199" t="s">
        <v>656</v>
      </c>
      <c r="T199" t="s">
        <v>542</v>
      </c>
      <c r="U199" t="s">
        <v>1028</v>
      </c>
      <c r="W199" s="210">
        <v>-146.88</v>
      </c>
      <c r="X199">
        <v>1</v>
      </c>
      <c r="Z199" s="211">
        <v>45309</v>
      </c>
      <c r="AH199" s="211">
        <v>45087</v>
      </c>
      <c r="AI199" t="s">
        <v>545</v>
      </c>
      <c r="AO199" t="s">
        <v>546</v>
      </c>
      <c r="AU199" s="211">
        <v>45340</v>
      </c>
      <c r="AV199" t="s">
        <v>547</v>
      </c>
      <c r="AY199">
        <v>0</v>
      </c>
      <c r="AZ199" t="s">
        <v>548</v>
      </c>
      <c r="BA199" t="s">
        <v>1028</v>
      </c>
      <c r="BB199" t="s">
        <v>1028</v>
      </c>
    </row>
    <row r="200" spans="1:54" x14ac:dyDescent="0.3">
      <c r="A200" t="s">
        <v>1198</v>
      </c>
      <c r="B200" t="s">
        <v>652</v>
      </c>
      <c r="C200" s="211">
        <v>45104</v>
      </c>
      <c r="D200" t="s">
        <v>975</v>
      </c>
      <c r="E200" t="s">
        <v>1199</v>
      </c>
      <c r="F200" t="s">
        <v>757</v>
      </c>
      <c r="G200" t="s">
        <v>1200</v>
      </c>
      <c r="H200" t="s">
        <v>977</v>
      </c>
      <c r="I200">
        <v>0</v>
      </c>
      <c r="J200">
        <v>1453.12</v>
      </c>
      <c r="K200" t="s">
        <v>535</v>
      </c>
      <c r="L200" t="s">
        <v>536</v>
      </c>
      <c r="M200" t="s">
        <v>537</v>
      </c>
      <c r="N200" t="s">
        <v>538</v>
      </c>
      <c r="O200" t="s">
        <v>539</v>
      </c>
      <c r="P200" t="s">
        <v>978</v>
      </c>
      <c r="Q200" t="s">
        <v>541</v>
      </c>
      <c r="R200" t="s">
        <v>542</v>
      </c>
      <c r="S200" t="s">
        <v>656</v>
      </c>
      <c r="T200" t="s">
        <v>542</v>
      </c>
      <c r="U200" t="s">
        <v>1028</v>
      </c>
      <c r="W200" s="210">
        <v>-1453.12</v>
      </c>
      <c r="X200">
        <v>1</v>
      </c>
      <c r="Z200" s="211">
        <v>45161</v>
      </c>
      <c r="AH200" s="211">
        <v>45104</v>
      </c>
      <c r="AI200" t="s">
        <v>545</v>
      </c>
      <c r="AO200" t="s">
        <v>546</v>
      </c>
      <c r="AU200" s="211">
        <v>45340</v>
      </c>
      <c r="AV200" t="s">
        <v>547</v>
      </c>
      <c r="AY200">
        <v>0</v>
      </c>
      <c r="AZ200" t="s">
        <v>548</v>
      </c>
      <c r="BA200" t="s">
        <v>1028</v>
      </c>
      <c r="BB200" t="s">
        <v>1028</v>
      </c>
    </row>
    <row r="201" spans="1:54" x14ac:dyDescent="0.3">
      <c r="A201" t="s">
        <v>1201</v>
      </c>
      <c r="B201" t="s">
        <v>652</v>
      </c>
      <c r="C201" s="211">
        <v>45107</v>
      </c>
      <c r="D201" t="s">
        <v>975</v>
      </c>
      <c r="E201" t="s">
        <v>775</v>
      </c>
      <c r="F201" t="s">
        <v>757</v>
      </c>
      <c r="G201" t="s">
        <v>1197</v>
      </c>
      <c r="H201" t="s">
        <v>977</v>
      </c>
      <c r="I201">
        <v>0</v>
      </c>
      <c r="J201">
        <v>146.88</v>
      </c>
      <c r="K201" t="s">
        <v>535</v>
      </c>
      <c r="L201" t="s">
        <v>655</v>
      </c>
      <c r="M201" t="s">
        <v>537</v>
      </c>
      <c r="N201" t="s">
        <v>538</v>
      </c>
      <c r="O201" t="s">
        <v>539</v>
      </c>
      <c r="P201" t="s">
        <v>978</v>
      </c>
      <c r="Q201" t="s">
        <v>541</v>
      </c>
      <c r="R201" t="s">
        <v>542</v>
      </c>
      <c r="S201" t="s">
        <v>656</v>
      </c>
      <c r="T201" t="s">
        <v>542</v>
      </c>
      <c r="U201" t="s">
        <v>1028</v>
      </c>
      <c r="W201" s="210">
        <v>-146.88</v>
      </c>
      <c r="X201">
        <v>1</v>
      </c>
      <c r="Z201" s="211">
        <v>45309</v>
      </c>
      <c r="AH201" s="211">
        <v>45107</v>
      </c>
      <c r="AI201" t="s">
        <v>545</v>
      </c>
      <c r="AO201" t="s">
        <v>546</v>
      </c>
      <c r="AU201" s="211">
        <v>45340</v>
      </c>
      <c r="AV201" t="s">
        <v>547</v>
      </c>
      <c r="AY201">
        <v>0</v>
      </c>
      <c r="AZ201" t="s">
        <v>548</v>
      </c>
      <c r="BA201" t="s">
        <v>1028</v>
      </c>
      <c r="BB201" t="s">
        <v>1028</v>
      </c>
    </row>
    <row r="202" spans="1:54" x14ac:dyDescent="0.3">
      <c r="A202" t="s">
        <v>1202</v>
      </c>
      <c r="B202" t="s">
        <v>652</v>
      </c>
      <c r="C202" s="211">
        <v>45089</v>
      </c>
      <c r="D202" t="s">
        <v>1203</v>
      </c>
      <c r="E202" t="s">
        <v>1204</v>
      </c>
      <c r="F202" t="s">
        <v>757</v>
      </c>
      <c r="G202" t="s">
        <v>1205</v>
      </c>
      <c r="H202" t="s">
        <v>1206</v>
      </c>
      <c r="I202">
        <v>0</v>
      </c>
      <c r="J202">
        <v>300</v>
      </c>
      <c r="K202" t="s">
        <v>535</v>
      </c>
      <c r="L202" t="s">
        <v>1207</v>
      </c>
      <c r="M202" t="s">
        <v>537</v>
      </c>
      <c r="N202" t="s">
        <v>538</v>
      </c>
      <c r="O202" t="s">
        <v>539</v>
      </c>
      <c r="P202" t="s">
        <v>1208</v>
      </c>
      <c r="Q202" t="s">
        <v>541</v>
      </c>
      <c r="R202" t="s">
        <v>542</v>
      </c>
      <c r="S202" t="s">
        <v>656</v>
      </c>
      <c r="T202" t="s">
        <v>542</v>
      </c>
      <c r="U202" t="s">
        <v>1028</v>
      </c>
      <c r="W202" s="210">
        <v>-300</v>
      </c>
      <c r="X202">
        <v>1</v>
      </c>
      <c r="Z202" s="211">
        <v>45168</v>
      </c>
      <c r="AH202" s="211">
        <v>45089</v>
      </c>
      <c r="AI202" t="s">
        <v>545</v>
      </c>
      <c r="AO202" t="s">
        <v>546</v>
      </c>
      <c r="AU202" s="211">
        <v>45340</v>
      </c>
      <c r="AV202" t="s">
        <v>547</v>
      </c>
      <c r="AY202">
        <v>0</v>
      </c>
      <c r="AZ202" t="s">
        <v>548</v>
      </c>
      <c r="BA202" t="s">
        <v>1028</v>
      </c>
      <c r="BB202" t="s">
        <v>1028</v>
      </c>
    </row>
    <row r="203" spans="1:54" x14ac:dyDescent="0.3">
      <c r="A203" t="s">
        <v>1209</v>
      </c>
      <c r="B203" t="s">
        <v>652</v>
      </c>
      <c r="C203" s="211">
        <v>45089</v>
      </c>
      <c r="D203" t="s">
        <v>1203</v>
      </c>
      <c r="E203" t="s">
        <v>881</v>
      </c>
      <c r="F203" t="s">
        <v>757</v>
      </c>
      <c r="G203" t="s">
        <v>1210</v>
      </c>
      <c r="H203" t="s">
        <v>1206</v>
      </c>
      <c r="I203">
        <v>0</v>
      </c>
      <c r="J203">
        <v>50</v>
      </c>
      <c r="K203" t="s">
        <v>535</v>
      </c>
      <c r="L203" t="s">
        <v>1207</v>
      </c>
      <c r="M203" t="s">
        <v>537</v>
      </c>
      <c r="N203" t="s">
        <v>538</v>
      </c>
      <c r="O203" t="s">
        <v>539</v>
      </c>
      <c r="P203" t="s">
        <v>1208</v>
      </c>
      <c r="Q203" t="s">
        <v>541</v>
      </c>
      <c r="R203" t="s">
        <v>542</v>
      </c>
      <c r="S203" t="s">
        <v>656</v>
      </c>
      <c r="T203" t="s">
        <v>542</v>
      </c>
      <c r="U203" t="s">
        <v>1028</v>
      </c>
      <c r="W203" s="210">
        <v>-50</v>
      </c>
      <c r="X203">
        <v>1</v>
      </c>
      <c r="Z203" s="211">
        <v>45168</v>
      </c>
      <c r="AH203" s="211">
        <v>45089</v>
      </c>
      <c r="AI203" t="s">
        <v>545</v>
      </c>
      <c r="AO203" t="s">
        <v>546</v>
      </c>
      <c r="AU203" s="211">
        <v>45340</v>
      </c>
      <c r="AV203" t="s">
        <v>547</v>
      </c>
      <c r="AY203">
        <v>0</v>
      </c>
      <c r="AZ203" t="s">
        <v>548</v>
      </c>
      <c r="BA203" t="s">
        <v>1028</v>
      </c>
      <c r="BB203" t="s">
        <v>1028</v>
      </c>
    </row>
    <row r="204" spans="1:54" x14ac:dyDescent="0.3">
      <c r="A204" t="s">
        <v>1211</v>
      </c>
      <c r="B204" t="s">
        <v>652</v>
      </c>
      <c r="C204" s="211">
        <v>45089</v>
      </c>
      <c r="D204" t="s">
        <v>1203</v>
      </c>
      <c r="E204" t="s">
        <v>558</v>
      </c>
      <c r="F204" t="s">
        <v>757</v>
      </c>
      <c r="G204" t="s">
        <v>1212</v>
      </c>
      <c r="H204" t="s">
        <v>1206</v>
      </c>
      <c r="I204">
        <v>0</v>
      </c>
      <c r="J204">
        <v>100</v>
      </c>
      <c r="K204" t="s">
        <v>535</v>
      </c>
      <c r="L204" t="s">
        <v>1207</v>
      </c>
      <c r="M204" t="s">
        <v>537</v>
      </c>
      <c r="N204" t="s">
        <v>538</v>
      </c>
      <c r="O204" t="s">
        <v>539</v>
      </c>
      <c r="P204" t="s">
        <v>1208</v>
      </c>
      <c r="Q204" t="s">
        <v>541</v>
      </c>
      <c r="R204" t="s">
        <v>542</v>
      </c>
      <c r="S204" t="s">
        <v>656</v>
      </c>
      <c r="T204" t="s">
        <v>542</v>
      </c>
      <c r="U204" t="s">
        <v>1028</v>
      </c>
      <c r="W204" s="210">
        <v>-100</v>
      </c>
      <c r="X204">
        <v>1</v>
      </c>
      <c r="Z204" s="211">
        <v>45168</v>
      </c>
      <c r="AH204" s="211">
        <v>45089</v>
      </c>
      <c r="AI204" t="s">
        <v>545</v>
      </c>
      <c r="AO204" t="s">
        <v>546</v>
      </c>
      <c r="AU204" s="211">
        <v>45340</v>
      </c>
      <c r="AV204" t="s">
        <v>547</v>
      </c>
      <c r="AY204">
        <v>0</v>
      </c>
      <c r="AZ204" t="s">
        <v>548</v>
      </c>
      <c r="BA204" t="s">
        <v>1028</v>
      </c>
      <c r="BB204" t="s">
        <v>1028</v>
      </c>
    </row>
    <row r="205" spans="1:54" x14ac:dyDescent="0.3">
      <c r="A205" t="s">
        <v>1213</v>
      </c>
      <c r="B205" t="s">
        <v>652</v>
      </c>
      <c r="C205" s="211">
        <v>45089</v>
      </c>
      <c r="D205" t="s">
        <v>1203</v>
      </c>
      <c r="E205" t="s">
        <v>1214</v>
      </c>
      <c r="F205" t="s">
        <v>757</v>
      </c>
      <c r="G205" t="s">
        <v>1215</v>
      </c>
      <c r="H205" t="s">
        <v>1216</v>
      </c>
      <c r="I205">
        <v>0</v>
      </c>
      <c r="J205">
        <v>1800</v>
      </c>
      <c r="K205" t="s">
        <v>535</v>
      </c>
      <c r="L205" t="s">
        <v>536</v>
      </c>
      <c r="M205" t="s">
        <v>537</v>
      </c>
      <c r="N205" t="s">
        <v>538</v>
      </c>
      <c r="O205" t="s">
        <v>539</v>
      </c>
      <c r="P205" t="s">
        <v>1217</v>
      </c>
      <c r="Q205" t="s">
        <v>541</v>
      </c>
      <c r="R205" t="s">
        <v>542</v>
      </c>
      <c r="S205" t="s">
        <v>656</v>
      </c>
      <c r="T205" t="s">
        <v>542</v>
      </c>
      <c r="U205" t="s">
        <v>1028</v>
      </c>
      <c r="W205" s="210">
        <v>-1800</v>
      </c>
      <c r="X205">
        <v>1</v>
      </c>
      <c r="Z205" s="211">
        <v>45170</v>
      </c>
      <c r="AH205" s="211">
        <v>45089</v>
      </c>
      <c r="AI205" t="s">
        <v>545</v>
      </c>
      <c r="AO205" t="s">
        <v>546</v>
      </c>
      <c r="AU205" s="211">
        <v>45340</v>
      </c>
      <c r="AV205" t="s">
        <v>547</v>
      </c>
      <c r="AY205">
        <v>0</v>
      </c>
      <c r="AZ205" t="s">
        <v>548</v>
      </c>
      <c r="BA205" t="s">
        <v>1028</v>
      </c>
      <c r="BB205" t="s">
        <v>1028</v>
      </c>
    </row>
    <row r="206" spans="1:54" x14ac:dyDescent="0.3">
      <c r="A206" t="s">
        <v>1218</v>
      </c>
      <c r="B206" t="s">
        <v>652</v>
      </c>
      <c r="C206" s="211">
        <v>45089</v>
      </c>
      <c r="D206" t="s">
        <v>1203</v>
      </c>
      <c r="E206" t="s">
        <v>1214</v>
      </c>
      <c r="F206" t="s">
        <v>532</v>
      </c>
      <c r="G206" t="s">
        <v>1219</v>
      </c>
      <c r="H206" t="s">
        <v>1220</v>
      </c>
      <c r="I206">
        <v>0</v>
      </c>
      <c r="J206">
        <v>650</v>
      </c>
      <c r="K206" t="s">
        <v>535</v>
      </c>
      <c r="L206" t="s">
        <v>536</v>
      </c>
      <c r="M206" t="s">
        <v>537</v>
      </c>
      <c r="N206" t="s">
        <v>538</v>
      </c>
      <c r="O206" t="s">
        <v>539</v>
      </c>
      <c r="P206" t="s">
        <v>1221</v>
      </c>
      <c r="Q206" t="s">
        <v>541</v>
      </c>
      <c r="R206" t="s">
        <v>542</v>
      </c>
      <c r="S206" t="s">
        <v>656</v>
      </c>
      <c r="T206" t="s">
        <v>542</v>
      </c>
      <c r="U206" t="s">
        <v>1028</v>
      </c>
      <c r="W206" s="210">
        <v>-650</v>
      </c>
      <c r="X206">
        <v>1</v>
      </c>
      <c r="Z206" s="211">
        <v>45170</v>
      </c>
      <c r="AH206" s="211">
        <v>45089</v>
      </c>
      <c r="AI206" t="s">
        <v>545</v>
      </c>
      <c r="AO206" t="s">
        <v>546</v>
      </c>
      <c r="AU206" s="211">
        <v>45340</v>
      </c>
      <c r="AV206" t="s">
        <v>547</v>
      </c>
      <c r="AY206">
        <v>0</v>
      </c>
      <c r="AZ206" t="s">
        <v>548</v>
      </c>
      <c r="BA206" t="s">
        <v>1028</v>
      </c>
      <c r="BB206" t="s">
        <v>1028</v>
      </c>
    </row>
    <row r="207" spans="1:54" x14ac:dyDescent="0.3">
      <c r="A207" t="s">
        <v>1222</v>
      </c>
      <c r="B207" t="s">
        <v>652</v>
      </c>
      <c r="C207" s="211">
        <v>45102</v>
      </c>
      <c r="D207" t="s">
        <v>1203</v>
      </c>
      <c r="E207" t="s">
        <v>1037</v>
      </c>
      <c r="F207" t="s">
        <v>757</v>
      </c>
      <c r="G207" t="s">
        <v>1223</v>
      </c>
      <c r="H207" t="s">
        <v>1216</v>
      </c>
      <c r="I207">
        <v>0</v>
      </c>
      <c r="J207">
        <v>122.5</v>
      </c>
      <c r="K207" t="s">
        <v>535</v>
      </c>
      <c r="L207" t="s">
        <v>655</v>
      </c>
      <c r="M207" t="s">
        <v>537</v>
      </c>
      <c r="N207" t="s">
        <v>538</v>
      </c>
      <c r="O207" t="s">
        <v>539</v>
      </c>
      <c r="P207" t="s">
        <v>1217</v>
      </c>
      <c r="Q207" t="s">
        <v>541</v>
      </c>
      <c r="R207" t="s">
        <v>542</v>
      </c>
      <c r="S207" t="s">
        <v>656</v>
      </c>
      <c r="T207" t="s">
        <v>542</v>
      </c>
      <c r="U207" t="s">
        <v>1028</v>
      </c>
      <c r="W207" s="210">
        <v>-122.5</v>
      </c>
      <c r="X207">
        <v>1</v>
      </c>
      <c r="Z207" s="211">
        <v>45309</v>
      </c>
      <c r="AH207" s="211">
        <v>45102</v>
      </c>
      <c r="AI207" t="s">
        <v>545</v>
      </c>
      <c r="AO207" t="s">
        <v>546</v>
      </c>
      <c r="AU207" s="211">
        <v>45340</v>
      </c>
      <c r="AV207" t="s">
        <v>547</v>
      </c>
      <c r="AY207">
        <v>0</v>
      </c>
      <c r="AZ207" t="s">
        <v>548</v>
      </c>
      <c r="BA207" t="s">
        <v>1028</v>
      </c>
      <c r="BB207" t="s">
        <v>1028</v>
      </c>
    </row>
    <row r="208" spans="1:54" x14ac:dyDescent="0.3">
      <c r="A208" t="s">
        <v>1224</v>
      </c>
      <c r="B208" t="s">
        <v>652</v>
      </c>
      <c r="C208" s="211">
        <v>45102</v>
      </c>
      <c r="D208" t="s">
        <v>1203</v>
      </c>
      <c r="E208" t="s">
        <v>1159</v>
      </c>
      <c r="F208" t="s">
        <v>757</v>
      </c>
      <c r="G208" t="s">
        <v>1225</v>
      </c>
      <c r="H208" t="s">
        <v>1206</v>
      </c>
      <c r="I208">
        <v>0</v>
      </c>
      <c r="J208">
        <v>120</v>
      </c>
      <c r="K208" t="s">
        <v>535</v>
      </c>
      <c r="L208" t="s">
        <v>1207</v>
      </c>
      <c r="M208" t="s">
        <v>537</v>
      </c>
      <c r="N208" t="s">
        <v>538</v>
      </c>
      <c r="O208" t="s">
        <v>539</v>
      </c>
      <c r="P208" t="s">
        <v>1208</v>
      </c>
      <c r="Q208" t="s">
        <v>541</v>
      </c>
      <c r="R208" t="s">
        <v>542</v>
      </c>
      <c r="S208" t="s">
        <v>656</v>
      </c>
      <c r="T208" t="s">
        <v>542</v>
      </c>
      <c r="U208" t="s">
        <v>1028</v>
      </c>
      <c r="W208" s="210">
        <v>-120</v>
      </c>
      <c r="X208">
        <v>1</v>
      </c>
      <c r="Z208" s="211">
        <v>45168</v>
      </c>
      <c r="AH208" s="211">
        <v>45102</v>
      </c>
      <c r="AI208" t="s">
        <v>545</v>
      </c>
      <c r="AO208" t="s">
        <v>546</v>
      </c>
      <c r="AU208" s="211">
        <v>45340</v>
      </c>
      <c r="AV208" t="s">
        <v>547</v>
      </c>
      <c r="AY208">
        <v>0</v>
      </c>
      <c r="AZ208" t="s">
        <v>548</v>
      </c>
      <c r="BA208" t="s">
        <v>1028</v>
      </c>
      <c r="BB208" t="s">
        <v>1028</v>
      </c>
    </row>
    <row r="209" spans="1:54" x14ac:dyDescent="0.3">
      <c r="A209" t="s">
        <v>1226</v>
      </c>
      <c r="B209" t="s">
        <v>652</v>
      </c>
      <c r="C209" s="211">
        <v>45099</v>
      </c>
      <c r="D209" t="s">
        <v>1203</v>
      </c>
      <c r="E209" t="s">
        <v>565</v>
      </c>
      <c r="F209" t="s">
        <v>757</v>
      </c>
      <c r="G209" t="s">
        <v>1227</v>
      </c>
      <c r="H209" t="s">
        <v>1206</v>
      </c>
      <c r="I209">
        <v>0</v>
      </c>
      <c r="J209">
        <v>185</v>
      </c>
      <c r="K209" t="s">
        <v>535</v>
      </c>
      <c r="L209" t="s">
        <v>1207</v>
      </c>
      <c r="M209" t="s">
        <v>537</v>
      </c>
      <c r="N209" t="s">
        <v>538</v>
      </c>
      <c r="O209" t="s">
        <v>539</v>
      </c>
      <c r="P209" t="s">
        <v>1208</v>
      </c>
      <c r="Q209" t="s">
        <v>541</v>
      </c>
      <c r="R209" t="s">
        <v>542</v>
      </c>
      <c r="S209" t="s">
        <v>656</v>
      </c>
      <c r="T209" t="s">
        <v>542</v>
      </c>
      <c r="U209" t="s">
        <v>1028</v>
      </c>
      <c r="W209" s="210">
        <v>-185</v>
      </c>
      <c r="X209">
        <v>1</v>
      </c>
      <c r="Z209" s="211">
        <v>45168</v>
      </c>
      <c r="AH209" s="211">
        <v>45099</v>
      </c>
      <c r="AI209" t="s">
        <v>545</v>
      </c>
      <c r="AO209" t="s">
        <v>546</v>
      </c>
      <c r="AU209" s="211">
        <v>45340</v>
      </c>
      <c r="AV209" t="s">
        <v>547</v>
      </c>
      <c r="AY209">
        <v>0</v>
      </c>
      <c r="AZ209" t="s">
        <v>548</v>
      </c>
      <c r="BA209" t="s">
        <v>1028</v>
      </c>
      <c r="BB209" t="s">
        <v>1028</v>
      </c>
    </row>
    <row r="210" spans="1:54" x14ac:dyDescent="0.3">
      <c r="A210" t="s">
        <v>1228</v>
      </c>
      <c r="B210" t="s">
        <v>652</v>
      </c>
      <c r="C210" s="211">
        <v>45099</v>
      </c>
      <c r="D210" t="s">
        <v>1203</v>
      </c>
      <c r="E210" t="s">
        <v>674</v>
      </c>
      <c r="F210" t="s">
        <v>757</v>
      </c>
      <c r="G210" t="s">
        <v>1229</v>
      </c>
      <c r="H210" t="s">
        <v>1230</v>
      </c>
      <c r="I210">
        <v>0</v>
      </c>
      <c r="J210">
        <v>150</v>
      </c>
      <c r="K210" t="s">
        <v>535</v>
      </c>
      <c r="L210" t="s">
        <v>1231</v>
      </c>
      <c r="M210" t="s">
        <v>537</v>
      </c>
      <c r="N210" t="s">
        <v>538</v>
      </c>
      <c r="O210" t="s">
        <v>539</v>
      </c>
      <c r="P210" t="s">
        <v>1232</v>
      </c>
      <c r="Q210" t="s">
        <v>541</v>
      </c>
      <c r="R210" t="s">
        <v>542</v>
      </c>
      <c r="S210" t="s">
        <v>656</v>
      </c>
      <c r="T210" t="s">
        <v>542</v>
      </c>
      <c r="U210" t="s">
        <v>1028</v>
      </c>
      <c r="W210" s="210">
        <v>-150</v>
      </c>
      <c r="X210">
        <v>1</v>
      </c>
      <c r="Z210" s="211">
        <v>45168</v>
      </c>
      <c r="AH210" s="211">
        <v>45099</v>
      </c>
      <c r="AI210" t="s">
        <v>545</v>
      </c>
      <c r="AO210" t="s">
        <v>546</v>
      </c>
      <c r="AU210" s="211">
        <v>45340</v>
      </c>
      <c r="AV210" t="s">
        <v>547</v>
      </c>
      <c r="AY210">
        <v>0</v>
      </c>
      <c r="AZ210" t="s">
        <v>548</v>
      </c>
      <c r="BA210" t="s">
        <v>1028</v>
      </c>
      <c r="BB210" t="s">
        <v>1028</v>
      </c>
    </row>
    <row r="211" spans="1:54" x14ac:dyDescent="0.3">
      <c r="A211" t="s">
        <v>1233</v>
      </c>
      <c r="B211" t="s">
        <v>652</v>
      </c>
      <c r="C211" s="211">
        <v>45102</v>
      </c>
      <c r="D211" t="s">
        <v>1203</v>
      </c>
      <c r="E211" t="s">
        <v>1025</v>
      </c>
      <c r="F211" t="s">
        <v>757</v>
      </c>
      <c r="G211" t="s">
        <v>1223</v>
      </c>
      <c r="H211" t="s">
        <v>1216</v>
      </c>
      <c r="I211">
        <v>122.5</v>
      </c>
      <c r="J211">
        <v>0</v>
      </c>
      <c r="K211" t="s">
        <v>535</v>
      </c>
      <c r="L211" t="s">
        <v>655</v>
      </c>
      <c r="M211" t="s">
        <v>537</v>
      </c>
      <c r="N211" t="s">
        <v>538</v>
      </c>
      <c r="O211" t="s">
        <v>539</v>
      </c>
      <c r="P211" t="s">
        <v>1217</v>
      </c>
      <c r="Q211" t="s">
        <v>541</v>
      </c>
      <c r="R211" t="s">
        <v>542</v>
      </c>
      <c r="S211" t="s">
        <v>656</v>
      </c>
      <c r="T211" t="s">
        <v>542</v>
      </c>
      <c r="U211" t="s">
        <v>1028</v>
      </c>
      <c r="W211" s="210">
        <v>122.5</v>
      </c>
      <c r="X211">
        <v>1</v>
      </c>
      <c r="Z211" s="211">
        <v>45309</v>
      </c>
      <c r="AH211" s="211">
        <v>45102</v>
      </c>
      <c r="AI211" t="s">
        <v>545</v>
      </c>
      <c r="AO211" t="s">
        <v>546</v>
      </c>
      <c r="AU211" s="211">
        <v>45340</v>
      </c>
      <c r="AV211" t="s">
        <v>547</v>
      </c>
      <c r="AY211">
        <v>0</v>
      </c>
      <c r="AZ211" t="s">
        <v>548</v>
      </c>
      <c r="BA211" t="s">
        <v>1028</v>
      </c>
      <c r="BB211" t="s">
        <v>1028</v>
      </c>
    </row>
    <row r="212" spans="1:54" x14ac:dyDescent="0.3">
      <c r="A212" t="s">
        <v>1234</v>
      </c>
      <c r="B212" t="s">
        <v>754</v>
      </c>
      <c r="C212" s="211">
        <v>45085</v>
      </c>
      <c r="D212" t="s">
        <v>755</v>
      </c>
      <c r="E212" t="s">
        <v>886</v>
      </c>
      <c r="F212" t="s">
        <v>757</v>
      </c>
      <c r="G212" t="s">
        <v>1235</v>
      </c>
      <c r="H212" t="s">
        <v>759</v>
      </c>
      <c r="I212">
        <v>0</v>
      </c>
      <c r="J212">
        <v>281.88</v>
      </c>
      <c r="K212" t="s">
        <v>760</v>
      </c>
      <c r="L212" t="s">
        <v>664</v>
      </c>
      <c r="M212" t="s">
        <v>537</v>
      </c>
      <c r="N212" t="s">
        <v>538</v>
      </c>
      <c r="O212" t="s">
        <v>539</v>
      </c>
      <c r="P212" t="s">
        <v>761</v>
      </c>
      <c r="Q212" t="s">
        <v>750</v>
      </c>
      <c r="R212" t="s">
        <v>542</v>
      </c>
      <c r="S212" t="s">
        <v>751</v>
      </c>
      <c r="T212" t="s">
        <v>542</v>
      </c>
      <c r="U212" t="s">
        <v>1028</v>
      </c>
      <c r="W212" s="210">
        <v>-2.04</v>
      </c>
      <c r="X212">
        <v>7.2480000000000001E-3</v>
      </c>
      <c r="Z212" s="211">
        <v>45400</v>
      </c>
      <c r="AH212" s="211">
        <v>45085</v>
      </c>
      <c r="AO212" t="s">
        <v>546</v>
      </c>
      <c r="AU212" s="211"/>
      <c r="AY212">
        <v>0</v>
      </c>
      <c r="AZ212" t="s">
        <v>548</v>
      </c>
      <c r="BA212" t="s">
        <v>1028</v>
      </c>
      <c r="BB212" t="s">
        <v>1028</v>
      </c>
    </row>
    <row r="213" spans="1:54" x14ac:dyDescent="0.3">
      <c r="A213" t="s">
        <v>1236</v>
      </c>
      <c r="B213" t="s">
        <v>754</v>
      </c>
      <c r="C213" s="211">
        <v>45085</v>
      </c>
      <c r="D213" t="s">
        <v>763</v>
      </c>
      <c r="E213" t="s">
        <v>1237</v>
      </c>
      <c r="F213" t="s">
        <v>757</v>
      </c>
      <c r="G213" t="s">
        <v>1238</v>
      </c>
      <c r="H213" t="s">
        <v>766</v>
      </c>
      <c r="I213">
        <v>0</v>
      </c>
      <c r="J213">
        <v>281.88</v>
      </c>
      <c r="K213" t="s">
        <v>760</v>
      </c>
      <c r="L213" t="s">
        <v>664</v>
      </c>
      <c r="M213" t="s">
        <v>537</v>
      </c>
      <c r="N213" t="s">
        <v>538</v>
      </c>
      <c r="O213" t="s">
        <v>539</v>
      </c>
      <c r="P213" t="s">
        <v>761</v>
      </c>
      <c r="Q213" t="s">
        <v>750</v>
      </c>
      <c r="R213" t="s">
        <v>542</v>
      </c>
      <c r="S213" t="s">
        <v>751</v>
      </c>
      <c r="T213" t="s">
        <v>542</v>
      </c>
      <c r="U213" t="s">
        <v>1028</v>
      </c>
      <c r="W213" s="210">
        <v>-2.04</v>
      </c>
      <c r="X213">
        <v>7.2480000000000001E-3</v>
      </c>
      <c r="Z213" s="211">
        <v>45400</v>
      </c>
      <c r="AH213" s="211">
        <v>45085</v>
      </c>
      <c r="AO213" t="s">
        <v>546</v>
      </c>
      <c r="AU213" s="211"/>
      <c r="AY213">
        <v>0</v>
      </c>
      <c r="AZ213" t="s">
        <v>548</v>
      </c>
      <c r="BA213" t="s">
        <v>1028</v>
      </c>
      <c r="BB213" t="s">
        <v>1028</v>
      </c>
    </row>
    <row r="214" spans="1:54" x14ac:dyDescent="0.3">
      <c r="A214" t="s">
        <v>1239</v>
      </c>
      <c r="B214" t="s">
        <v>754</v>
      </c>
      <c r="C214" s="211">
        <v>45085</v>
      </c>
      <c r="D214" t="s">
        <v>755</v>
      </c>
      <c r="E214" t="s">
        <v>1240</v>
      </c>
      <c r="F214" t="s">
        <v>757</v>
      </c>
      <c r="G214" t="s">
        <v>1241</v>
      </c>
      <c r="H214" t="s">
        <v>759</v>
      </c>
      <c r="I214">
        <v>0</v>
      </c>
      <c r="J214">
        <v>221.85</v>
      </c>
      <c r="K214" t="s">
        <v>760</v>
      </c>
      <c r="L214" t="s">
        <v>664</v>
      </c>
      <c r="M214" t="s">
        <v>537</v>
      </c>
      <c r="N214" t="s">
        <v>538</v>
      </c>
      <c r="O214" t="s">
        <v>539</v>
      </c>
      <c r="P214" t="s">
        <v>761</v>
      </c>
      <c r="Q214" t="s">
        <v>750</v>
      </c>
      <c r="R214" t="s">
        <v>542</v>
      </c>
      <c r="S214" t="s">
        <v>751</v>
      </c>
      <c r="T214" t="s">
        <v>542</v>
      </c>
      <c r="U214" t="s">
        <v>1028</v>
      </c>
      <c r="W214" s="210">
        <v>-1.61</v>
      </c>
      <c r="X214">
        <v>7.2480000000000001E-3</v>
      </c>
      <c r="Z214" s="211">
        <v>45400</v>
      </c>
      <c r="AH214" s="211">
        <v>45085</v>
      </c>
      <c r="AO214" t="s">
        <v>546</v>
      </c>
      <c r="AU214" s="211"/>
      <c r="AY214">
        <v>0</v>
      </c>
      <c r="AZ214" t="s">
        <v>548</v>
      </c>
      <c r="BA214" t="s">
        <v>1028</v>
      </c>
      <c r="BB214" t="s">
        <v>1028</v>
      </c>
    </row>
    <row r="215" spans="1:54" x14ac:dyDescent="0.3">
      <c r="A215" t="s">
        <v>1242</v>
      </c>
      <c r="B215" t="s">
        <v>754</v>
      </c>
      <c r="C215" s="211">
        <v>45085</v>
      </c>
      <c r="D215" t="s">
        <v>763</v>
      </c>
      <c r="E215" t="s">
        <v>984</v>
      </c>
      <c r="F215" t="s">
        <v>757</v>
      </c>
      <c r="G215" t="s">
        <v>1243</v>
      </c>
      <c r="H215" t="s">
        <v>766</v>
      </c>
      <c r="I215">
        <v>0</v>
      </c>
      <c r="J215">
        <v>221.85</v>
      </c>
      <c r="K215" t="s">
        <v>760</v>
      </c>
      <c r="L215" t="s">
        <v>664</v>
      </c>
      <c r="M215" t="s">
        <v>537</v>
      </c>
      <c r="N215" t="s">
        <v>538</v>
      </c>
      <c r="O215" t="s">
        <v>539</v>
      </c>
      <c r="P215" t="s">
        <v>761</v>
      </c>
      <c r="Q215" t="s">
        <v>750</v>
      </c>
      <c r="R215" t="s">
        <v>542</v>
      </c>
      <c r="S215" t="s">
        <v>751</v>
      </c>
      <c r="T215" t="s">
        <v>542</v>
      </c>
      <c r="U215" t="s">
        <v>1028</v>
      </c>
      <c r="W215" s="210">
        <v>-1.61</v>
      </c>
      <c r="X215">
        <v>7.2480000000000001E-3</v>
      </c>
      <c r="Z215" s="211">
        <v>45400</v>
      </c>
      <c r="AH215" s="211">
        <v>45085</v>
      </c>
      <c r="AO215" t="s">
        <v>546</v>
      </c>
      <c r="AU215" s="211"/>
      <c r="AY215">
        <v>0</v>
      </c>
      <c r="AZ215" t="s">
        <v>548</v>
      </c>
      <c r="BA215" t="s">
        <v>1028</v>
      </c>
      <c r="BB215" t="s">
        <v>1028</v>
      </c>
    </row>
    <row r="216" spans="1:54" x14ac:dyDescent="0.3">
      <c r="A216" t="s">
        <v>1244</v>
      </c>
      <c r="B216" t="s">
        <v>754</v>
      </c>
      <c r="C216" s="211">
        <v>45086</v>
      </c>
      <c r="D216" t="s">
        <v>755</v>
      </c>
      <c r="E216" t="s">
        <v>1245</v>
      </c>
      <c r="F216" t="s">
        <v>757</v>
      </c>
      <c r="G216" t="s">
        <v>1246</v>
      </c>
      <c r="H216" t="s">
        <v>759</v>
      </c>
      <c r="I216">
        <v>0</v>
      </c>
      <c r="J216">
        <v>4184.5200000000004</v>
      </c>
      <c r="K216" t="s">
        <v>760</v>
      </c>
      <c r="L216" t="s">
        <v>664</v>
      </c>
      <c r="M216" t="s">
        <v>537</v>
      </c>
      <c r="N216" t="s">
        <v>538</v>
      </c>
      <c r="O216" t="s">
        <v>539</v>
      </c>
      <c r="P216" t="s">
        <v>761</v>
      </c>
      <c r="Q216" t="s">
        <v>750</v>
      </c>
      <c r="R216" t="s">
        <v>542</v>
      </c>
      <c r="S216" t="s">
        <v>751</v>
      </c>
      <c r="T216" t="s">
        <v>542</v>
      </c>
      <c r="U216" t="s">
        <v>1028</v>
      </c>
      <c r="W216" s="210">
        <v>-30.33</v>
      </c>
      <c r="X216">
        <v>7.2480000000000001E-3</v>
      </c>
      <c r="Z216" s="211">
        <v>45400</v>
      </c>
      <c r="AH216" s="211">
        <v>45086</v>
      </c>
      <c r="AO216" t="s">
        <v>546</v>
      </c>
      <c r="AU216" s="211"/>
      <c r="AY216">
        <v>0</v>
      </c>
      <c r="AZ216" t="s">
        <v>548</v>
      </c>
      <c r="BA216" t="s">
        <v>1028</v>
      </c>
      <c r="BB216" t="s">
        <v>1028</v>
      </c>
    </row>
    <row r="217" spans="1:54" x14ac:dyDescent="0.3">
      <c r="A217" t="s">
        <v>1247</v>
      </c>
      <c r="B217" t="s">
        <v>754</v>
      </c>
      <c r="C217" s="211">
        <v>45086</v>
      </c>
      <c r="D217" t="s">
        <v>763</v>
      </c>
      <c r="E217" t="s">
        <v>1248</v>
      </c>
      <c r="F217" t="s">
        <v>757</v>
      </c>
      <c r="G217" t="s">
        <v>1249</v>
      </c>
      <c r="H217" t="s">
        <v>766</v>
      </c>
      <c r="I217">
        <v>0</v>
      </c>
      <c r="J217">
        <v>2731.52</v>
      </c>
      <c r="K217" t="s">
        <v>760</v>
      </c>
      <c r="L217" t="s">
        <v>664</v>
      </c>
      <c r="M217" t="s">
        <v>537</v>
      </c>
      <c r="N217" t="s">
        <v>538</v>
      </c>
      <c r="O217" t="s">
        <v>539</v>
      </c>
      <c r="P217" t="s">
        <v>761</v>
      </c>
      <c r="Q217" t="s">
        <v>750</v>
      </c>
      <c r="R217" t="s">
        <v>542</v>
      </c>
      <c r="S217" t="s">
        <v>751</v>
      </c>
      <c r="T217" t="s">
        <v>542</v>
      </c>
      <c r="U217" t="s">
        <v>1028</v>
      </c>
      <c r="W217" s="210">
        <v>-19.8</v>
      </c>
      <c r="X217">
        <v>7.2480000000000001E-3</v>
      </c>
      <c r="Z217" s="211">
        <v>45400</v>
      </c>
      <c r="AH217" s="211">
        <v>45086</v>
      </c>
      <c r="AO217" t="s">
        <v>546</v>
      </c>
      <c r="AU217" s="211"/>
      <c r="AY217">
        <v>0</v>
      </c>
      <c r="AZ217" t="s">
        <v>548</v>
      </c>
      <c r="BA217" t="s">
        <v>1028</v>
      </c>
      <c r="BB217" t="s">
        <v>1028</v>
      </c>
    </row>
    <row r="218" spans="1:54" x14ac:dyDescent="0.3">
      <c r="A218" t="s">
        <v>1250</v>
      </c>
      <c r="B218" t="s">
        <v>754</v>
      </c>
      <c r="C218" s="211">
        <v>45104</v>
      </c>
      <c r="D218" t="s">
        <v>755</v>
      </c>
      <c r="E218" t="s">
        <v>1251</v>
      </c>
      <c r="F218" t="s">
        <v>757</v>
      </c>
      <c r="G218" t="s">
        <v>1252</v>
      </c>
      <c r="H218" t="s">
        <v>759</v>
      </c>
      <c r="I218">
        <v>0</v>
      </c>
      <c r="J218">
        <v>7579.09</v>
      </c>
      <c r="K218" t="s">
        <v>760</v>
      </c>
      <c r="L218" t="s">
        <v>561</v>
      </c>
      <c r="M218" t="s">
        <v>537</v>
      </c>
      <c r="N218" t="s">
        <v>538</v>
      </c>
      <c r="O218" t="s">
        <v>539</v>
      </c>
      <c r="P218" t="s">
        <v>761</v>
      </c>
      <c r="Q218" t="s">
        <v>750</v>
      </c>
      <c r="R218" t="s">
        <v>542</v>
      </c>
      <c r="S218" t="s">
        <v>751</v>
      </c>
      <c r="T218" t="s">
        <v>542</v>
      </c>
      <c r="U218" t="s">
        <v>1028</v>
      </c>
      <c r="W218" s="210">
        <v>-54.93</v>
      </c>
      <c r="X218">
        <v>7.2480000000000001E-3</v>
      </c>
      <c r="Z218" s="211">
        <v>45400</v>
      </c>
      <c r="AH218" s="211">
        <v>45104</v>
      </c>
      <c r="AO218" t="s">
        <v>546</v>
      </c>
      <c r="AU218" s="211"/>
      <c r="AY218">
        <v>0</v>
      </c>
      <c r="AZ218" t="s">
        <v>548</v>
      </c>
      <c r="BA218" t="s">
        <v>1028</v>
      </c>
      <c r="BB218" t="s">
        <v>1028</v>
      </c>
    </row>
    <row r="219" spans="1:54" x14ac:dyDescent="0.3">
      <c r="A219" t="s">
        <v>1253</v>
      </c>
      <c r="B219" t="s">
        <v>754</v>
      </c>
      <c r="C219" s="211">
        <v>45104</v>
      </c>
      <c r="D219" t="s">
        <v>763</v>
      </c>
      <c r="E219" t="s">
        <v>1254</v>
      </c>
      <c r="F219" t="s">
        <v>757</v>
      </c>
      <c r="G219" t="s">
        <v>1255</v>
      </c>
      <c r="H219" t="s">
        <v>766</v>
      </c>
      <c r="I219">
        <v>0</v>
      </c>
      <c r="J219">
        <v>5597.32</v>
      </c>
      <c r="K219" t="s">
        <v>760</v>
      </c>
      <c r="L219" t="s">
        <v>561</v>
      </c>
      <c r="M219" t="s">
        <v>537</v>
      </c>
      <c r="N219" t="s">
        <v>538</v>
      </c>
      <c r="O219" t="s">
        <v>539</v>
      </c>
      <c r="P219" t="s">
        <v>761</v>
      </c>
      <c r="Q219" t="s">
        <v>750</v>
      </c>
      <c r="R219" t="s">
        <v>542</v>
      </c>
      <c r="S219" t="s">
        <v>751</v>
      </c>
      <c r="T219" t="s">
        <v>542</v>
      </c>
      <c r="U219" t="s">
        <v>1028</v>
      </c>
      <c r="W219" s="210">
        <v>-40.57</v>
      </c>
      <c r="X219">
        <v>7.2480000000000001E-3</v>
      </c>
      <c r="Z219" s="211">
        <v>45400</v>
      </c>
      <c r="AH219" s="211">
        <v>45104</v>
      </c>
      <c r="AO219" t="s">
        <v>546</v>
      </c>
      <c r="AU219" s="211"/>
      <c r="AY219">
        <v>0</v>
      </c>
      <c r="AZ219" t="s">
        <v>548</v>
      </c>
      <c r="BA219" t="s">
        <v>1028</v>
      </c>
      <c r="BB219" t="s">
        <v>1028</v>
      </c>
    </row>
    <row r="220" spans="1:54" x14ac:dyDescent="0.3">
      <c r="A220" t="s">
        <v>1256</v>
      </c>
      <c r="B220" t="s">
        <v>754</v>
      </c>
      <c r="C220" s="211">
        <v>45104</v>
      </c>
      <c r="D220" t="s">
        <v>755</v>
      </c>
      <c r="E220" t="s">
        <v>1257</v>
      </c>
      <c r="F220" t="s">
        <v>757</v>
      </c>
      <c r="G220" t="s">
        <v>1258</v>
      </c>
      <c r="H220" t="s">
        <v>759</v>
      </c>
      <c r="I220">
        <v>0</v>
      </c>
      <c r="J220">
        <v>1306.8399999999999</v>
      </c>
      <c r="K220" t="s">
        <v>760</v>
      </c>
      <c r="L220" t="s">
        <v>664</v>
      </c>
      <c r="M220" t="s">
        <v>537</v>
      </c>
      <c r="N220" t="s">
        <v>538</v>
      </c>
      <c r="O220" t="s">
        <v>539</v>
      </c>
      <c r="P220" t="s">
        <v>761</v>
      </c>
      <c r="Q220" t="s">
        <v>750</v>
      </c>
      <c r="R220" t="s">
        <v>542</v>
      </c>
      <c r="S220" t="s">
        <v>751</v>
      </c>
      <c r="T220" t="s">
        <v>542</v>
      </c>
      <c r="U220" t="s">
        <v>1028</v>
      </c>
      <c r="W220" s="210">
        <v>-9.4700000000000006</v>
      </c>
      <c r="X220">
        <v>7.2480000000000001E-3</v>
      </c>
      <c r="Z220" s="211">
        <v>45400</v>
      </c>
      <c r="AH220" s="211">
        <v>45104</v>
      </c>
      <c r="AO220" t="s">
        <v>546</v>
      </c>
      <c r="AU220" s="211"/>
      <c r="AY220">
        <v>0</v>
      </c>
      <c r="AZ220" t="s">
        <v>548</v>
      </c>
      <c r="BA220" t="s">
        <v>1028</v>
      </c>
      <c r="BB220" t="s">
        <v>1028</v>
      </c>
    </row>
    <row r="221" spans="1:54" x14ac:dyDescent="0.3">
      <c r="A221" t="s">
        <v>1259</v>
      </c>
      <c r="B221" t="s">
        <v>754</v>
      </c>
      <c r="C221" s="211">
        <v>45104</v>
      </c>
      <c r="D221" t="s">
        <v>763</v>
      </c>
      <c r="E221" t="s">
        <v>1260</v>
      </c>
      <c r="F221" t="s">
        <v>757</v>
      </c>
      <c r="G221" t="s">
        <v>1261</v>
      </c>
      <c r="H221" t="s">
        <v>766</v>
      </c>
      <c r="I221">
        <v>0</v>
      </c>
      <c r="J221">
        <v>945.42</v>
      </c>
      <c r="K221" t="s">
        <v>760</v>
      </c>
      <c r="L221" t="s">
        <v>664</v>
      </c>
      <c r="M221" t="s">
        <v>537</v>
      </c>
      <c r="N221" t="s">
        <v>538</v>
      </c>
      <c r="O221" t="s">
        <v>539</v>
      </c>
      <c r="P221" t="s">
        <v>761</v>
      </c>
      <c r="Q221" t="s">
        <v>750</v>
      </c>
      <c r="R221" t="s">
        <v>542</v>
      </c>
      <c r="S221" t="s">
        <v>751</v>
      </c>
      <c r="T221" t="s">
        <v>542</v>
      </c>
      <c r="U221" t="s">
        <v>1028</v>
      </c>
      <c r="W221" s="210">
        <v>-6.85</v>
      </c>
      <c r="X221">
        <v>7.2480000000000001E-3</v>
      </c>
      <c r="Z221" s="211">
        <v>45400</v>
      </c>
      <c r="AH221" s="211">
        <v>45104</v>
      </c>
      <c r="AO221" t="s">
        <v>546</v>
      </c>
      <c r="AU221" s="211"/>
      <c r="AY221">
        <v>0</v>
      </c>
      <c r="AZ221" t="s">
        <v>548</v>
      </c>
      <c r="BA221" t="s">
        <v>1028</v>
      </c>
      <c r="BB221" t="s">
        <v>1028</v>
      </c>
    </row>
    <row r="222" spans="1:54" x14ac:dyDescent="0.3">
      <c r="A222" t="s">
        <v>1262</v>
      </c>
      <c r="B222" t="s">
        <v>754</v>
      </c>
      <c r="C222" s="211">
        <v>45104</v>
      </c>
      <c r="D222" t="s">
        <v>755</v>
      </c>
      <c r="E222" t="s">
        <v>1263</v>
      </c>
      <c r="F222" t="s">
        <v>757</v>
      </c>
      <c r="G222" t="s">
        <v>1264</v>
      </c>
      <c r="H222" t="s">
        <v>759</v>
      </c>
      <c r="I222">
        <v>0</v>
      </c>
      <c r="J222">
        <v>129.68</v>
      </c>
      <c r="K222" t="s">
        <v>760</v>
      </c>
      <c r="L222" t="s">
        <v>664</v>
      </c>
      <c r="M222" t="s">
        <v>537</v>
      </c>
      <c r="N222" t="s">
        <v>538</v>
      </c>
      <c r="O222" t="s">
        <v>539</v>
      </c>
      <c r="P222" t="s">
        <v>761</v>
      </c>
      <c r="Q222" t="s">
        <v>750</v>
      </c>
      <c r="R222" t="s">
        <v>542</v>
      </c>
      <c r="S222" t="s">
        <v>751</v>
      </c>
      <c r="T222" t="s">
        <v>542</v>
      </c>
      <c r="U222" t="s">
        <v>1028</v>
      </c>
      <c r="W222" s="210">
        <v>-0.94</v>
      </c>
      <c r="X222">
        <v>7.2480000000000001E-3</v>
      </c>
      <c r="Z222" s="211">
        <v>45400</v>
      </c>
      <c r="AH222" s="211">
        <v>45104</v>
      </c>
      <c r="AO222" t="s">
        <v>546</v>
      </c>
      <c r="AU222" s="211"/>
      <c r="AY222">
        <v>0</v>
      </c>
      <c r="AZ222" t="s">
        <v>548</v>
      </c>
      <c r="BA222" t="s">
        <v>1028</v>
      </c>
      <c r="BB222" t="s">
        <v>1028</v>
      </c>
    </row>
    <row r="223" spans="1:54" x14ac:dyDescent="0.3">
      <c r="A223" t="s">
        <v>1265</v>
      </c>
      <c r="B223" t="s">
        <v>754</v>
      </c>
      <c r="C223" s="211">
        <v>45104</v>
      </c>
      <c r="D223" t="s">
        <v>763</v>
      </c>
      <c r="E223" t="s">
        <v>1266</v>
      </c>
      <c r="F223" t="s">
        <v>757</v>
      </c>
      <c r="G223" t="s">
        <v>1267</v>
      </c>
      <c r="H223" t="s">
        <v>766</v>
      </c>
      <c r="I223">
        <v>0</v>
      </c>
      <c r="J223">
        <v>129.68</v>
      </c>
      <c r="K223" t="s">
        <v>760</v>
      </c>
      <c r="L223" t="s">
        <v>664</v>
      </c>
      <c r="M223" t="s">
        <v>537</v>
      </c>
      <c r="N223" t="s">
        <v>538</v>
      </c>
      <c r="O223" t="s">
        <v>539</v>
      </c>
      <c r="P223" t="s">
        <v>761</v>
      </c>
      <c r="Q223" t="s">
        <v>750</v>
      </c>
      <c r="R223" t="s">
        <v>542</v>
      </c>
      <c r="S223" t="s">
        <v>751</v>
      </c>
      <c r="T223" t="s">
        <v>542</v>
      </c>
      <c r="U223" t="s">
        <v>1028</v>
      </c>
      <c r="W223" s="210">
        <v>-0.94</v>
      </c>
      <c r="X223">
        <v>7.2480000000000001E-3</v>
      </c>
      <c r="Z223" s="211">
        <v>45400</v>
      </c>
      <c r="AH223" s="211">
        <v>45104</v>
      </c>
      <c r="AO223" t="s">
        <v>546</v>
      </c>
      <c r="AU223" s="211"/>
      <c r="AY223">
        <v>0</v>
      </c>
      <c r="AZ223" t="s">
        <v>548</v>
      </c>
      <c r="BA223" t="s">
        <v>1028</v>
      </c>
      <c r="BB223" t="s">
        <v>1028</v>
      </c>
    </row>
    <row r="224" spans="1:54" x14ac:dyDescent="0.3">
      <c r="A224" t="s">
        <v>1268</v>
      </c>
      <c r="B224" t="s">
        <v>754</v>
      </c>
      <c r="C224" s="211">
        <v>45104</v>
      </c>
      <c r="D224" t="s">
        <v>755</v>
      </c>
      <c r="E224" t="s">
        <v>1269</v>
      </c>
      <c r="F224" t="s">
        <v>757</v>
      </c>
      <c r="G224" t="s">
        <v>1270</v>
      </c>
      <c r="H224" t="s">
        <v>759</v>
      </c>
      <c r="I224">
        <v>0</v>
      </c>
      <c r="J224">
        <v>164.77</v>
      </c>
      <c r="K224" t="s">
        <v>760</v>
      </c>
      <c r="L224" t="s">
        <v>664</v>
      </c>
      <c r="M224" t="s">
        <v>537</v>
      </c>
      <c r="N224" t="s">
        <v>538</v>
      </c>
      <c r="O224" t="s">
        <v>539</v>
      </c>
      <c r="P224" t="s">
        <v>761</v>
      </c>
      <c r="Q224" t="s">
        <v>750</v>
      </c>
      <c r="R224" t="s">
        <v>542</v>
      </c>
      <c r="S224" t="s">
        <v>751</v>
      </c>
      <c r="T224" t="s">
        <v>542</v>
      </c>
      <c r="U224" t="s">
        <v>1028</v>
      </c>
      <c r="W224" s="210">
        <v>-1.19</v>
      </c>
      <c r="X224">
        <v>7.2480000000000001E-3</v>
      </c>
      <c r="Z224" s="211">
        <v>45400</v>
      </c>
      <c r="AH224" s="211">
        <v>45104</v>
      </c>
      <c r="AO224" t="s">
        <v>546</v>
      </c>
      <c r="AU224" s="211"/>
      <c r="AY224">
        <v>0</v>
      </c>
      <c r="AZ224" t="s">
        <v>548</v>
      </c>
      <c r="BA224" t="s">
        <v>1028</v>
      </c>
      <c r="BB224" t="s">
        <v>1028</v>
      </c>
    </row>
    <row r="225" spans="1:54" x14ac:dyDescent="0.3">
      <c r="A225" t="s">
        <v>1271</v>
      </c>
      <c r="B225" t="s">
        <v>754</v>
      </c>
      <c r="C225" s="211">
        <v>45104</v>
      </c>
      <c r="D225" t="s">
        <v>763</v>
      </c>
      <c r="E225" t="s">
        <v>1272</v>
      </c>
      <c r="F225" t="s">
        <v>757</v>
      </c>
      <c r="G225" t="s">
        <v>1273</v>
      </c>
      <c r="H225" t="s">
        <v>766</v>
      </c>
      <c r="I225">
        <v>0</v>
      </c>
      <c r="J225">
        <v>164.77</v>
      </c>
      <c r="K225" t="s">
        <v>760</v>
      </c>
      <c r="L225" t="s">
        <v>664</v>
      </c>
      <c r="M225" t="s">
        <v>537</v>
      </c>
      <c r="N225" t="s">
        <v>538</v>
      </c>
      <c r="O225" t="s">
        <v>539</v>
      </c>
      <c r="P225" t="s">
        <v>761</v>
      </c>
      <c r="Q225" t="s">
        <v>750</v>
      </c>
      <c r="R225" t="s">
        <v>542</v>
      </c>
      <c r="S225" t="s">
        <v>751</v>
      </c>
      <c r="T225" t="s">
        <v>542</v>
      </c>
      <c r="U225" t="s">
        <v>1028</v>
      </c>
      <c r="W225" s="210">
        <v>-1.19</v>
      </c>
      <c r="X225">
        <v>7.2480000000000001E-3</v>
      </c>
      <c r="Z225" s="211">
        <v>45400</v>
      </c>
      <c r="AH225" s="211">
        <v>45104</v>
      </c>
      <c r="AO225" t="s">
        <v>546</v>
      </c>
      <c r="AU225" s="211"/>
      <c r="AY225">
        <v>0</v>
      </c>
      <c r="AZ225" t="s">
        <v>548</v>
      </c>
      <c r="BA225" t="s">
        <v>1028</v>
      </c>
      <c r="BB225" t="s">
        <v>1028</v>
      </c>
    </row>
    <row r="226" spans="1:54" x14ac:dyDescent="0.3">
      <c r="A226" t="s">
        <v>1274</v>
      </c>
      <c r="B226" t="s">
        <v>754</v>
      </c>
      <c r="C226" s="211">
        <v>45107</v>
      </c>
      <c r="D226" t="s">
        <v>755</v>
      </c>
      <c r="E226" t="s">
        <v>1275</v>
      </c>
      <c r="F226" t="s">
        <v>757</v>
      </c>
      <c r="G226" t="s">
        <v>1276</v>
      </c>
      <c r="H226" t="s">
        <v>759</v>
      </c>
      <c r="I226">
        <v>0</v>
      </c>
      <c r="J226">
        <v>1088.7</v>
      </c>
      <c r="K226" t="s">
        <v>760</v>
      </c>
      <c r="L226" t="s">
        <v>664</v>
      </c>
      <c r="M226" t="s">
        <v>537</v>
      </c>
      <c r="N226" t="s">
        <v>538</v>
      </c>
      <c r="O226" t="s">
        <v>539</v>
      </c>
      <c r="P226" t="s">
        <v>761</v>
      </c>
      <c r="Q226" t="s">
        <v>750</v>
      </c>
      <c r="R226" t="s">
        <v>542</v>
      </c>
      <c r="S226" t="s">
        <v>751</v>
      </c>
      <c r="T226" t="s">
        <v>542</v>
      </c>
      <c r="U226" t="s">
        <v>1028</v>
      </c>
      <c r="W226" s="210">
        <v>-7.89</v>
      </c>
      <c r="X226">
        <v>7.2480000000000001E-3</v>
      </c>
      <c r="Z226" s="211">
        <v>45400</v>
      </c>
      <c r="AH226" s="211">
        <v>45107</v>
      </c>
      <c r="AO226" t="s">
        <v>546</v>
      </c>
      <c r="AU226" s="211"/>
      <c r="AY226">
        <v>0</v>
      </c>
      <c r="AZ226" t="s">
        <v>548</v>
      </c>
      <c r="BA226" t="s">
        <v>1028</v>
      </c>
      <c r="BB226" t="s">
        <v>1028</v>
      </c>
    </row>
    <row r="227" spans="1:54" x14ac:dyDescent="0.3">
      <c r="A227" t="s">
        <v>1277</v>
      </c>
      <c r="B227" t="s">
        <v>754</v>
      </c>
      <c r="C227" s="211">
        <v>45107</v>
      </c>
      <c r="D227" t="s">
        <v>763</v>
      </c>
      <c r="E227" t="s">
        <v>1278</v>
      </c>
      <c r="F227" t="s">
        <v>757</v>
      </c>
      <c r="G227" t="s">
        <v>1279</v>
      </c>
      <c r="H227" t="s">
        <v>766</v>
      </c>
      <c r="I227">
        <v>0</v>
      </c>
      <c r="J227">
        <v>1586.09</v>
      </c>
      <c r="K227" t="s">
        <v>760</v>
      </c>
      <c r="L227" t="s">
        <v>664</v>
      </c>
      <c r="M227" t="s">
        <v>537</v>
      </c>
      <c r="N227" t="s">
        <v>538</v>
      </c>
      <c r="O227" t="s">
        <v>539</v>
      </c>
      <c r="P227" t="s">
        <v>761</v>
      </c>
      <c r="Q227" t="s">
        <v>750</v>
      </c>
      <c r="R227" t="s">
        <v>542</v>
      </c>
      <c r="S227" t="s">
        <v>751</v>
      </c>
      <c r="T227" t="s">
        <v>542</v>
      </c>
      <c r="U227" t="s">
        <v>1028</v>
      </c>
      <c r="W227" s="210">
        <v>-11.5</v>
      </c>
      <c r="X227">
        <v>7.2480000000000001E-3</v>
      </c>
      <c r="Z227" s="211">
        <v>45400</v>
      </c>
      <c r="AH227" s="211">
        <v>45107</v>
      </c>
      <c r="AO227" t="s">
        <v>546</v>
      </c>
      <c r="AU227" s="211"/>
      <c r="AY227">
        <v>0</v>
      </c>
      <c r="AZ227" t="s">
        <v>548</v>
      </c>
      <c r="BA227" t="s">
        <v>1028</v>
      </c>
      <c r="BB227" t="s">
        <v>1028</v>
      </c>
    </row>
    <row r="228" spans="1:54" x14ac:dyDescent="0.3">
      <c r="A228" t="s">
        <v>1280</v>
      </c>
      <c r="B228" t="s">
        <v>754</v>
      </c>
      <c r="C228" s="211">
        <v>45107</v>
      </c>
      <c r="D228" t="s">
        <v>755</v>
      </c>
      <c r="E228" t="s">
        <v>1281</v>
      </c>
      <c r="F228" t="s">
        <v>757</v>
      </c>
      <c r="G228" t="s">
        <v>1282</v>
      </c>
      <c r="H228" t="s">
        <v>759</v>
      </c>
      <c r="I228">
        <v>0</v>
      </c>
      <c r="J228">
        <v>154.16</v>
      </c>
      <c r="K228" t="s">
        <v>760</v>
      </c>
      <c r="L228" t="s">
        <v>664</v>
      </c>
      <c r="M228" t="s">
        <v>537</v>
      </c>
      <c r="N228" t="s">
        <v>538</v>
      </c>
      <c r="O228" t="s">
        <v>539</v>
      </c>
      <c r="P228" t="s">
        <v>761</v>
      </c>
      <c r="Q228" t="s">
        <v>750</v>
      </c>
      <c r="R228" t="s">
        <v>542</v>
      </c>
      <c r="S228" t="s">
        <v>751</v>
      </c>
      <c r="T228" t="s">
        <v>542</v>
      </c>
      <c r="U228" t="s">
        <v>1028</v>
      </c>
      <c r="W228" s="210">
        <v>-1.1200000000000001</v>
      </c>
      <c r="X228">
        <v>7.2480000000000001E-3</v>
      </c>
      <c r="Z228" s="211">
        <v>45400</v>
      </c>
      <c r="AH228" s="211">
        <v>45107</v>
      </c>
      <c r="AO228" t="s">
        <v>546</v>
      </c>
      <c r="AU228" s="211"/>
      <c r="AY228">
        <v>0</v>
      </c>
      <c r="AZ228" t="s">
        <v>548</v>
      </c>
      <c r="BA228" t="s">
        <v>1028</v>
      </c>
      <c r="BB228" t="s">
        <v>1028</v>
      </c>
    </row>
    <row r="229" spans="1:54" x14ac:dyDescent="0.3">
      <c r="A229" t="s">
        <v>1283</v>
      </c>
      <c r="B229" t="s">
        <v>754</v>
      </c>
      <c r="C229" s="211">
        <v>45107</v>
      </c>
      <c r="D229" t="s">
        <v>763</v>
      </c>
      <c r="E229" t="s">
        <v>1284</v>
      </c>
      <c r="F229" t="s">
        <v>757</v>
      </c>
      <c r="G229" t="s">
        <v>1285</v>
      </c>
      <c r="H229" t="s">
        <v>766</v>
      </c>
      <c r="I229">
        <v>0</v>
      </c>
      <c r="J229">
        <v>111.52</v>
      </c>
      <c r="K229" t="s">
        <v>760</v>
      </c>
      <c r="L229" t="s">
        <v>664</v>
      </c>
      <c r="M229" t="s">
        <v>537</v>
      </c>
      <c r="N229" t="s">
        <v>538</v>
      </c>
      <c r="O229" t="s">
        <v>539</v>
      </c>
      <c r="P229" t="s">
        <v>761</v>
      </c>
      <c r="Q229" t="s">
        <v>750</v>
      </c>
      <c r="R229" t="s">
        <v>542</v>
      </c>
      <c r="S229" t="s">
        <v>751</v>
      </c>
      <c r="T229" t="s">
        <v>542</v>
      </c>
      <c r="U229" t="s">
        <v>1028</v>
      </c>
      <c r="W229" s="210">
        <v>-0.81</v>
      </c>
      <c r="X229">
        <v>7.2480000000000001E-3</v>
      </c>
      <c r="Z229" s="211">
        <v>45400</v>
      </c>
      <c r="AH229" s="211">
        <v>45107</v>
      </c>
      <c r="AO229" t="s">
        <v>546</v>
      </c>
      <c r="AU229" s="211"/>
      <c r="AY229">
        <v>0</v>
      </c>
      <c r="AZ229" t="s">
        <v>548</v>
      </c>
      <c r="BA229" t="s">
        <v>1028</v>
      </c>
      <c r="BB229" t="s">
        <v>1028</v>
      </c>
    </row>
    <row r="230" spans="1:54" x14ac:dyDescent="0.3">
      <c r="A230" t="s">
        <v>1286</v>
      </c>
      <c r="B230" t="s">
        <v>529</v>
      </c>
      <c r="C230" s="211">
        <v>45113</v>
      </c>
      <c r="D230" t="s">
        <v>1287</v>
      </c>
      <c r="E230" t="s">
        <v>862</v>
      </c>
      <c r="F230" t="s">
        <v>757</v>
      </c>
      <c r="G230" t="s">
        <v>1288</v>
      </c>
      <c r="H230" t="s">
        <v>1289</v>
      </c>
      <c r="I230">
        <v>0</v>
      </c>
      <c r="J230">
        <v>230</v>
      </c>
      <c r="K230" t="s">
        <v>535</v>
      </c>
      <c r="L230" t="s">
        <v>655</v>
      </c>
      <c r="M230" t="s">
        <v>537</v>
      </c>
      <c r="N230" t="s">
        <v>538</v>
      </c>
      <c r="O230" t="s">
        <v>539</v>
      </c>
      <c r="P230" t="s">
        <v>1290</v>
      </c>
      <c r="Q230" t="s">
        <v>541</v>
      </c>
      <c r="R230" t="s">
        <v>542</v>
      </c>
      <c r="S230" t="s">
        <v>543</v>
      </c>
      <c r="T230" t="s">
        <v>542</v>
      </c>
      <c r="U230" t="s">
        <v>1291</v>
      </c>
      <c r="W230" s="210">
        <v>-230</v>
      </c>
      <c r="X230">
        <v>1</v>
      </c>
      <c r="Z230" s="211">
        <v>45143</v>
      </c>
      <c r="AH230" s="211">
        <v>45113</v>
      </c>
      <c r="AI230" t="s">
        <v>545</v>
      </c>
      <c r="AO230" t="s">
        <v>546</v>
      </c>
      <c r="AU230" s="211">
        <v>45340</v>
      </c>
      <c r="AV230" t="s">
        <v>547</v>
      </c>
      <c r="AY230">
        <v>0</v>
      </c>
      <c r="AZ230" t="s">
        <v>548</v>
      </c>
      <c r="BA230" t="s">
        <v>1291</v>
      </c>
      <c r="BB230" t="s">
        <v>1291</v>
      </c>
    </row>
    <row r="231" spans="1:54" x14ac:dyDescent="0.3">
      <c r="A231" t="s">
        <v>1292</v>
      </c>
      <c r="B231" t="s">
        <v>529</v>
      </c>
      <c r="C231" s="211">
        <v>45113</v>
      </c>
      <c r="D231" t="s">
        <v>1287</v>
      </c>
      <c r="E231" t="s">
        <v>862</v>
      </c>
      <c r="F231" t="s">
        <v>532</v>
      </c>
      <c r="G231" t="s">
        <v>1293</v>
      </c>
      <c r="H231" t="s">
        <v>1289</v>
      </c>
      <c r="I231">
        <v>0</v>
      </c>
      <c r="J231">
        <v>10</v>
      </c>
      <c r="K231" t="s">
        <v>535</v>
      </c>
      <c r="L231" t="s">
        <v>655</v>
      </c>
      <c r="M231" t="s">
        <v>537</v>
      </c>
      <c r="N231" t="s">
        <v>538</v>
      </c>
      <c r="O231" t="s">
        <v>539</v>
      </c>
      <c r="P231" t="s">
        <v>1290</v>
      </c>
      <c r="Q231" t="s">
        <v>541</v>
      </c>
      <c r="R231" t="s">
        <v>542</v>
      </c>
      <c r="S231" t="s">
        <v>543</v>
      </c>
      <c r="T231" t="s">
        <v>542</v>
      </c>
      <c r="U231" t="s">
        <v>1291</v>
      </c>
      <c r="W231" s="210">
        <v>-10</v>
      </c>
      <c r="X231">
        <v>1</v>
      </c>
      <c r="Z231" s="211">
        <v>45143</v>
      </c>
      <c r="AH231" s="211">
        <v>45113</v>
      </c>
      <c r="AI231" t="s">
        <v>545</v>
      </c>
      <c r="AO231" t="s">
        <v>546</v>
      </c>
      <c r="AU231" s="211">
        <v>45340</v>
      </c>
      <c r="AV231" t="s">
        <v>547</v>
      </c>
      <c r="AY231">
        <v>0</v>
      </c>
      <c r="AZ231" t="s">
        <v>548</v>
      </c>
      <c r="BA231" t="s">
        <v>1291</v>
      </c>
      <c r="BB231" t="s">
        <v>1291</v>
      </c>
    </row>
    <row r="232" spans="1:54" x14ac:dyDescent="0.3">
      <c r="A232" t="s">
        <v>1294</v>
      </c>
      <c r="B232" t="s">
        <v>529</v>
      </c>
      <c r="C232" s="211">
        <v>45124</v>
      </c>
      <c r="D232" t="s">
        <v>1287</v>
      </c>
      <c r="E232" t="s">
        <v>747</v>
      </c>
      <c r="F232" t="s">
        <v>757</v>
      </c>
      <c r="G232" t="s">
        <v>1295</v>
      </c>
      <c r="H232" t="s">
        <v>1296</v>
      </c>
      <c r="I232">
        <v>0</v>
      </c>
      <c r="J232">
        <v>140</v>
      </c>
      <c r="K232" t="s">
        <v>535</v>
      </c>
      <c r="L232" t="s">
        <v>655</v>
      </c>
      <c r="M232" t="s">
        <v>537</v>
      </c>
      <c r="N232" t="s">
        <v>538</v>
      </c>
      <c r="O232" t="s">
        <v>539</v>
      </c>
      <c r="P232" t="s">
        <v>1297</v>
      </c>
      <c r="Q232" t="s">
        <v>541</v>
      </c>
      <c r="R232" t="s">
        <v>542</v>
      </c>
      <c r="S232" t="s">
        <v>543</v>
      </c>
      <c r="T232" t="s">
        <v>542</v>
      </c>
      <c r="U232" t="s">
        <v>1291</v>
      </c>
      <c r="W232" s="210">
        <v>-140</v>
      </c>
      <c r="X232">
        <v>1</v>
      </c>
      <c r="Z232" s="211">
        <v>45143</v>
      </c>
      <c r="AH232" s="211">
        <v>45124</v>
      </c>
      <c r="AI232" t="s">
        <v>545</v>
      </c>
      <c r="AO232" t="s">
        <v>546</v>
      </c>
      <c r="AU232" s="211">
        <v>45340</v>
      </c>
      <c r="AV232" t="s">
        <v>547</v>
      </c>
      <c r="AY232">
        <v>0</v>
      </c>
      <c r="AZ232" t="s">
        <v>548</v>
      </c>
      <c r="BA232" t="s">
        <v>1291</v>
      </c>
      <c r="BB232" t="s">
        <v>1291</v>
      </c>
    </row>
    <row r="233" spans="1:54" x14ac:dyDescent="0.3">
      <c r="A233" t="s">
        <v>1298</v>
      </c>
      <c r="B233" t="s">
        <v>529</v>
      </c>
      <c r="C233" s="211">
        <v>45124</v>
      </c>
      <c r="D233" t="s">
        <v>1287</v>
      </c>
      <c r="E233" t="s">
        <v>747</v>
      </c>
      <c r="F233" t="s">
        <v>532</v>
      </c>
      <c r="G233" t="s">
        <v>1299</v>
      </c>
      <c r="H233" t="s">
        <v>1296</v>
      </c>
      <c r="I233">
        <v>0</v>
      </c>
      <c r="J233">
        <v>230</v>
      </c>
      <c r="K233" t="s">
        <v>535</v>
      </c>
      <c r="L233" t="s">
        <v>655</v>
      </c>
      <c r="M233" t="s">
        <v>537</v>
      </c>
      <c r="N233" t="s">
        <v>538</v>
      </c>
      <c r="O233" t="s">
        <v>539</v>
      </c>
      <c r="P233" t="s">
        <v>1290</v>
      </c>
      <c r="Q233" t="s">
        <v>541</v>
      </c>
      <c r="R233" t="s">
        <v>542</v>
      </c>
      <c r="S233" t="s">
        <v>543</v>
      </c>
      <c r="T233" t="s">
        <v>542</v>
      </c>
      <c r="U233" t="s">
        <v>1291</v>
      </c>
      <c r="W233" s="210">
        <v>-230</v>
      </c>
      <c r="X233">
        <v>1</v>
      </c>
      <c r="Z233" s="211">
        <v>45333</v>
      </c>
      <c r="AH233" s="211">
        <v>45124</v>
      </c>
      <c r="AI233" t="s">
        <v>545</v>
      </c>
      <c r="AO233" t="s">
        <v>546</v>
      </c>
      <c r="AU233" s="211">
        <v>45340</v>
      </c>
      <c r="AV233" t="s">
        <v>547</v>
      </c>
      <c r="AY233">
        <v>0</v>
      </c>
      <c r="AZ233" t="s">
        <v>548</v>
      </c>
      <c r="BA233" t="s">
        <v>1291</v>
      </c>
      <c r="BB233" t="s">
        <v>1291</v>
      </c>
    </row>
    <row r="234" spans="1:54" x14ac:dyDescent="0.3">
      <c r="A234" t="s">
        <v>1300</v>
      </c>
      <c r="B234" t="s">
        <v>529</v>
      </c>
      <c r="C234" s="211">
        <v>45124</v>
      </c>
      <c r="D234" t="s">
        <v>1287</v>
      </c>
      <c r="E234" t="s">
        <v>747</v>
      </c>
      <c r="F234" t="s">
        <v>793</v>
      </c>
      <c r="G234" t="s">
        <v>1301</v>
      </c>
      <c r="H234" t="s">
        <v>1296</v>
      </c>
      <c r="I234">
        <v>0</v>
      </c>
      <c r="J234">
        <v>230</v>
      </c>
      <c r="K234" t="s">
        <v>535</v>
      </c>
      <c r="L234" t="s">
        <v>655</v>
      </c>
      <c r="M234" t="s">
        <v>537</v>
      </c>
      <c r="N234" t="s">
        <v>538</v>
      </c>
      <c r="O234" t="s">
        <v>539</v>
      </c>
      <c r="P234" t="s">
        <v>1290</v>
      </c>
      <c r="Q234" t="s">
        <v>541</v>
      </c>
      <c r="R234" t="s">
        <v>542</v>
      </c>
      <c r="S234" t="s">
        <v>543</v>
      </c>
      <c r="T234" t="s">
        <v>542</v>
      </c>
      <c r="U234" t="s">
        <v>1291</v>
      </c>
      <c r="W234" s="210">
        <v>-230</v>
      </c>
      <c r="X234">
        <v>1</v>
      </c>
      <c r="Z234" s="211">
        <v>45333</v>
      </c>
      <c r="AH234" s="211">
        <v>45124</v>
      </c>
      <c r="AI234" t="s">
        <v>545</v>
      </c>
      <c r="AO234" t="s">
        <v>546</v>
      </c>
      <c r="AU234" s="211">
        <v>45340</v>
      </c>
      <c r="AV234" t="s">
        <v>547</v>
      </c>
      <c r="AY234">
        <v>0</v>
      </c>
      <c r="AZ234" t="s">
        <v>548</v>
      </c>
      <c r="BA234" t="s">
        <v>1291</v>
      </c>
      <c r="BB234" t="s">
        <v>1291</v>
      </c>
    </row>
    <row r="235" spans="1:54" x14ac:dyDescent="0.3">
      <c r="A235" t="s">
        <v>1302</v>
      </c>
      <c r="B235" t="s">
        <v>529</v>
      </c>
      <c r="C235" s="211">
        <v>45124</v>
      </c>
      <c r="D235" t="s">
        <v>1287</v>
      </c>
      <c r="E235" t="s">
        <v>747</v>
      </c>
      <c r="F235" t="s">
        <v>653</v>
      </c>
      <c r="G235" t="s">
        <v>1303</v>
      </c>
      <c r="H235" t="s">
        <v>1296</v>
      </c>
      <c r="I235">
        <v>0</v>
      </c>
      <c r="J235">
        <v>110</v>
      </c>
      <c r="K235" t="s">
        <v>535</v>
      </c>
      <c r="L235" t="s">
        <v>655</v>
      </c>
      <c r="M235" t="s">
        <v>537</v>
      </c>
      <c r="N235" t="s">
        <v>538</v>
      </c>
      <c r="O235" t="s">
        <v>539</v>
      </c>
      <c r="P235" t="s">
        <v>1297</v>
      </c>
      <c r="Q235" t="s">
        <v>541</v>
      </c>
      <c r="R235" t="s">
        <v>542</v>
      </c>
      <c r="S235" t="s">
        <v>543</v>
      </c>
      <c r="T235" t="s">
        <v>542</v>
      </c>
      <c r="U235" t="s">
        <v>1291</v>
      </c>
      <c r="W235" s="210">
        <v>-110</v>
      </c>
      <c r="X235">
        <v>1</v>
      </c>
      <c r="Z235" s="211">
        <v>45143</v>
      </c>
      <c r="AH235" s="211">
        <v>45124</v>
      </c>
      <c r="AI235" t="s">
        <v>545</v>
      </c>
      <c r="AO235" t="s">
        <v>546</v>
      </c>
      <c r="AU235" s="211">
        <v>45340</v>
      </c>
      <c r="AV235" t="s">
        <v>547</v>
      </c>
      <c r="AY235">
        <v>0</v>
      </c>
      <c r="AZ235" t="s">
        <v>548</v>
      </c>
      <c r="BA235" t="s">
        <v>1291</v>
      </c>
      <c r="BB235" t="s">
        <v>1291</v>
      </c>
    </row>
    <row r="236" spans="1:54" x14ac:dyDescent="0.3">
      <c r="A236" t="s">
        <v>1304</v>
      </c>
      <c r="B236" t="s">
        <v>529</v>
      </c>
      <c r="C236" s="211">
        <v>45124</v>
      </c>
      <c r="D236" t="s">
        <v>1287</v>
      </c>
      <c r="E236" t="s">
        <v>747</v>
      </c>
      <c r="F236" t="s">
        <v>700</v>
      </c>
      <c r="G236" t="s">
        <v>1305</v>
      </c>
      <c r="H236" t="s">
        <v>1296</v>
      </c>
      <c r="I236">
        <v>0</v>
      </c>
      <c r="J236">
        <v>40</v>
      </c>
      <c r="K236" t="s">
        <v>535</v>
      </c>
      <c r="L236" t="s">
        <v>655</v>
      </c>
      <c r="M236" t="s">
        <v>537</v>
      </c>
      <c r="N236" t="s">
        <v>538</v>
      </c>
      <c r="O236" t="s">
        <v>539</v>
      </c>
      <c r="P236" t="s">
        <v>1297</v>
      </c>
      <c r="Q236" t="s">
        <v>541</v>
      </c>
      <c r="R236" t="s">
        <v>542</v>
      </c>
      <c r="S236" t="s">
        <v>543</v>
      </c>
      <c r="T236" t="s">
        <v>542</v>
      </c>
      <c r="U236" t="s">
        <v>1291</v>
      </c>
      <c r="W236" s="210">
        <v>-40</v>
      </c>
      <c r="X236">
        <v>1</v>
      </c>
      <c r="Z236" s="211">
        <v>45143</v>
      </c>
      <c r="AH236" s="211">
        <v>45124</v>
      </c>
      <c r="AI236" t="s">
        <v>545</v>
      </c>
      <c r="AO236" t="s">
        <v>546</v>
      </c>
      <c r="AU236" s="211">
        <v>45340</v>
      </c>
      <c r="AV236" t="s">
        <v>547</v>
      </c>
      <c r="AY236">
        <v>0</v>
      </c>
      <c r="AZ236" t="s">
        <v>548</v>
      </c>
      <c r="BA236" t="s">
        <v>1291</v>
      </c>
      <c r="BB236" t="s">
        <v>1291</v>
      </c>
    </row>
    <row r="237" spans="1:54" x14ac:dyDescent="0.3">
      <c r="A237" t="s">
        <v>1306</v>
      </c>
      <c r="B237" t="s">
        <v>529</v>
      </c>
      <c r="C237" s="211">
        <v>45131</v>
      </c>
      <c r="D237" t="s">
        <v>594</v>
      </c>
      <c r="E237" t="s">
        <v>830</v>
      </c>
      <c r="F237" t="s">
        <v>881</v>
      </c>
      <c r="G237" t="s">
        <v>1307</v>
      </c>
      <c r="H237" t="s">
        <v>1065</v>
      </c>
      <c r="I237">
        <v>0</v>
      </c>
      <c r="J237">
        <v>26.04</v>
      </c>
      <c r="K237" t="s">
        <v>535</v>
      </c>
      <c r="L237" t="s">
        <v>664</v>
      </c>
      <c r="M237" t="s">
        <v>537</v>
      </c>
      <c r="N237" t="s">
        <v>538</v>
      </c>
      <c r="O237" t="s">
        <v>539</v>
      </c>
      <c r="P237" t="s">
        <v>598</v>
      </c>
      <c r="Q237" t="s">
        <v>541</v>
      </c>
      <c r="R237" t="s">
        <v>542</v>
      </c>
      <c r="S237" t="s">
        <v>543</v>
      </c>
      <c r="T237" t="s">
        <v>542</v>
      </c>
      <c r="U237" t="s">
        <v>1291</v>
      </c>
      <c r="W237" s="210">
        <v>-26.04</v>
      </c>
      <c r="X237">
        <v>1</v>
      </c>
      <c r="Z237" s="211">
        <v>45143</v>
      </c>
      <c r="AH237" s="211">
        <v>45131</v>
      </c>
      <c r="AI237" t="s">
        <v>545</v>
      </c>
      <c r="AO237" t="s">
        <v>546</v>
      </c>
      <c r="AU237" s="211">
        <v>45340</v>
      </c>
      <c r="AV237" t="s">
        <v>547</v>
      </c>
      <c r="AY237">
        <v>0</v>
      </c>
      <c r="AZ237" t="s">
        <v>548</v>
      </c>
      <c r="BA237" t="s">
        <v>1291</v>
      </c>
      <c r="BB237" t="s">
        <v>1291</v>
      </c>
    </row>
    <row r="238" spans="1:54" x14ac:dyDescent="0.3">
      <c r="A238" t="s">
        <v>1308</v>
      </c>
      <c r="B238" t="s">
        <v>529</v>
      </c>
      <c r="C238" s="211">
        <v>45137</v>
      </c>
      <c r="D238" t="s">
        <v>530</v>
      </c>
      <c r="E238" t="s">
        <v>938</v>
      </c>
      <c r="F238" t="s">
        <v>532</v>
      </c>
      <c r="G238" t="s">
        <v>1309</v>
      </c>
      <c r="H238" t="s">
        <v>534</v>
      </c>
      <c r="I238">
        <v>0</v>
      </c>
      <c r="J238">
        <v>85.76</v>
      </c>
      <c r="K238" t="s">
        <v>535</v>
      </c>
      <c r="L238" t="s">
        <v>536</v>
      </c>
      <c r="M238" t="s">
        <v>537</v>
      </c>
      <c r="N238" t="s">
        <v>538</v>
      </c>
      <c r="O238" t="s">
        <v>539</v>
      </c>
      <c r="P238" t="s">
        <v>540</v>
      </c>
      <c r="Q238" t="s">
        <v>541</v>
      </c>
      <c r="R238" t="s">
        <v>542</v>
      </c>
      <c r="S238" t="s">
        <v>543</v>
      </c>
      <c r="T238" t="s">
        <v>542</v>
      </c>
      <c r="U238" t="s">
        <v>1291</v>
      </c>
      <c r="W238" s="210">
        <v>-85.76</v>
      </c>
      <c r="X238">
        <v>1</v>
      </c>
      <c r="Z238" s="211">
        <v>45143</v>
      </c>
      <c r="AH238" s="211">
        <v>45137</v>
      </c>
      <c r="AI238" t="s">
        <v>545</v>
      </c>
      <c r="AO238" t="s">
        <v>546</v>
      </c>
      <c r="AU238" s="211">
        <v>45340</v>
      </c>
      <c r="AV238" t="s">
        <v>547</v>
      </c>
      <c r="AY238">
        <v>0</v>
      </c>
      <c r="AZ238" t="s">
        <v>548</v>
      </c>
      <c r="BA238" t="s">
        <v>1291</v>
      </c>
      <c r="BB238" t="s">
        <v>1291</v>
      </c>
    </row>
    <row r="239" spans="1:54" x14ac:dyDescent="0.3">
      <c r="A239" t="s">
        <v>1310</v>
      </c>
      <c r="B239" t="s">
        <v>529</v>
      </c>
      <c r="C239" s="211">
        <v>45137</v>
      </c>
      <c r="D239" t="s">
        <v>550</v>
      </c>
      <c r="E239" t="s">
        <v>938</v>
      </c>
      <c r="F239" t="s">
        <v>666</v>
      </c>
      <c r="G239" t="s">
        <v>1311</v>
      </c>
      <c r="H239" t="s">
        <v>553</v>
      </c>
      <c r="I239">
        <v>0</v>
      </c>
      <c r="J239">
        <v>34.94</v>
      </c>
      <c r="K239" t="s">
        <v>535</v>
      </c>
      <c r="L239" t="s">
        <v>554</v>
      </c>
      <c r="M239" t="s">
        <v>537</v>
      </c>
      <c r="N239" t="s">
        <v>538</v>
      </c>
      <c r="O239" t="s">
        <v>539</v>
      </c>
      <c r="P239" t="s">
        <v>555</v>
      </c>
      <c r="Q239" t="s">
        <v>541</v>
      </c>
      <c r="R239" t="s">
        <v>542</v>
      </c>
      <c r="S239" t="s">
        <v>543</v>
      </c>
      <c r="T239" t="s">
        <v>542</v>
      </c>
      <c r="U239" t="s">
        <v>1291</v>
      </c>
      <c r="W239" s="210">
        <v>-34.94</v>
      </c>
      <c r="X239">
        <v>1</v>
      </c>
      <c r="Z239" s="211">
        <v>45143</v>
      </c>
      <c r="AH239" s="211">
        <v>45137</v>
      </c>
      <c r="AI239" t="s">
        <v>545</v>
      </c>
      <c r="AO239" t="s">
        <v>546</v>
      </c>
      <c r="AU239" s="211">
        <v>45340</v>
      </c>
      <c r="AV239" t="s">
        <v>547</v>
      </c>
      <c r="AY239">
        <v>0</v>
      </c>
      <c r="AZ239" t="s">
        <v>548</v>
      </c>
      <c r="BA239" t="s">
        <v>1291</v>
      </c>
      <c r="BB239" t="s">
        <v>1291</v>
      </c>
    </row>
    <row r="240" spans="1:54" x14ac:dyDescent="0.3">
      <c r="A240" t="s">
        <v>1312</v>
      </c>
      <c r="B240" t="s">
        <v>529</v>
      </c>
      <c r="C240" s="211">
        <v>45137</v>
      </c>
      <c r="D240" t="s">
        <v>1313</v>
      </c>
      <c r="E240" t="s">
        <v>938</v>
      </c>
      <c r="F240" t="s">
        <v>1314</v>
      </c>
      <c r="G240" t="s">
        <v>1315</v>
      </c>
      <c r="H240" t="s">
        <v>1316</v>
      </c>
      <c r="I240">
        <v>0</v>
      </c>
      <c r="J240">
        <v>2.82</v>
      </c>
      <c r="K240" t="s">
        <v>535</v>
      </c>
      <c r="L240" t="s">
        <v>554</v>
      </c>
      <c r="M240" t="s">
        <v>537</v>
      </c>
      <c r="N240" t="s">
        <v>538</v>
      </c>
      <c r="O240" t="s">
        <v>539</v>
      </c>
      <c r="P240" t="s">
        <v>555</v>
      </c>
      <c r="Q240" t="s">
        <v>541</v>
      </c>
      <c r="R240" t="s">
        <v>542</v>
      </c>
      <c r="S240" t="s">
        <v>543</v>
      </c>
      <c r="T240" t="s">
        <v>542</v>
      </c>
      <c r="U240" t="s">
        <v>1291</v>
      </c>
      <c r="W240" s="210">
        <v>-2.82</v>
      </c>
      <c r="X240">
        <v>1</v>
      </c>
      <c r="Z240" s="211">
        <v>45143</v>
      </c>
      <c r="AH240" s="211">
        <v>45137</v>
      </c>
      <c r="AI240" t="s">
        <v>545</v>
      </c>
      <c r="AO240" t="s">
        <v>546</v>
      </c>
      <c r="AU240" s="211">
        <v>45340</v>
      </c>
      <c r="AV240" t="s">
        <v>547</v>
      </c>
      <c r="AY240">
        <v>0</v>
      </c>
      <c r="AZ240" t="s">
        <v>548</v>
      </c>
      <c r="BA240" t="s">
        <v>1291</v>
      </c>
      <c r="BB240" t="s">
        <v>1291</v>
      </c>
    </row>
    <row r="241" spans="1:54" x14ac:dyDescent="0.3">
      <c r="A241" t="s">
        <v>1317</v>
      </c>
      <c r="B241" t="s">
        <v>529</v>
      </c>
      <c r="C241" s="211">
        <v>45137</v>
      </c>
      <c r="D241" t="s">
        <v>1036</v>
      </c>
      <c r="E241" t="s">
        <v>938</v>
      </c>
      <c r="F241" t="s">
        <v>906</v>
      </c>
      <c r="G241" t="s">
        <v>1318</v>
      </c>
      <c r="H241" t="s">
        <v>1155</v>
      </c>
      <c r="I241">
        <v>0</v>
      </c>
      <c r="J241">
        <v>1779.16</v>
      </c>
      <c r="K241" t="s">
        <v>535</v>
      </c>
      <c r="L241" t="s">
        <v>536</v>
      </c>
      <c r="M241" t="s">
        <v>537</v>
      </c>
      <c r="N241" t="s">
        <v>538</v>
      </c>
      <c r="O241" t="s">
        <v>539</v>
      </c>
      <c r="P241" t="s">
        <v>1040</v>
      </c>
      <c r="Q241" t="s">
        <v>541</v>
      </c>
      <c r="R241" t="s">
        <v>542</v>
      </c>
      <c r="S241" t="s">
        <v>543</v>
      </c>
      <c r="T241" t="s">
        <v>542</v>
      </c>
      <c r="U241" t="s">
        <v>1291</v>
      </c>
      <c r="W241" s="210">
        <v>-1779.16</v>
      </c>
      <c r="X241">
        <v>1</v>
      </c>
      <c r="Z241" s="211">
        <v>45143</v>
      </c>
      <c r="AH241" s="211">
        <v>45137</v>
      </c>
      <c r="AI241" t="s">
        <v>545</v>
      </c>
      <c r="AO241" t="s">
        <v>546</v>
      </c>
      <c r="AU241" s="211">
        <v>45340</v>
      </c>
      <c r="AV241" t="s">
        <v>547</v>
      </c>
      <c r="AY241">
        <v>0</v>
      </c>
      <c r="AZ241" t="s">
        <v>548</v>
      </c>
      <c r="BA241" t="s">
        <v>1291</v>
      </c>
      <c r="BB241" t="s">
        <v>1291</v>
      </c>
    </row>
    <row r="242" spans="1:54" x14ac:dyDescent="0.3">
      <c r="A242" t="s">
        <v>1319</v>
      </c>
      <c r="B242" t="s">
        <v>529</v>
      </c>
      <c r="C242" s="211">
        <v>45137</v>
      </c>
      <c r="D242" t="s">
        <v>557</v>
      </c>
      <c r="E242" t="s">
        <v>938</v>
      </c>
      <c r="F242" t="s">
        <v>1320</v>
      </c>
      <c r="G242" t="s">
        <v>1321</v>
      </c>
      <c r="H242" t="s">
        <v>560</v>
      </c>
      <c r="I242">
        <v>0</v>
      </c>
      <c r="J242">
        <v>31.77</v>
      </c>
      <c r="K242" t="s">
        <v>535</v>
      </c>
      <c r="L242" t="s">
        <v>561</v>
      </c>
      <c r="M242" t="s">
        <v>537</v>
      </c>
      <c r="N242" t="s">
        <v>538</v>
      </c>
      <c r="O242" t="s">
        <v>539</v>
      </c>
      <c r="P242" t="s">
        <v>562</v>
      </c>
      <c r="Q242" t="s">
        <v>541</v>
      </c>
      <c r="R242" t="s">
        <v>542</v>
      </c>
      <c r="S242" t="s">
        <v>543</v>
      </c>
      <c r="T242" t="s">
        <v>542</v>
      </c>
      <c r="U242" t="s">
        <v>1291</v>
      </c>
      <c r="W242" s="210">
        <v>-31.77</v>
      </c>
      <c r="X242">
        <v>1</v>
      </c>
      <c r="Z242" s="211">
        <v>45143</v>
      </c>
      <c r="AH242" s="211">
        <v>45137</v>
      </c>
      <c r="AI242" t="s">
        <v>545</v>
      </c>
      <c r="AO242" t="s">
        <v>546</v>
      </c>
      <c r="AU242" s="211">
        <v>45340</v>
      </c>
      <c r="AV242" t="s">
        <v>547</v>
      </c>
      <c r="AY242">
        <v>0</v>
      </c>
      <c r="AZ242" t="s">
        <v>548</v>
      </c>
      <c r="BA242" t="s">
        <v>1291</v>
      </c>
      <c r="BB242" t="s">
        <v>1291</v>
      </c>
    </row>
    <row r="243" spans="1:54" x14ac:dyDescent="0.3">
      <c r="A243" t="s">
        <v>1322</v>
      </c>
      <c r="B243" t="s">
        <v>529</v>
      </c>
      <c r="C243" s="211">
        <v>45137</v>
      </c>
      <c r="D243" t="s">
        <v>564</v>
      </c>
      <c r="E243" t="s">
        <v>938</v>
      </c>
      <c r="F243" t="s">
        <v>886</v>
      </c>
      <c r="G243" t="s">
        <v>1323</v>
      </c>
      <c r="H243" t="s">
        <v>567</v>
      </c>
      <c r="I243">
        <v>0</v>
      </c>
      <c r="J243">
        <v>235.82</v>
      </c>
      <c r="K243" t="s">
        <v>535</v>
      </c>
      <c r="L243" t="s">
        <v>536</v>
      </c>
      <c r="M243" t="s">
        <v>537</v>
      </c>
      <c r="N243" t="s">
        <v>538</v>
      </c>
      <c r="O243" t="s">
        <v>539</v>
      </c>
      <c r="P243" t="s">
        <v>568</v>
      </c>
      <c r="Q243" t="s">
        <v>541</v>
      </c>
      <c r="R243" t="s">
        <v>542</v>
      </c>
      <c r="S243" t="s">
        <v>543</v>
      </c>
      <c r="T243" t="s">
        <v>542</v>
      </c>
      <c r="U243" t="s">
        <v>1291</v>
      </c>
      <c r="W243" s="210">
        <v>-235.82</v>
      </c>
      <c r="X243">
        <v>1</v>
      </c>
      <c r="Z243" s="211">
        <v>45143</v>
      </c>
      <c r="AH243" s="211">
        <v>45137</v>
      </c>
      <c r="AI243" t="s">
        <v>545</v>
      </c>
      <c r="AO243" t="s">
        <v>546</v>
      </c>
      <c r="AU243" s="211">
        <v>45340</v>
      </c>
      <c r="AV243" t="s">
        <v>547</v>
      </c>
      <c r="AY243">
        <v>0</v>
      </c>
      <c r="AZ243" t="s">
        <v>548</v>
      </c>
      <c r="BA243" t="s">
        <v>1291</v>
      </c>
      <c r="BB243" t="s">
        <v>1291</v>
      </c>
    </row>
    <row r="244" spans="1:54" x14ac:dyDescent="0.3">
      <c r="A244" t="s">
        <v>1324</v>
      </c>
      <c r="B244" t="s">
        <v>529</v>
      </c>
      <c r="C244" s="211">
        <v>45137</v>
      </c>
      <c r="D244" t="s">
        <v>570</v>
      </c>
      <c r="E244" t="s">
        <v>938</v>
      </c>
      <c r="F244" t="s">
        <v>531</v>
      </c>
      <c r="G244" t="s">
        <v>1325</v>
      </c>
      <c r="H244" t="s">
        <v>573</v>
      </c>
      <c r="I244">
        <v>0</v>
      </c>
      <c r="J244">
        <v>102.51</v>
      </c>
      <c r="K244" t="s">
        <v>535</v>
      </c>
      <c r="L244" t="s">
        <v>554</v>
      </c>
      <c r="M244" t="s">
        <v>537</v>
      </c>
      <c r="N244" t="s">
        <v>538</v>
      </c>
      <c r="O244" t="s">
        <v>539</v>
      </c>
      <c r="P244" t="s">
        <v>574</v>
      </c>
      <c r="Q244" t="s">
        <v>541</v>
      </c>
      <c r="R244" t="s">
        <v>542</v>
      </c>
      <c r="S244" t="s">
        <v>543</v>
      </c>
      <c r="T244" t="s">
        <v>542</v>
      </c>
      <c r="U244" t="s">
        <v>1291</v>
      </c>
      <c r="W244" s="210">
        <v>-102.51</v>
      </c>
      <c r="X244">
        <v>1</v>
      </c>
      <c r="Z244" s="211">
        <v>45143</v>
      </c>
      <c r="AH244" s="211">
        <v>45137</v>
      </c>
      <c r="AI244" t="s">
        <v>545</v>
      </c>
      <c r="AO244" t="s">
        <v>546</v>
      </c>
      <c r="AU244" s="211">
        <v>45340</v>
      </c>
      <c r="AV244" t="s">
        <v>547</v>
      </c>
      <c r="AY244">
        <v>0</v>
      </c>
      <c r="AZ244" t="s">
        <v>548</v>
      </c>
      <c r="BA244" t="s">
        <v>1291</v>
      </c>
      <c r="BB244" t="s">
        <v>1291</v>
      </c>
    </row>
    <row r="245" spans="1:54" x14ac:dyDescent="0.3">
      <c r="A245" t="s">
        <v>1326</v>
      </c>
      <c r="B245" t="s">
        <v>529</v>
      </c>
      <c r="C245" s="211">
        <v>45137</v>
      </c>
      <c r="D245" t="s">
        <v>576</v>
      </c>
      <c r="E245" t="s">
        <v>938</v>
      </c>
      <c r="F245" t="s">
        <v>1060</v>
      </c>
      <c r="G245" t="s">
        <v>1327</v>
      </c>
      <c r="H245" t="s">
        <v>579</v>
      </c>
      <c r="I245">
        <v>0</v>
      </c>
      <c r="J245">
        <v>150.71</v>
      </c>
      <c r="K245" t="s">
        <v>535</v>
      </c>
      <c r="L245" t="s">
        <v>554</v>
      </c>
      <c r="M245" t="s">
        <v>537</v>
      </c>
      <c r="N245" t="s">
        <v>538</v>
      </c>
      <c r="O245" t="s">
        <v>539</v>
      </c>
      <c r="P245" t="s">
        <v>580</v>
      </c>
      <c r="Q245" t="s">
        <v>541</v>
      </c>
      <c r="R245" t="s">
        <v>542</v>
      </c>
      <c r="S245" t="s">
        <v>543</v>
      </c>
      <c r="T245" t="s">
        <v>542</v>
      </c>
      <c r="U245" t="s">
        <v>1291</v>
      </c>
      <c r="W245" s="210">
        <v>-150.71</v>
      </c>
      <c r="X245">
        <v>1</v>
      </c>
      <c r="Z245" s="211">
        <v>45143</v>
      </c>
      <c r="AH245" s="211">
        <v>45137</v>
      </c>
      <c r="AI245" t="s">
        <v>545</v>
      </c>
      <c r="AO245" t="s">
        <v>546</v>
      </c>
      <c r="AU245" s="211">
        <v>45340</v>
      </c>
      <c r="AV245" t="s">
        <v>547</v>
      </c>
      <c r="AY245">
        <v>0</v>
      </c>
      <c r="AZ245" t="s">
        <v>548</v>
      </c>
      <c r="BA245" t="s">
        <v>1291</v>
      </c>
      <c r="BB245" t="s">
        <v>1291</v>
      </c>
    </row>
    <row r="246" spans="1:54" x14ac:dyDescent="0.3">
      <c r="A246" t="s">
        <v>1328</v>
      </c>
      <c r="B246" t="s">
        <v>529</v>
      </c>
      <c r="C246" s="211">
        <v>45137</v>
      </c>
      <c r="D246" t="s">
        <v>582</v>
      </c>
      <c r="E246" t="s">
        <v>938</v>
      </c>
      <c r="F246" t="s">
        <v>711</v>
      </c>
      <c r="G246" t="s">
        <v>1329</v>
      </c>
      <c r="H246" t="s">
        <v>585</v>
      </c>
      <c r="I246">
        <v>0</v>
      </c>
      <c r="J246">
        <v>726.83</v>
      </c>
      <c r="K246" t="s">
        <v>535</v>
      </c>
      <c r="L246" t="s">
        <v>536</v>
      </c>
      <c r="M246" t="s">
        <v>537</v>
      </c>
      <c r="N246" t="s">
        <v>538</v>
      </c>
      <c r="O246" t="s">
        <v>539</v>
      </c>
      <c r="P246" t="s">
        <v>586</v>
      </c>
      <c r="Q246" t="s">
        <v>541</v>
      </c>
      <c r="R246" t="s">
        <v>542</v>
      </c>
      <c r="S246" t="s">
        <v>543</v>
      </c>
      <c r="T246" t="s">
        <v>542</v>
      </c>
      <c r="U246" t="s">
        <v>1291</v>
      </c>
      <c r="W246" s="210">
        <v>-726.83</v>
      </c>
      <c r="X246">
        <v>1</v>
      </c>
      <c r="Z246" s="211">
        <v>45143</v>
      </c>
      <c r="AH246" s="211">
        <v>45137</v>
      </c>
      <c r="AI246" t="s">
        <v>545</v>
      </c>
      <c r="AO246" t="s">
        <v>546</v>
      </c>
      <c r="AU246" s="211">
        <v>45340</v>
      </c>
      <c r="AV246" t="s">
        <v>547</v>
      </c>
      <c r="AY246">
        <v>0</v>
      </c>
      <c r="AZ246" t="s">
        <v>548</v>
      </c>
      <c r="BA246" t="s">
        <v>1291</v>
      </c>
      <c r="BB246" t="s">
        <v>1291</v>
      </c>
    </row>
    <row r="247" spans="1:54" x14ac:dyDescent="0.3">
      <c r="A247" t="s">
        <v>1330</v>
      </c>
      <c r="B247" t="s">
        <v>529</v>
      </c>
      <c r="C247" s="211">
        <v>45137</v>
      </c>
      <c r="D247" t="s">
        <v>588</v>
      </c>
      <c r="E247" t="s">
        <v>938</v>
      </c>
      <c r="F247" t="s">
        <v>690</v>
      </c>
      <c r="G247" t="s">
        <v>1331</v>
      </c>
      <c r="H247" t="s">
        <v>591</v>
      </c>
      <c r="I247">
        <v>0</v>
      </c>
      <c r="J247">
        <v>6.18</v>
      </c>
      <c r="K247" t="s">
        <v>535</v>
      </c>
      <c r="L247" t="s">
        <v>561</v>
      </c>
      <c r="M247" t="s">
        <v>537</v>
      </c>
      <c r="N247" t="s">
        <v>538</v>
      </c>
      <c r="O247" t="s">
        <v>539</v>
      </c>
      <c r="P247" t="s">
        <v>592</v>
      </c>
      <c r="Q247" t="s">
        <v>541</v>
      </c>
      <c r="R247" t="s">
        <v>542</v>
      </c>
      <c r="S247" t="s">
        <v>543</v>
      </c>
      <c r="T247" t="s">
        <v>542</v>
      </c>
      <c r="U247" t="s">
        <v>1291</v>
      </c>
      <c r="W247" s="210">
        <v>-6.18</v>
      </c>
      <c r="X247">
        <v>1</v>
      </c>
      <c r="Z247" s="211">
        <v>45143</v>
      </c>
      <c r="AH247" s="211">
        <v>45137</v>
      </c>
      <c r="AI247" t="s">
        <v>545</v>
      </c>
      <c r="AO247" t="s">
        <v>546</v>
      </c>
      <c r="AU247" s="211">
        <v>45340</v>
      </c>
      <c r="AV247" t="s">
        <v>547</v>
      </c>
      <c r="AY247">
        <v>0</v>
      </c>
      <c r="AZ247" t="s">
        <v>548</v>
      </c>
      <c r="BA247" t="s">
        <v>1291</v>
      </c>
      <c r="BB247" t="s">
        <v>1291</v>
      </c>
    </row>
    <row r="248" spans="1:54" x14ac:dyDescent="0.3">
      <c r="A248" t="s">
        <v>1332</v>
      </c>
      <c r="B248" t="s">
        <v>529</v>
      </c>
      <c r="C248" s="211">
        <v>45137</v>
      </c>
      <c r="D248" t="s">
        <v>594</v>
      </c>
      <c r="E248" t="s">
        <v>938</v>
      </c>
      <c r="F248" t="s">
        <v>1333</v>
      </c>
      <c r="G248" t="s">
        <v>1334</v>
      </c>
      <c r="H248" t="s">
        <v>597</v>
      </c>
      <c r="I248">
        <v>0</v>
      </c>
      <c r="J248">
        <v>274.29000000000002</v>
      </c>
      <c r="K248" t="s">
        <v>535</v>
      </c>
      <c r="L248" t="s">
        <v>561</v>
      </c>
      <c r="M248" t="s">
        <v>537</v>
      </c>
      <c r="N248" t="s">
        <v>538</v>
      </c>
      <c r="O248" t="s">
        <v>539</v>
      </c>
      <c r="P248" t="s">
        <v>598</v>
      </c>
      <c r="Q248" t="s">
        <v>541</v>
      </c>
      <c r="R248" t="s">
        <v>542</v>
      </c>
      <c r="S248" t="s">
        <v>543</v>
      </c>
      <c r="T248" t="s">
        <v>542</v>
      </c>
      <c r="U248" t="s">
        <v>1291</v>
      </c>
      <c r="W248" s="210">
        <v>-274.29000000000002</v>
      </c>
      <c r="X248">
        <v>1</v>
      </c>
      <c r="Z248" s="211">
        <v>45143</v>
      </c>
      <c r="AH248" s="211">
        <v>45137</v>
      </c>
      <c r="AI248" t="s">
        <v>545</v>
      </c>
      <c r="AO248" t="s">
        <v>546</v>
      </c>
      <c r="AU248" s="211">
        <v>45340</v>
      </c>
      <c r="AV248" t="s">
        <v>547</v>
      </c>
      <c r="AY248">
        <v>0</v>
      </c>
      <c r="AZ248" t="s">
        <v>548</v>
      </c>
      <c r="BA248" t="s">
        <v>1291</v>
      </c>
      <c r="BB248" t="s">
        <v>1291</v>
      </c>
    </row>
    <row r="249" spans="1:54" x14ac:dyDescent="0.3">
      <c r="A249" t="s">
        <v>1335</v>
      </c>
      <c r="B249" t="s">
        <v>529</v>
      </c>
      <c r="C249" s="211">
        <v>45137</v>
      </c>
      <c r="D249" t="s">
        <v>1067</v>
      </c>
      <c r="E249" t="s">
        <v>938</v>
      </c>
      <c r="F249" t="s">
        <v>935</v>
      </c>
      <c r="G249" t="s">
        <v>1336</v>
      </c>
      <c r="H249" t="s">
        <v>1337</v>
      </c>
      <c r="I249">
        <v>0</v>
      </c>
      <c r="J249">
        <v>41.61</v>
      </c>
      <c r="K249" t="s">
        <v>535</v>
      </c>
      <c r="L249" t="s">
        <v>554</v>
      </c>
      <c r="M249" t="s">
        <v>537</v>
      </c>
      <c r="N249" t="s">
        <v>538</v>
      </c>
      <c r="O249" t="s">
        <v>539</v>
      </c>
      <c r="P249" t="s">
        <v>580</v>
      </c>
      <c r="Q249" t="s">
        <v>541</v>
      </c>
      <c r="R249" t="s">
        <v>542</v>
      </c>
      <c r="S249" t="s">
        <v>543</v>
      </c>
      <c r="T249" t="s">
        <v>542</v>
      </c>
      <c r="U249" t="s">
        <v>1291</v>
      </c>
      <c r="W249" s="210">
        <v>-41.61</v>
      </c>
      <c r="X249">
        <v>1</v>
      </c>
      <c r="Z249" s="211">
        <v>45143</v>
      </c>
      <c r="AH249" s="211">
        <v>45137</v>
      </c>
      <c r="AI249" t="s">
        <v>545</v>
      </c>
      <c r="AO249" t="s">
        <v>546</v>
      </c>
      <c r="AU249" s="211">
        <v>45340</v>
      </c>
      <c r="AV249" t="s">
        <v>547</v>
      </c>
      <c r="AY249">
        <v>0</v>
      </c>
      <c r="AZ249" t="s">
        <v>548</v>
      </c>
      <c r="BA249" t="s">
        <v>1291</v>
      </c>
      <c r="BB249" t="s">
        <v>1291</v>
      </c>
    </row>
    <row r="250" spans="1:54" x14ac:dyDescent="0.3">
      <c r="A250" t="s">
        <v>1338</v>
      </c>
      <c r="B250" t="s">
        <v>529</v>
      </c>
      <c r="C250" s="211">
        <v>45137</v>
      </c>
      <c r="D250" t="s">
        <v>600</v>
      </c>
      <c r="E250" t="s">
        <v>938</v>
      </c>
      <c r="F250" t="s">
        <v>1240</v>
      </c>
      <c r="G250" t="s">
        <v>1339</v>
      </c>
      <c r="H250" t="s">
        <v>603</v>
      </c>
      <c r="I250">
        <v>0</v>
      </c>
      <c r="J250">
        <v>60.66</v>
      </c>
      <c r="K250" t="s">
        <v>535</v>
      </c>
      <c r="L250" t="s">
        <v>536</v>
      </c>
      <c r="M250" t="s">
        <v>537</v>
      </c>
      <c r="N250" t="s">
        <v>538</v>
      </c>
      <c r="O250" t="s">
        <v>539</v>
      </c>
      <c r="P250" t="s">
        <v>604</v>
      </c>
      <c r="Q250" t="s">
        <v>541</v>
      </c>
      <c r="R250" t="s">
        <v>542</v>
      </c>
      <c r="S250" t="s">
        <v>543</v>
      </c>
      <c r="T250" t="s">
        <v>542</v>
      </c>
      <c r="U250" t="s">
        <v>1291</v>
      </c>
      <c r="W250" s="210">
        <v>-60.66</v>
      </c>
      <c r="X250">
        <v>1</v>
      </c>
      <c r="Z250" s="211">
        <v>45143</v>
      </c>
      <c r="AH250" s="211">
        <v>45137</v>
      </c>
      <c r="AI250" t="s">
        <v>545</v>
      </c>
      <c r="AO250" t="s">
        <v>546</v>
      </c>
      <c r="AU250" s="211">
        <v>45340</v>
      </c>
      <c r="AV250" t="s">
        <v>547</v>
      </c>
      <c r="AY250">
        <v>0</v>
      </c>
      <c r="AZ250" t="s">
        <v>548</v>
      </c>
      <c r="BA250" t="s">
        <v>1291</v>
      </c>
      <c r="BB250" t="s">
        <v>1291</v>
      </c>
    </row>
    <row r="251" spans="1:54" x14ac:dyDescent="0.3">
      <c r="A251" t="s">
        <v>1340</v>
      </c>
      <c r="B251" t="s">
        <v>529</v>
      </c>
      <c r="C251" s="211">
        <v>45137</v>
      </c>
      <c r="D251" t="s">
        <v>606</v>
      </c>
      <c r="E251" t="s">
        <v>938</v>
      </c>
      <c r="F251" t="s">
        <v>630</v>
      </c>
      <c r="G251" t="s">
        <v>1341</v>
      </c>
      <c r="H251" t="s">
        <v>609</v>
      </c>
      <c r="I251">
        <v>0</v>
      </c>
      <c r="J251">
        <v>152.68</v>
      </c>
      <c r="K251" t="s">
        <v>535</v>
      </c>
      <c r="L251" t="s">
        <v>561</v>
      </c>
      <c r="M251" t="s">
        <v>537</v>
      </c>
      <c r="N251" t="s">
        <v>538</v>
      </c>
      <c r="O251" t="s">
        <v>539</v>
      </c>
      <c r="P251" t="s">
        <v>562</v>
      </c>
      <c r="Q251" t="s">
        <v>541</v>
      </c>
      <c r="R251" t="s">
        <v>542</v>
      </c>
      <c r="S251" t="s">
        <v>543</v>
      </c>
      <c r="T251" t="s">
        <v>542</v>
      </c>
      <c r="U251" t="s">
        <v>1291</v>
      </c>
      <c r="W251" s="210">
        <v>-152.68</v>
      </c>
      <c r="X251">
        <v>1</v>
      </c>
      <c r="Z251" s="211">
        <v>45143</v>
      </c>
      <c r="AH251" s="211">
        <v>45137</v>
      </c>
      <c r="AI251" t="s">
        <v>545</v>
      </c>
      <c r="AO251" t="s">
        <v>546</v>
      </c>
      <c r="AU251" s="211">
        <v>45340</v>
      </c>
      <c r="AV251" t="s">
        <v>547</v>
      </c>
      <c r="AY251">
        <v>0</v>
      </c>
      <c r="AZ251" t="s">
        <v>548</v>
      </c>
      <c r="BA251" t="s">
        <v>1291</v>
      </c>
      <c r="BB251" t="s">
        <v>1291</v>
      </c>
    </row>
    <row r="252" spans="1:54" x14ac:dyDescent="0.3">
      <c r="A252" t="s">
        <v>1342</v>
      </c>
      <c r="B252" t="s">
        <v>529</v>
      </c>
      <c r="C252" s="211">
        <v>45137</v>
      </c>
      <c r="D252" t="s">
        <v>611</v>
      </c>
      <c r="E252" t="s">
        <v>938</v>
      </c>
      <c r="F252" t="s">
        <v>743</v>
      </c>
      <c r="G252" t="s">
        <v>1343</v>
      </c>
      <c r="H252" t="s">
        <v>614</v>
      </c>
      <c r="I252">
        <v>0</v>
      </c>
      <c r="J252">
        <v>89.17</v>
      </c>
      <c r="K252" t="s">
        <v>535</v>
      </c>
      <c r="L252" t="s">
        <v>554</v>
      </c>
      <c r="M252" t="s">
        <v>537</v>
      </c>
      <c r="N252" t="s">
        <v>538</v>
      </c>
      <c r="O252" t="s">
        <v>539</v>
      </c>
      <c r="P252" t="s">
        <v>615</v>
      </c>
      <c r="Q252" t="s">
        <v>541</v>
      </c>
      <c r="R252" t="s">
        <v>542</v>
      </c>
      <c r="S252" t="s">
        <v>543</v>
      </c>
      <c r="T252" t="s">
        <v>542</v>
      </c>
      <c r="U252" t="s">
        <v>1291</v>
      </c>
      <c r="W252" s="210">
        <v>-89.17</v>
      </c>
      <c r="X252">
        <v>1</v>
      </c>
      <c r="Z252" s="211">
        <v>45143</v>
      </c>
      <c r="AH252" s="211">
        <v>45137</v>
      </c>
      <c r="AI252" t="s">
        <v>545</v>
      </c>
      <c r="AO252" t="s">
        <v>546</v>
      </c>
      <c r="AU252" s="211">
        <v>45340</v>
      </c>
      <c r="AV252" t="s">
        <v>547</v>
      </c>
      <c r="AY252">
        <v>0</v>
      </c>
      <c r="AZ252" t="s">
        <v>548</v>
      </c>
      <c r="BA252" t="s">
        <v>1291</v>
      </c>
      <c r="BB252" t="s">
        <v>1291</v>
      </c>
    </row>
    <row r="253" spans="1:54" x14ac:dyDescent="0.3">
      <c r="A253" t="s">
        <v>1344</v>
      </c>
      <c r="B253" t="s">
        <v>529</v>
      </c>
      <c r="C253" s="211">
        <v>45137</v>
      </c>
      <c r="D253" t="s">
        <v>617</v>
      </c>
      <c r="E253" t="s">
        <v>938</v>
      </c>
      <c r="F253" t="s">
        <v>1345</v>
      </c>
      <c r="G253" t="s">
        <v>1346</v>
      </c>
      <c r="H253" t="s">
        <v>620</v>
      </c>
      <c r="I253">
        <v>0</v>
      </c>
      <c r="J253">
        <v>87.63</v>
      </c>
      <c r="K253" t="s">
        <v>535</v>
      </c>
      <c r="L253" t="s">
        <v>561</v>
      </c>
      <c r="M253" t="s">
        <v>537</v>
      </c>
      <c r="N253" t="s">
        <v>538</v>
      </c>
      <c r="O253" t="s">
        <v>539</v>
      </c>
      <c r="P253" t="s">
        <v>621</v>
      </c>
      <c r="Q253" t="s">
        <v>541</v>
      </c>
      <c r="R253" t="s">
        <v>542</v>
      </c>
      <c r="S253" t="s">
        <v>543</v>
      </c>
      <c r="T253" t="s">
        <v>542</v>
      </c>
      <c r="U253" t="s">
        <v>1291</v>
      </c>
      <c r="W253" s="210">
        <v>-87.63</v>
      </c>
      <c r="X253">
        <v>1</v>
      </c>
      <c r="Z253" s="211">
        <v>45143</v>
      </c>
      <c r="AH253" s="211">
        <v>45137</v>
      </c>
      <c r="AI253" t="s">
        <v>545</v>
      </c>
      <c r="AO253" t="s">
        <v>546</v>
      </c>
      <c r="AU253" s="211">
        <v>45340</v>
      </c>
      <c r="AV253" t="s">
        <v>547</v>
      </c>
      <c r="AY253">
        <v>0</v>
      </c>
      <c r="AZ253" t="s">
        <v>548</v>
      </c>
      <c r="BA253" t="s">
        <v>1291</v>
      </c>
      <c r="BB253" t="s">
        <v>1291</v>
      </c>
    </row>
    <row r="254" spans="1:54" x14ac:dyDescent="0.3">
      <c r="A254" t="s">
        <v>1347</v>
      </c>
      <c r="B254" t="s">
        <v>529</v>
      </c>
      <c r="C254" s="211">
        <v>45137</v>
      </c>
      <c r="D254" t="s">
        <v>623</v>
      </c>
      <c r="E254" t="s">
        <v>938</v>
      </c>
      <c r="F254" t="s">
        <v>960</v>
      </c>
      <c r="G254" t="s">
        <v>1348</v>
      </c>
      <c r="H254" t="s">
        <v>626</v>
      </c>
      <c r="I254">
        <v>0</v>
      </c>
      <c r="J254">
        <v>263.35000000000002</v>
      </c>
      <c r="K254" t="s">
        <v>535</v>
      </c>
      <c r="L254" t="s">
        <v>536</v>
      </c>
      <c r="M254" t="s">
        <v>537</v>
      </c>
      <c r="N254" t="s">
        <v>538</v>
      </c>
      <c r="O254" t="s">
        <v>539</v>
      </c>
      <c r="P254" t="s">
        <v>627</v>
      </c>
      <c r="Q254" t="s">
        <v>541</v>
      </c>
      <c r="R254" t="s">
        <v>542</v>
      </c>
      <c r="S254" t="s">
        <v>543</v>
      </c>
      <c r="T254" t="s">
        <v>542</v>
      </c>
      <c r="U254" t="s">
        <v>1291</v>
      </c>
      <c r="W254" s="210">
        <v>-263.35000000000002</v>
      </c>
      <c r="X254">
        <v>1</v>
      </c>
      <c r="Z254" s="211">
        <v>45143</v>
      </c>
      <c r="AH254" s="211">
        <v>45137</v>
      </c>
      <c r="AI254" t="s">
        <v>545</v>
      </c>
      <c r="AO254" t="s">
        <v>546</v>
      </c>
      <c r="AU254" s="211">
        <v>45340</v>
      </c>
      <c r="AV254" t="s">
        <v>547</v>
      </c>
      <c r="AY254">
        <v>0</v>
      </c>
      <c r="AZ254" t="s">
        <v>548</v>
      </c>
      <c r="BA254" t="s">
        <v>1291</v>
      </c>
      <c r="BB254" t="s">
        <v>1291</v>
      </c>
    </row>
    <row r="255" spans="1:54" x14ac:dyDescent="0.3">
      <c r="A255" t="s">
        <v>1349</v>
      </c>
      <c r="B255" t="s">
        <v>529</v>
      </c>
      <c r="C255" s="211">
        <v>45137</v>
      </c>
      <c r="D255" t="s">
        <v>1095</v>
      </c>
      <c r="E255" t="s">
        <v>938</v>
      </c>
      <c r="F255" t="s">
        <v>1350</v>
      </c>
      <c r="G255" t="s">
        <v>1351</v>
      </c>
      <c r="H255" t="s">
        <v>1352</v>
      </c>
      <c r="I255">
        <v>0</v>
      </c>
      <c r="J255">
        <v>716.34</v>
      </c>
      <c r="K255" t="s">
        <v>535</v>
      </c>
      <c r="L255" t="s">
        <v>536</v>
      </c>
      <c r="M255" t="s">
        <v>537</v>
      </c>
      <c r="N255" t="s">
        <v>538</v>
      </c>
      <c r="O255" t="s">
        <v>539</v>
      </c>
      <c r="P255" t="s">
        <v>1099</v>
      </c>
      <c r="Q255" t="s">
        <v>541</v>
      </c>
      <c r="R255" t="s">
        <v>542</v>
      </c>
      <c r="S255" t="s">
        <v>543</v>
      </c>
      <c r="T255" t="s">
        <v>542</v>
      </c>
      <c r="U255" t="s">
        <v>1291</v>
      </c>
      <c r="W255" s="210">
        <v>-716.34</v>
      </c>
      <c r="X255">
        <v>1</v>
      </c>
      <c r="Z255" s="211">
        <v>45143</v>
      </c>
      <c r="AH255" s="211">
        <v>45137</v>
      </c>
      <c r="AI255" t="s">
        <v>545</v>
      </c>
      <c r="AO255" t="s">
        <v>546</v>
      </c>
      <c r="AU255" s="211">
        <v>45340</v>
      </c>
      <c r="AV255" t="s">
        <v>547</v>
      </c>
      <c r="AY255">
        <v>0</v>
      </c>
      <c r="AZ255" t="s">
        <v>548</v>
      </c>
      <c r="BA255" t="s">
        <v>1291</v>
      </c>
      <c r="BB255" t="s">
        <v>1291</v>
      </c>
    </row>
    <row r="256" spans="1:54" x14ac:dyDescent="0.3">
      <c r="A256" t="s">
        <v>1353</v>
      </c>
      <c r="B256" t="s">
        <v>529</v>
      </c>
      <c r="C256" s="211">
        <v>45137</v>
      </c>
      <c r="D256" t="s">
        <v>1354</v>
      </c>
      <c r="E256" t="s">
        <v>938</v>
      </c>
      <c r="F256" t="s">
        <v>1355</v>
      </c>
      <c r="G256" t="s">
        <v>1356</v>
      </c>
      <c r="H256" t="s">
        <v>1357</v>
      </c>
      <c r="I256">
        <v>0</v>
      </c>
      <c r="J256">
        <v>14.88</v>
      </c>
      <c r="K256" t="s">
        <v>535</v>
      </c>
      <c r="L256" t="s">
        <v>561</v>
      </c>
      <c r="M256" t="s">
        <v>537</v>
      </c>
      <c r="N256" t="s">
        <v>538</v>
      </c>
      <c r="O256" t="s">
        <v>539</v>
      </c>
      <c r="P256" t="s">
        <v>621</v>
      </c>
      <c r="Q256" t="s">
        <v>541</v>
      </c>
      <c r="R256" t="s">
        <v>542</v>
      </c>
      <c r="S256" t="s">
        <v>543</v>
      </c>
      <c r="T256" t="s">
        <v>542</v>
      </c>
      <c r="U256" t="s">
        <v>1291</v>
      </c>
      <c r="W256" s="210">
        <v>-14.88</v>
      </c>
      <c r="X256">
        <v>1</v>
      </c>
      <c r="Z256" s="211">
        <v>45143</v>
      </c>
      <c r="AH256" s="211">
        <v>45137</v>
      </c>
      <c r="AI256" t="s">
        <v>545</v>
      </c>
      <c r="AO256" t="s">
        <v>546</v>
      </c>
      <c r="AU256" s="211">
        <v>45340</v>
      </c>
      <c r="AV256" t="s">
        <v>547</v>
      </c>
      <c r="AY256">
        <v>0</v>
      </c>
      <c r="AZ256" t="s">
        <v>548</v>
      </c>
      <c r="BA256" t="s">
        <v>1291</v>
      </c>
      <c r="BB256" t="s">
        <v>1291</v>
      </c>
    </row>
    <row r="257" spans="1:54" x14ac:dyDescent="0.3">
      <c r="A257" t="s">
        <v>1358</v>
      </c>
      <c r="B257" t="s">
        <v>529</v>
      </c>
      <c r="C257" s="211">
        <v>45137</v>
      </c>
      <c r="D257" t="s">
        <v>634</v>
      </c>
      <c r="E257" t="s">
        <v>938</v>
      </c>
      <c r="F257" t="s">
        <v>1359</v>
      </c>
      <c r="G257" t="s">
        <v>1360</v>
      </c>
      <c r="H257" t="s">
        <v>637</v>
      </c>
      <c r="I257">
        <v>0</v>
      </c>
      <c r="J257">
        <v>40.119999999999997</v>
      </c>
      <c r="K257" t="s">
        <v>535</v>
      </c>
      <c r="L257" t="s">
        <v>536</v>
      </c>
      <c r="M257" t="s">
        <v>537</v>
      </c>
      <c r="N257" t="s">
        <v>538</v>
      </c>
      <c r="O257" t="s">
        <v>539</v>
      </c>
      <c r="P257" t="s">
        <v>638</v>
      </c>
      <c r="Q257" t="s">
        <v>541</v>
      </c>
      <c r="R257" t="s">
        <v>542</v>
      </c>
      <c r="S257" t="s">
        <v>543</v>
      </c>
      <c r="T257" t="s">
        <v>542</v>
      </c>
      <c r="U257" t="s">
        <v>1291</v>
      </c>
      <c r="W257" s="210">
        <v>-40.119999999999997</v>
      </c>
      <c r="X257">
        <v>1</v>
      </c>
      <c r="Z257" s="211">
        <v>45143</v>
      </c>
      <c r="AH257" s="211">
        <v>45137</v>
      </c>
      <c r="AI257" t="s">
        <v>545</v>
      </c>
      <c r="AO257" t="s">
        <v>546</v>
      </c>
      <c r="AU257" s="211">
        <v>45340</v>
      </c>
      <c r="AV257" t="s">
        <v>547</v>
      </c>
      <c r="AY257">
        <v>0</v>
      </c>
      <c r="AZ257" t="s">
        <v>548</v>
      </c>
      <c r="BA257" t="s">
        <v>1291</v>
      </c>
      <c r="BB257" t="s">
        <v>1291</v>
      </c>
    </row>
    <row r="258" spans="1:54" x14ac:dyDescent="0.3">
      <c r="A258" t="s">
        <v>1361</v>
      </c>
      <c r="B258" t="s">
        <v>529</v>
      </c>
      <c r="C258" s="211">
        <v>45137</v>
      </c>
      <c r="D258" t="s">
        <v>640</v>
      </c>
      <c r="E258" t="s">
        <v>938</v>
      </c>
      <c r="F258" t="s">
        <v>1362</v>
      </c>
      <c r="G258" t="s">
        <v>1363</v>
      </c>
      <c r="H258" t="s">
        <v>643</v>
      </c>
      <c r="I258">
        <v>0</v>
      </c>
      <c r="J258">
        <v>23.57</v>
      </c>
      <c r="K258" t="s">
        <v>535</v>
      </c>
      <c r="L258" t="s">
        <v>561</v>
      </c>
      <c r="M258" t="s">
        <v>537</v>
      </c>
      <c r="N258" t="s">
        <v>538</v>
      </c>
      <c r="O258" t="s">
        <v>539</v>
      </c>
      <c r="P258" t="s">
        <v>644</v>
      </c>
      <c r="Q258" t="s">
        <v>541</v>
      </c>
      <c r="R258" t="s">
        <v>542</v>
      </c>
      <c r="S258" t="s">
        <v>543</v>
      </c>
      <c r="T258" t="s">
        <v>542</v>
      </c>
      <c r="U258" t="s">
        <v>1291</v>
      </c>
      <c r="W258" s="210">
        <v>-23.57</v>
      </c>
      <c r="X258">
        <v>1</v>
      </c>
      <c r="Z258" s="211">
        <v>45143</v>
      </c>
      <c r="AH258" s="211">
        <v>45137</v>
      </c>
      <c r="AI258" t="s">
        <v>545</v>
      </c>
      <c r="AO258" t="s">
        <v>546</v>
      </c>
      <c r="AU258" s="211">
        <v>45340</v>
      </c>
      <c r="AV258" t="s">
        <v>547</v>
      </c>
      <c r="AY258">
        <v>0</v>
      </c>
      <c r="AZ258" t="s">
        <v>548</v>
      </c>
      <c r="BA258" t="s">
        <v>1291</v>
      </c>
      <c r="BB258" t="s">
        <v>1291</v>
      </c>
    </row>
    <row r="259" spans="1:54" x14ac:dyDescent="0.3">
      <c r="A259" t="s">
        <v>1364</v>
      </c>
      <c r="B259" t="s">
        <v>529</v>
      </c>
      <c r="C259" s="211">
        <v>45137</v>
      </c>
      <c r="D259" t="s">
        <v>646</v>
      </c>
      <c r="E259" t="s">
        <v>938</v>
      </c>
      <c r="F259" t="s">
        <v>1365</v>
      </c>
      <c r="G259" t="s">
        <v>1366</v>
      </c>
      <c r="H259" t="s">
        <v>649</v>
      </c>
      <c r="I259">
        <v>0</v>
      </c>
      <c r="J259">
        <v>31.18</v>
      </c>
      <c r="K259" t="s">
        <v>535</v>
      </c>
      <c r="L259" t="s">
        <v>536</v>
      </c>
      <c r="M259" t="s">
        <v>537</v>
      </c>
      <c r="N259" t="s">
        <v>538</v>
      </c>
      <c r="O259" t="s">
        <v>539</v>
      </c>
      <c r="P259" t="s">
        <v>650</v>
      </c>
      <c r="Q259" t="s">
        <v>541</v>
      </c>
      <c r="R259" t="s">
        <v>542</v>
      </c>
      <c r="S259" t="s">
        <v>543</v>
      </c>
      <c r="T259" t="s">
        <v>542</v>
      </c>
      <c r="U259" t="s">
        <v>1291</v>
      </c>
      <c r="W259" s="210">
        <v>-31.18</v>
      </c>
      <c r="X259">
        <v>1</v>
      </c>
      <c r="Z259" s="211">
        <v>45143</v>
      </c>
      <c r="AH259" s="211">
        <v>45137</v>
      </c>
      <c r="AI259" t="s">
        <v>545</v>
      </c>
      <c r="AO259" t="s">
        <v>546</v>
      </c>
      <c r="AU259" s="211">
        <v>45340</v>
      </c>
      <c r="AV259" t="s">
        <v>547</v>
      </c>
      <c r="AY259">
        <v>0</v>
      </c>
      <c r="AZ259" t="s">
        <v>548</v>
      </c>
      <c r="BA259" t="s">
        <v>1291</v>
      </c>
      <c r="BB259" t="s">
        <v>1291</v>
      </c>
    </row>
    <row r="260" spans="1:54" x14ac:dyDescent="0.3">
      <c r="A260" t="s">
        <v>1367</v>
      </c>
      <c r="B260" t="s">
        <v>861</v>
      </c>
      <c r="C260" s="211">
        <v>45123</v>
      </c>
      <c r="D260" t="s">
        <v>1095</v>
      </c>
      <c r="E260" t="s">
        <v>1204</v>
      </c>
      <c r="F260" t="s">
        <v>757</v>
      </c>
      <c r="G260" t="s">
        <v>1368</v>
      </c>
      <c r="H260" t="s">
        <v>1369</v>
      </c>
      <c r="I260">
        <v>0</v>
      </c>
      <c r="J260">
        <v>100</v>
      </c>
      <c r="K260" t="s">
        <v>535</v>
      </c>
      <c r="L260" t="s">
        <v>655</v>
      </c>
      <c r="M260" t="s">
        <v>537</v>
      </c>
      <c r="N260" t="s">
        <v>538</v>
      </c>
      <c r="O260" t="s">
        <v>539</v>
      </c>
      <c r="P260" t="s">
        <v>1099</v>
      </c>
      <c r="Q260" t="s">
        <v>541</v>
      </c>
      <c r="R260" t="s">
        <v>542</v>
      </c>
      <c r="S260" t="s">
        <v>543</v>
      </c>
      <c r="T260" t="s">
        <v>542</v>
      </c>
      <c r="U260" t="s">
        <v>1291</v>
      </c>
      <c r="W260" s="210">
        <v>-100</v>
      </c>
      <c r="X260">
        <v>1</v>
      </c>
      <c r="Z260" s="211">
        <v>45145</v>
      </c>
      <c r="AH260" s="211">
        <v>45123</v>
      </c>
      <c r="AI260" t="s">
        <v>545</v>
      </c>
      <c r="AO260" t="s">
        <v>546</v>
      </c>
      <c r="AU260" s="211">
        <v>45340</v>
      </c>
      <c r="AV260" t="s">
        <v>547</v>
      </c>
      <c r="AY260">
        <v>0</v>
      </c>
      <c r="AZ260" t="s">
        <v>548</v>
      </c>
      <c r="BA260" t="s">
        <v>1291</v>
      </c>
      <c r="BB260" t="s">
        <v>1291</v>
      </c>
    </row>
    <row r="261" spans="1:54" x14ac:dyDescent="0.3">
      <c r="A261" t="s">
        <v>1370</v>
      </c>
      <c r="B261" t="s">
        <v>861</v>
      </c>
      <c r="C261" s="211">
        <v>45123</v>
      </c>
      <c r="D261" t="s">
        <v>1095</v>
      </c>
      <c r="E261" t="s">
        <v>881</v>
      </c>
      <c r="F261" t="s">
        <v>757</v>
      </c>
      <c r="G261" t="s">
        <v>1371</v>
      </c>
      <c r="H261" t="s">
        <v>1369</v>
      </c>
      <c r="I261">
        <v>0</v>
      </c>
      <c r="J261">
        <v>100</v>
      </c>
      <c r="K261" t="s">
        <v>535</v>
      </c>
      <c r="L261" t="s">
        <v>655</v>
      </c>
      <c r="M261" t="s">
        <v>537</v>
      </c>
      <c r="N261" t="s">
        <v>538</v>
      </c>
      <c r="O261" t="s">
        <v>539</v>
      </c>
      <c r="P261" t="s">
        <v>1099</v>
      </c>
      <c r="Q261" t="s">
        <v>541</v>
      </c>
      <c r="R261" t="s">
        <v>542</v>
      </c>
      <c r="S261" t="s">
        <v>543</v>
      </c>
      <c r="T261" t="s">
        <v>542</v>
      </c>
      <c r="U261" t="s">
        <v>1291</v>
      </c>
      <c r="W261" s="210">
        <v>-100</v>
      </c>
      <c r="X261">
        <v>1</v>
      </c>
      <c r="Z261" s="211">
        <v>45145</v>
      </c>
      <c r="AH261" s="211">
        <v>45123</v>
      </c>
      <c r="AI261" t="s">
        <v>545</v>
      </c>
      <c r="AO261" t="s">
        <v>546</v>
      </c>
      <c r="AU261" s="211">
        <v>45340</v>
      </c>
      <c r="AV261" t="s">
        <v>547</v>
      </c>
      <c r="AY261">
        <v>0</v>
      </c>
      <c r="AZ261" t="s">
        <v>548</v>
      </c>
      <c r="BA261" t="s">
        <v>1291</v>
      </c>
      <c r="BB261" t="s">
        <v>1291</v>
      </c>
    </row>
    <row r="262" spans="1:54" x14ac:dyDescent="0.3">
      <c r="A262" t="s">
        <v>1372</v>
      </c>
      <c r="B262" t="s">
        <v>861</v>
      </c>
      <c r="C262" s="211">
        <v>45127</v>
      </c>
      <c r="D262" t="s">
        <v>1373</v>
      </c>
      <c r="E262" t="s">
        <v>1374</v>
      </c>
      <c r="F262" t="s">
        <v>757</v>
      </c>
      <c r="G262" t="s">
        <v>1375</v>
      </c>
      <c r="H262" t="s">
        <v>1376</v>
      </c>
      <c r="I262">
        <v>0</v>
      </c>
      <c r="J262">
        <v>436.12</v>
      </c>
      <c r="K262" t="s">
        <v>535</v>
      </c>
      <c r="L262" t="s">
        <v>1377</v>
      </c>
      <c r="M262" t="s">
        <v>537</v>
      </c>
      <c r="N262" t="s">
        <v>538</v>
      </c>
      <c r="O262" t="s">
        <v>539</v>
      </c>
      <c r="P262" t="s">
        <v>1378</v>
      </c>
      <c r="Q262" t="s">
        <v>541</v>
      </c>
      <c r="R262" t="s">
        <v>542</v>
      </c>
      <c r="S262" t="s">
        <v>543</v>
      </c>
      <c r="T262" t="s">
        <v>542</v>
      </c>
      <c r="U262" t="s">
        <v>1291</v>
      </c>
      <c r="W262" s="210">
        <v>-436.12</v>
      </c>
      <c r="X262">
        <v>1</v>
      </c>
      <c r="Z262" s="211">
        <v>45244</v>
      </c>
      <c r="AH262" s="211">
        <v>45127</v>
      </c>
      <c r="AI262" t="s">
        <v>545</v>
      </c>
      <c r="AO262" t="s">
        <v>546</v>
      </c>
      <c r="AU262" s="211">
        <v>45340</v>
      </c>
      <c r="AV262" t="s">
        <v>547</v>
      </c>
      <c r="AY262">
        <v>0</v>
      </c>
      <c r="AZ262" t="s">
        <v>548</v>
      </c>
      <c r="BA262" t="s">
        <v>1291</v>
      </c>
      <c r="BB262" t="s">
        <v>1291</v>
      </c>
    </row>
    <row r="263" spans="1:54" x14ac:dyDescent="0.3">
      <c r="A263" t="s">
        <v>1379</v>
      </c>
      <c r="B263" t="s">
        <v>861</v>
      </c>
      <c r="C263" s="211">
        <v>45132</v>
      </c>
      <c r="D263" t="s">
        <v>1380</v>
      </c>
      <c r="E263" t="s">
        <v>1381</v>
      </c>
      <c r="F263" t="s">
        <v>757</v>
      </c>
      <c r="G263" t="s">
        <v>1382</v>
      </c>
      <c r="H263" t="s">
        <v>1383</v>
      </c>
      <c r="I263">
        <v>0</v>
      </c>
      <c r="J263">
        <v>650</v>
      </c>
      <c r="K263" t="s">
        <v>535</v>
      </c>
      <c r="L263" t="s">
        <v>1377</v>
      </c>
      <c r="M263" t="s">
        <v>537</v>
      </c>
      <c r="N263" t="s">
        <v>538</v>
      </c>
      <c r="O263" t="s">
        <v>539</v>
      </c>
      <c r="P263" t="s">
        <v>1378</v>
      </c>
      <c r="Q263" t="s">
        <v>541</v>
      </c>
      <c r="R263" t="s">
        <v>542</v>
      </c>
      <c r="S263" t="s">
        <v>543</v>
      </c>
      <c r="T263" t="s">
        <v>542</v>
      </c>
      <c r="U263" t="s">
        <v>1291</v>
      </c>
      <c r="W263" s="210">
        <v>-650</v>
      </c>
      <c r="X263">
        <v>1</v>
      </c>
      <c r="Z263" s="211">
        <v>45309</v>
      </c>
      <c r="AH263" s="211">
        <v>45132</v>
      </c>
      <c r="AI263" t="s">
        <v>545</v>
      </c>
      <c r="AO263" t="s">
        <v>546</v>
      </c>
      <c r="AU263" s="211">
        <v>45340</v>
      </c>
      <c r="AV263" t="s">
        <v>547</v>
      </c>
      <c r="AY263">
        <v>0</v>
      </c>
      <c r="AZ263" t="s">
        <v>548</v>
      </c>
      <c r="BA263" t="s">
        <v>1291</v>
      </c>
      <c r="BB263" t="s">
        <v>1291</v>
      </c>
    </row>
    <row r="264" spans="1:54" x14ac:dyDescent="0.3">
      <c r="A264" t="s">
        <v>1384</v>
      </c>
      <c r="B264" t="s">
        <v>866</v>
      </c>
      <c r="C264" s="211">
        <v>45127</v>
      </c>
      <c r="D264" t="s">
        <v>1385</v>
      </c>
      <c r="E264" t="s">
        <v>1386</v>
      </c>
      <c r="F264" t="s">
        <v>757</v>
      </c>
      <c r="G264" t="s">
        <v>1387</v>
      </c>
      <c r="H264" t="s">
        <v>1388</v>
      </c>
      <c r="I264">
        <v>0</v>
      </c>
      <c r="J264">
        <v>245</v>
      </c>
      <c r="K264" t="s">
        <v>535</v>
      </c>
      <c r="L264" t="s">
        <v>1377</v>
      </c>
      <c r="M264" t="s">
        <v>537</v>
      </c>
      <c r="N264" t="s">
        <v>538</v>
      </c>
      <c r="O264" t="s">
        <v>539</v>
      </c>
      <c r="P264" t="s">
        <v>1389</v>
      </c>
      <c r="Q264" t="s">
        <v>541</v>
      </c>
      <c r="R264" t="s">
        <v>542</v>
      </c>
      <c r="S264" t="s">
        <v>543</v>
      </c>
      <c r="T264" t="s">
        <v>542</v>
      </c>
      <c r="U264" t="s">
        <v>1291</v>
      </c>
      <c r="W264" s="210">
        <v>-245</v>
      </c>
      <c r="X264">
        <v>1</v>
      </c>
      <c r="Z264" s="211">
        <v>45309</v>
      </c>
      <c r="AH264" s="211">
        <v>45127</v>
      </c>
      <c r="AI264" t="s">
        <v>545</v>
      </c>
      <c r="AO264" t="s">
        <v>546</v>
      </c>
      <c r="AU264" s="211">
        <v>45340</v>
      </c>
      <c r="AV264" t="s">
        <v>547</v>
      </c>
      <c r="AY264">
        <v>0</v>
      </c>
      <c r="AZ264" t="s">
        <v>548</v>
      </c>
      <c r="BA264" t="s">
        <v>1291</v>
      </c>
      <c r="BB264" t="s">
        <v>1291</v>
      </c>
    </row>
    <row r="265" spans="1:54" x14ac:dyDescent="0.3">
      <c r="A265" t="s">
        <v>1390</v>
      </c>
      <c r="B265" t="s">
        <v>866</v>
      </c>
      <c r="C265" s="211">
        <v>45127</v>
      </c>
      <c r="D265" t="s">
        <v>600</v>
      </c>
      <c r="E265" t="s">
        <v>1068</v>
      </c>
      <c r="F265" t="s">
        <v>793</v>
      </c>
      <c r="G265" t="s">
        <v>1391</v>
      </c>
      <c r="H265" t="s">
        <v>603</v>
      </c>
      <c r="I265">
        <v>0</v>
      </c>
      <c r="J265">
        <v>32.72</v>
      </c>
      <c r="K265" t="s">
        <v>535</v>
      </c>
      <c r="L265" t="s">
        <v>655</v>
      </c>
      <c r="M265" t="s">
        <v>537</v>
      </c>
      <c r="N265" t="s">
        <v>538</v>
      </c>
      <c r="O265" t="s">
        <v>539</v>
      </c>
      <c r="P265" t="s">
        <v>604</v>
      </c>
      <c r="Q265" t="s">
        <v>541</v>
      </c>
      <c r="R265" t="s">
        <v>542</v>
      </c>
      <c r="S265" t="s">
        <v>543</v>
      </c>
      <c r="T265" t="s">
        <v>542</v>
      </c>
      <c r="U265" t="s">
        <v>1291</v>
      </c>
      <c r="W265" s="210">
        <v>-32.72</v>
      </c>
      <c r="X265">
        <v>1</v>
      </c>
      <c r="Z265" s="211">
        <v>45141</v>
      </c>
      <c r="AH265" s="211">
        <v>45127</v>
      </c>
      <c r="AI265" t="s">
        <v>545</v>
      </c>
      <c r="AO265" t="s">
        <v>546</v>
      </c>
      <c r="AU265" s="211">
        <v>45340</v>
      </c>
      <c r="AV265" t="s">
        <v>547</v>
      </c>
      <c r="AY265">
        <v>0</v>
      </c>
      <c r="AZ265" t="s">
        <v>548</v>
      </c>
      <c r="BA265" t="s">
        <v>1291</v>
      </c>
      <c r="BB265" t="s">
        <v>1291</v>
      </c>
    </row>
    <row r="266" spans="1:54" x14ac:dyDescent="0.3">
      <c r="A266" t="s">
        <v>1392</v>
      </c>
      <c r="B266" t="s">
        <v>866</v>
      </c>
      <c r="C266" s="211">
        <v>45127</v>
      </c>
      <c r="D266" t="s">
        <v>611</v>
      </c>
      <c r="E266" t="s">
        <v>1068</v>
      </c>
      <c r="F266" t="s">
        <v>803</v>
      </c>
      <c r="G266" t="s">
        <v>1393</v>
      </c>
      <c r="H266" t="s">
        <v>614</v>
      </c>
      <c r="I266">
        <v>0</v>
      </c>
      <c r="J266">
        <v>34.22</v>
      </c>
      <c r="K266" t="s">
        <v>535</v>
      </c>
      <c r="L266" t="s">
        <v>660</v>
      </c>
      <c r="M266" t="s">
        <v>537</v>
      </c>
      <c r="N266" t="s">
        <v>538</v>
      </c>
      <c r="O266" t="s">
        <v>539</v>
      </c>
      <c r="P266" t="s">
        <v>615</v>
      </c>
      <c r="Q266" t="s">
        <v>541</v>
      </c>
      <c r="R266" t="s">
        <v>542</v>
      </c>
      <c r="S266" t="s">
        <v>543</v>
      </c>
      <c r="T266" t="s">
        <v>542</v>
      </c>
      <c r="U266" t="s">
        <v>1291</v>
      </c>
      <c r="W266" s="210">
        <v>-34.22</v>
      </c>
      <c r="X266">
        <v>1</v>
      </c>
      <c r="Z266" s="211">
        <v>45188</v>
      </c>
      <c r="AH266" s="211">
        <v>45127</v>
      </c>
      <c r="AI266" t="s">
        <v>545</v>
      </c>
      <c r="AO266" t="s">
        <v>546</v>
      </c>
      <c r="AU266" s="211">
        <v>45340</v>
      </c>
      <c r="AV266" t="s">
        <v>547</v>
      </c>
      <c r="AY266">
        <v>0</v>
      </c>
      <c r="AZ266" t="s">
        <v>548</v>
      </c>
      <c r="BA266" t="s">
        <v>1291</v>
      </c>
      <c r="BB266" t="s">
        <v>1291</v>
      </c>
    </row>
    <row r="267" spans="1:54" x14ac:dyDescent="0.3">
      <c r="A267" t="s">
        <v>1394</v>
      </c>
      <c r="B267" t="s">
        <v>866</v>
      </c>
      <c r="C267" s="211">
        <v>45127</v>
      </c>
      <c r="D267" t="s">
        <v>588</v>
      </c>
      <c r="E267" t="s">
        <v>1068</v>
      </c>
      <c r="F267" t="s">
        <v>551</v>
      </c>
      <c r="G267" t="s">
        <v>1395</v>
      </c>
      <c r="H267" t="s">
        <v>591</v>
      </c>
      <c r="I267">
        <v>0</v>
      </c>
      <c r="J267">
        <v>5.21</v>
      </c>
      <c r="K267" t="s">
        <v>535</v>
      </c>
      <c r="L267" t="s">
        <v>664</v>
      </c>
      <c r="M267" t="s">
        <v>537</v>
      </c>
      <c r="N267" t="s">
        <v>538</v>
      </c>
      <c r="O267" t="s">
        <v>539</v>
      </c>
      <c r="P267" t="s">
        <v>592</v>
      </c>
      <c r="Q267" t="s">
        <v>541</v>
      </c>
      <c r="R267" t="s">
        <v>542</v>
      </c>
      <c r="S267" t="s">
        <v>543</v>
      </c>
      <c r="T267" t="s">
        <v>542</v>
      </c>
      <c r="U267" t="s">
        <v>1291</v>
      </c>
      <c r="W267" s="210">
        <v>-5.21</v>
      </c>
      <c r="X267">
        <v>1</v>
      </c>
      <c r="Z267" s="211">
        <v>45141</v>
      </c>
      <c r="AH267" s="211">
        <v>45127</v>
      </c>
      <c r="AI267" t="s">
        <v>545</v>
      </c>
      <c r="AO267" t="s">
        <v>546</v>
      </c>
      <c r="AU267" s="211">
        <v>45340</v>
      </c>
      <c r="AV267" t="s">
        <v>547</v>
      </c>
      <c r="AY267">
        <v>0</v>
      </c>
      <c r="AZ267" t="s">
        <v>548</v>
      </c>
      <c r="BA267" t="s">
        <v>1291</v>
      </c>
      <c r="BB267" t="s">
        <v>1291</v>
      </c>
    </row>
    <row r="268" spans="1:54" x14ac:dyDescent="0.3">
      <c r="A268" t="s">
        <v>1396</v>
      </c>
      <c r="B268" t="s">
        <v>866</v>
      </c>
      <c r="C268" s="211">
        <v>45127</v>
      </c>
      <c r="D268" t="s">
        <v>629</v>
      </c>
      <c r="E268" t="s">
        <v>1068</v>
      </c>
      <c r="F268" t="s">
        <v>874</v>
      </c>
      <c r="G268" t="s">
        <v>1397</v>
      </c>
      <c r="H268" t="s">
        <v>876</v>
      </c>
      <c r="I268">
        <v>0</v>
      </c>
      <c r="J268">
        <v>7.83</v>
      </c>
      <c r="K268" t="s">
        <v>535</v>
      </c>
      <c r="L268" t="s">
        <v>660</v>
      </c>
      <c r="M268" t="s">
        <v>537</v>
      </c>
      <c r="N268" t="s">
        <v>538</v>
      </c>
      <c r="O268" t="s">
        <v>539</v>
      </c>
      <c r="P268" t="s">
        <v>580</v>
      </c>
      <c r="Q268" t="s">
        <v>541</v>
      </c>
      <c r="R268" t="s">
        <v>542</v>
      </c>
      <c r="S268" t="s">
        <v>543</v>
      </c>
      <c r="T268" t="s">
        <v>542</v>
      </c>
      <c r="U268" t="s">
        <v>1291</v>
      </c>
      <c r="W268" s="210">
        <v>-7.83</v>
      </c>
      <c r="X268">
        <v>1</v>
      </c>
      <c r="Z268" s="211">
        <v>45141</v>
      </c>
      <c r="AH268" s="211">
        <v>45127</v>
      </c>
      <c r="AI268" t="s">
        <v>545</v>
      </c>
      <c r="AO268" t="s">
        <v>546</v>
      </c>
      <c r="AU268" s="211">
        <v>45340</v>
      </c>
      <c r="AV268" t="s">
        <v>547</v>
      </c>
      <c r="AY268">
        <v>0</v>
      </c>
      <c r="AZ268" t="s">
        <v>548</v>
      </c>
      <c r="BA268" t="s">
        <v>1291</v>
      </c>
      <c r="BB268" t="s">
        <v>1291</v>
      </c>
    </row>
    <row r="269" spans="1:54" x14ac:dyDescent="0.3">
      <c r="A269" t="s">
        <v>1398</v>
      </c>
      <c r="B269" t="s">
        <v>866</v>
      </c>
      <c r="C269" s="211">
        <v>45127</v>
      </c>
      <c r="D269" t="s">
        <v>623</v>
      </c>
      <c r="E269" t="s">
        <v>1068</v>
      </c>
      <c r="F269" t="s">
        <v>669</v>
      </c>
      <c r="G269" t="s">
        <v>1399</v>
      </c>
      <c r="H269" t="s">
        <v>626</v>
      </c>
      <c r="I269">
        <v>0</v>
      </c>
      <c r="J269">
        <v>45.3</v>
      </c>
      <c r="K269" t="s">
        <v>535</v>
      </c>
      <c r="L269" t="s">
        <v>655</v>
      </c>
      <c r="M269" t="s">
        <v>537</v>
      </c>
      <c r="N269" t="s">
        <v>538</v>
      </c>
      <c r="O269" t="s">
        <v>539</v>
      </c>
      <c r="P269" t="s">
        <v>627</v>
      </c>
      <c r="Q269" t="s">
        <v>541</v>
      </c>
      <c r="R269" t="s">
        <v>542</v>
      </c>
      <c r="S269" t="s">
        <v>543</v>
      </c>
      <c r="T269" t="s">
        <v>542</v>
      </c>
      <c r="U269" t="s">
        <v>1291</v>
      </c>
      <c r="W269" s="210">
        <v>-45.3</v>
      </c>
      <c r="X269">
        <v>1</v>
      </c>
      <c r="Z269" s="211">
        <v>45141</v>
      </c>
      <c r="AH269" s="211">
        <v>45127</v>
      </c>
      <c r="AI269" t="s">
        <v>545</v>
      </c>
      <c r="AO269" t="s">
        <v>546</v>
      </c>
      <c r="AU269" s="211">
        <v>45340</v>
      </c>
      <c r="AV269" t="s">
        <v>547</v>
      </c>
      <c r="AY269">
        <v>0</v>
      </c>
      <c r="AZ269" t="s">
        <v>548</v>
      </c>
      <c r="BA269" t="s">
        <v>1291</v>
      </c>
      <c r="BB269" t="s">
        <v>1291</v>
      </c>
    </row>
    <row r="270" spans="1:54" x14ac:dyDescent="0.3">
      <c r="A270" t="s">
        <v>1400</v>
      </c>
      <c r="B270" t="s">
        <v>866</v>
      </c>
      <c r="C270" s="211">
        <v>45127</v>
      </c>
      <c r="D270" t="s">
        <v>606</v>
      </c>
      <c r="E270" t="s">
        <v>1068</v>
      </c>
      <c r="F270" t="s">
        <v>1159</v>
      </c>
      <c r="G270" t="s">
        <v>1401</v>
      </c>
      <c r="H270" t="s">
        <v>609</v>
      </c>
      <c r="I270">
        <v>0</v>
      </c>
      <c r="J270">
        <v>20.9</v>
      </c>
      <c r="K270" t="s">
        <v>535</v>
      </c>
      <c r="L270" t="s">
        <v>664</v>
      </c>
      <c r="M270" t="s">
        <v>537</v>
      </c>
      <c r="N270" t="s">
        <v>538</v>
      </c>
      <c r="O270" t="s">
        <v>539</v>
      </c>
      <c r="P270" t="s">
        <v>562</v>
      </c>
      <c r="Q270" t="s">
        <v>541</v>
      </c>
      <c r="R270" t="s">
        <v>542</v>
      </c>
      <c r="S270" t="s">
        <v>543</v>
      </c>
      <c r="T270" t="s">
        <v>542</v>
      </c>
      <c r="U270" t="s">
        <v>1291</v>
      </c>
      <c r="W270" s="210">
        <v>-20.9</v>
      </c>
      <c r="X270">
        <v>1</v>
      </c>
      <c r="Z270" s="211">
        <v>45141</v>
      </c>
      <c r="AH270" s="211">
        <v>45127</v>
      </c>
      <c r="AI270" t="s">
        <v>545</v>
      </c>
      <c r="AO270" t="s">
        <v>546</v>
      </c>
      <c r="AU270" s="211">
        <v>45340</v>
      </c>
      <c r="AV270" t="s">
        <v>547</v>
      </c>
      <c r="AY270">
        <v>0</v>
      </c>
      <c r="AZ270" t="s">
        <v>548</v>
      </c>
      <c r="BA270" t="s">
        <v>1291</v>
      </c>
      <c r="BB270" t="s">
        <v>1291</v>
      </c>
    </row>
    <row r="271" spans="1:54" x14ac:dyDescent="0.3">
      <c r="A271" t="s">
        <v>1402</v>
      </c>
      <c r="B271" t="s">
        <v>866</v>
      </c>
      <c r="C271" s="211">
        <v>45127</v>
      </c>
      <c r="D271" t="s">
        <v>576</v>
      </c>
      <c r="E271" t="s">
        <v>1068</v>
      </c>
      <c r="F271" t="s">
        <v>1025</v>
      </c>
      <c r="G271" t="s">
        <v>1403</v>
      </c>
      <c r="H271" t="s">
        <v>579</v>
      </c>
      <c r="I271">
        <v>0</v>
      </c>
      <c r="J271">
        <v>19.309999999999999</v>
      </c>
      <c r="K271" t="s">
        <v>535</v>
      </c>
      <c r="L271" t="s">
        <v>660</v>
      </c>
      <c r="M271" t="s">
        <v>537</v>
      </c>
      <c r="N271" t="s">
        <v>538</v>
      </c>
      <c r="O271" t="s">
        <v>539</v>
      </c>
      <c r="P271" t="s">
        <v>580</v>
      </c>
      <c r="Q271" t="s">
        <v>541</v>
      </c>
      <c r="R271" t="s">
        <v>542</v>
      </c>
      <c r="S271" t="s">
        <v>543</v>
      </c>
      <c r="T271" t="s">
        <v>542</v>
      </c>
      <c r="U271" t="s">
        <v>1291</v>
      </c>
      <c r="W271" s="210">
        <v>-19.309999999999999</v>
      </c>
      <c r="X271">
        <v>1</v>
      </c>
      <c r="Z271" s="211">
        <v>45141</v>
      </c>
      <c r="AH271" s="211">
        <v>45127</v>
      </c>
      <c r="AI271" t="s">
        <v>545</v>
      </c>
      <c r="AO271" t="s">
        <v>546</v>
      </c>
      <c r="AU271" s="211">
        <v>45340</v>
      </c>
      <c r="AV271" t="s">
        <v>547</v>
      </c>
      <c r="AY271">
        <v>0</v>
      </c>
      <c r="AZ271" t="s">
        <v>548</v>
      </c>
      <c r="BA271" t="s">
        <v>1291</v>
      </c>
      <c r="BB271" t="s">
        <v>1291</v>
      </c>
    </row>
    <row r="272" spans="1:54" x14ac:dyDescent="0.3">
      <c r="A272" t="s">
        <v>1404</v>
      </c>
      <c r="B272" t="s">
        <v>866</v>
      </c>
      <c r="C272" s="211">
        <v>45127</v>
      </c>
      <c r="D272" t="s">
        <v>557</v>
      </c>
      <c r="E272" t="s">
        <v>1068</v>
      </c>
      <c r="F272" t="s">
        <v>889</v>
      </c>
      <c r="G272" t="s">
        <v>1405</v>
      </c>
      <c r="H272" t="s">
        <v>560</v>
      </c>
      <c r="I272">
        <v>0</v>
      </c>
      <c r="J272">
        <v>4.82</v>
      </c>
      <c r="K272" t="s">
        <v>535</v>
      </c>
      <c r="L272" t="s">
        <v>664</v>
      </c>
      <c r="M272" t="s">
        <v>537</v>
      </c>
      <c r="N272" t="s">
        <v>538</v>
      </c>
      <c r="O272" t="s">
        <v>539</v>
      </c>
      <c r="P272" t="s">
        <v>562</v>
      </c>
      <c r="Q272" t="s">
        <v>541</v>
      </c>
      <c r="R272" t="s">
        <v>542</v>
      </c>
      <c r="S272" t="s">
        <v>543</v>
      </c>
      <c r="T272" t="s">
        <v>542</v>
      </c>
      <c r="U272" t="s">
        <v>1291</v>
      </c>
      <c r="W272" s="210">
        <v>-4.82</v>
      </c>
      <c r="X272">
        <v>1</v>
      </c>
      <c r="Z272" s="211">
        <v>45141</v>
      </c>
      <c r="AH272" s="211">
        <v>45127</v>
      </c>
      <c r="AI272" t="s">
        <v>545</v>
      </c>
      <c r="AO272" t="s">
        <v>546</v>
      </c>
      <c r="AU272" s="211">
        <v>45340</v>
      </c>
      <c r="AV272" t="s">
        <v>547</v>
      </c>
      <c r="AY272">
        <v>0</v>
      </c>
      <c r="AZ272" t="s">
        <v>548</v>
      </c>
      <c r="BA272" t="s">
        <v>1291</v>
      </c>
      <c r="BB272" t="s">
        <v>1291</v>
      </c>
    </row>
    <row r="273" spans="1:54" x14ac:dyDescent="0.3">
      <c r="A273" t="s">
        <v>1406</v>
      </c>
      <c r="B273" t="s">
        <v>866</v>
      </c>
      <c r="C273" s="211">
        <v>45127</v>
      </c>
      <c r="D273" t="s">
        <v>634</v>
      </c>
      <c r="E273" t="s">
        <v>1068</v>
      </c>
      <c r="F273" t="s">
        <v>685</v>
      </c>
      <c r="G273" t="s">
        <v>1407</v>
      </c>
      <c r="H273" t="s">
        <v>637</v>
      </c>
      <c r="I273">
        <v>0</v>
      </c>
      <c r="J273">
        <v>24.68</v>
      </c>
      <c r="K273" t="s">
        <v>535</v>
      </c>
      <c r="L273" t="s">
        <v>655</v>
      </c>
      <c r="M273" t="s">
        <v>537</v>
      </c>
      <c r="N273" t="s">
        <v>538</v>
      </c>
      <c r="O273" t="s">
        <v>539</v>
      </c>
      <c r="P273" t="s">
        <v>638</v>
      </c>
      <c r="Q273" t="s">
        <v>541</v>
      </c>
      <c r="R273" t="s">
        <v>542</v>
      </c>
      <c r="S273" t="s">
        <v>543</v>
      </c>
      <c r="T273" t="s">
        <v>542</v>
      </c>
      <c r="U273" t="s">
        <v>1291</v>
      </c>
      <c r="W273" s="210">
        <v>-24.68</v>
      </c>
      <c r="X273">
        <v>1</v>
      </c>
      <c r="Z273" s="211">
        <v>45141</v>
      </c>
      <c r="AH273" s="211">
        <v>45127</v>
      </c>
      <c r="AI273" t="s">
        <v>545</v>
      </c>
      <c r="AO273" t="s">
        <v>546</v>
      </c>
      <c r="AU273" s="211">
        <v>45340</v>
      </c>
      <c r="AV273" t="s">
        <v>547</v>
      </c>
      <c r="AY273">
        <v>0</v>
      </c>
      <c r="AZ273" t="s">
        <v>548</v>
      </c>
      <c r="BA273" t="s">
        <v>1291</v>
      </c>
      <c r="BB273" t="s">
        <v>1291</v>
      </c>
    </row>
    <row r="274" spans="1:54" x14ac:dyDescent="0.3">
      <c r="A274" t="s">
        <v>1408</v>
      </c>
      <c r="B274" t="s">
        <v>866</v>
      </c>
      <c r="C274" s="211">
        <v>45127</v>
      </c>
      <c r="D274" t="s">
        <v>1067</v>
      </c>
      <c r="E274" t="s">
        <v>1068</v>
      </c>
      <c r="F274" t="s">
        <v>1409</v>
      </c>
      <c r="G274" t="s">
        <v>1410</v>
      </c>
      <c r="H274" t="s">
        <v>1411</v>
      </c>
      <c r="I274">
        <v>0</v>
      </c>
      <c r="J274">
        <v>2.25</v>
      </c>
      <c r="K274" t="s">
        <v>535</v>
      </c>
      <c r="L274" t="s">
        <v>660</v>
      </c>
      <c r="M274" t="s">
        <v>537</v>
      </c>
      <c r="N274" t="s">
        <v>538</v>
      </c>
      <c r="O274" t="s">
        <v>539</v>
      </c>
      <c r="P274" t="s">
        <v>580</v>
      </c>
      <c r="Q274" t="s">
        <v>541</v>
      </c>
      <c r="R274" t="s">
        <v>542</v>
      </c>
      <c r="S274" t="s">
        <v>543</v>
      </c>
      <c r="T274" t="s">
        <v>542</v>
      </c>
      <c r="U274" t="s">
        <v>1291</v>
      </c>
      <c r="W274" s="210">
        <v>-2.25</v>
      </c>
      <c r="X274">
        <v>1</v>
      </c>
      <c r="Z274" s="211">
        <v>45141</v>
      </c>
      <c r="AH274" s="211">
        <v>45127</v>
      </c>
      <c r="AI274" t="s">
        <v>545</v>
      </c>
      <c r="AO274" t="s">
        <v>546</v>
      </c>
      <c r="AU274" s="211">
        <v>45340</v>
      </c>
      <c r="AV274" t="s">
        <v>547</v>
      </c>
      <c r="AY274">
        <v>0</v>
      </c>
      <c r="AZ274" t="s">
        <v>548</v>
      </c>
      <c r="BA274" t="s">
        <v>1291</v>
      </c>
      <c r="BB274" t="s">
        <v>1291</v>
      </c>
    </row>
    <row r="275" spans="1:54" x14ac:dyDescent="0.3">
      <c r="A275" t="s">
        <v>1412</v>
      </c>
      <c r="B275" t="s">
        <v>866</v>
      </c>
      <c r="C275" s="211">
        <v>45127</v>
      </c>
      <c r="D275" t="s">
        <v>1036</v>
      </c>
      <c r="E275" t="s">
        <v>1068</v>
      </c>
      <c r="F275" t="s">
        <v>1413</v>
      </c>
      <c r="G275" t="s">
        <v>1414</v>
      </c>
      <c r="H275" t="s">
        <v>1415</v>
      </c>
      <c r="I275">
        <v>0</v>
      </c>
      <c r="J275">
        <v>224.8</v>
      </c>
      <c r="K275" t="s">
        <v>535</v>
      </c>
      <c r="L275" t="s">
        <v>655</v>
      </c>
      <c r="M275" t="s">
        <v>537</v>
      </c>
      <c r="N275" t="s">
        <v>538</v>
      </c>
      <c r="O275" t="s">
        <v>539</v>
      </c>
      <c r="P275" t="s">
        <v>1040</v>
      </c>
      <c r="Q275" t="s">
        <v>541</v>
      </c>
      <c r="R275" t="s">
        <v>542</v>
      </c>
      <c r="S275" t="s">
        <v>543</v>
      </c>
      <c r="T275" t="s">
        <v>542</v>
      </c>
      <c r="U275" t="s">
        <v>1291</v>
      </c>
      <c r="W275" s="210">
        <v>-224.8</v>
      </c>
      <c r="X275">
        <v>1</v>
      </c>
      <c r="Z275" s="211">
        <v>45141</v>
      </c>
      <c r="AH275" s="211">
        <v>45127</v>
      </c>
      <c r="AI275" t="s">
        <v>545</v>
      </c>
      <c r="AO275" t="s">
        <v>546</v>
      </c>
      <c r="AU275" s="211">
        <v>45340</v>
      </c>
      <c r="AV275" t="s">
        <v>547</v>
      </c>
      <c r="AY275">
        <v>0</v>
      </c>
      <c r="AZ275" t="s">
        <v>548</v>
      </c>
      <c r="BA275" t="s">
        <v>1291</v>
      </c>
      <c r="BB275" t="s">
        <v>1291</v>
      </c>
    </row>
    <row r="276" spans="1:54" x14ac:dyDescent="0.3">
      <c r="A276" t="s">
        <v>1416</v>
      </c>
      <c r="B276" t="s">
        <v>866</v>
      </c>
      <c r="C276" s="211">
        <v>45133</v>
      </c>
      <c r="D276" t="s">
        <v>1417</v>
      </c>
      <c r="E276" t="s">
        <v>690</v>
      </c>
      <c r="F276" t="s">
        <v>757</v>
      </c>
      <c r="G276" t="s">
        <v>1418</v>
      </c>
      <c r="H276" t="s">
        <v>1419</v>
      </c>
      <c r="I276">
        <v>0</v>
      </c>
      <c r="J276">
        <v>2560</v>
      </c>
      <c r="K276" t="s">
        <v>535</v>
      </c>
      <c r="L276" t="s">
        <v>1420</v>
      </c>
      <c r="M276" t="s">
        <v>537</v>
      </c>
      <c r="N276" t="s">
        <v>538</v>
      </c>
      <c r="O276" t="s">
        <v>539</v>
      </c>
      <c r="P276" t="s">
        <v>1421</v>
      </c>
      <c r="Q276" t="s">
        <v>541</v>
      </c>
      <c r="R276" t="s">
        <v>542</v>
      </c>
      <c r="S276" t="s">
        <v>543</v>
      </c>
      <c r="T276" t="s">
        <v>542</v>
      </c>
      <c r="U276" t="s">
        <v>1291</v>
      </c>
      <c r="W276" s="210">
        <v>-2560</v>
      </c>
      <c r="X276">
        <v>1</v>
      </c>
      <c r="Z276" s="211">
        <v>45141</v>
      </c>
      <c r="AH276" s="211">
        <v>45133</v>
      </c>
      <c r="AI276" t="s">
        <v>545</v>
      </c>
      <c r="AO276" t="s">
        <v>546</v>
      </c>
      <c r="AU276" s="211">
        <v>45340</v>
      </c>
      <c r="AV276" t="s">
        <v>547</v>
      </c>
      <c r="AY276">
        <v>0</v>
      </c>
      <c r="AZ276" t="s">
        <v>548</v>
      </c>
      <c r="BA276" t="s">
        <v>1291</v>
      </c>
      <c r="BB276" t="s">
        <v>1291</v>
      </c>
    </row>
    <row r="277" spans="1:54" x14ac:dyDescent="0.3">
      <c r="A277" t="s">
        <v>1422</v>
      </c>
      <c r="B277" t="s">
        <v>1423</v>
      </c>
      <c r="C277" s="211">
        <v>45132</v>
      </c>
      <c r="D277" t="s">
        <v>1095</v>
      </c>
      <c r="E277" t="s">
        <v>1204</v>
      </c>
      <c r="F277" t="s">
        <v>757</v>
      </c>
      <c r="G277" t="s">
        <v>1424</v>
      </c>
      <c r="H277" t="s">
        <v>1425</v>
      </c>
      <c r="I277">
        <v>0</v>
      </c>
      <c r="J277">
        <v>105</v>
      </c>
      <c r="K277" t="s">
        <v>535</v>
      </c>
      <c r="L277" t="s">
        <v>1426</v>
      </c>
      <c r="M277" t="s">
        <v>537</v>
      </c>
      <c r="N277" t="s">
        <v>538</v>
      </c>
      <c r="O277" t="s">
        <v>539</v>
      </c>
      <c r="P277" t="s">
        <v>1427</v>
      </c>
      <c r="Q277" t="s">
        <v>541</v>
      </c>
      <c r="R277" t="s">
        <v>542</v>
      </c>
      <c r="S277" t="s">
        <v>656</v>
      </c>
      <c r="T277" t="s">
        <v>542</v>
      </c>
      <c r="U277" t="s">
        <v>1291</v>
      </c>
      <c r="W277" s="210">
        <v>-105</v>
      </c>
      <c r="X277">
        <v>1</v>
      </c>
      <c r="Z277" s="211">
        <v>45222</v>
      </c>
      <c r="AH277" s="211">
        <v>45132</v>
      </c>
      <c r="AI277" t="s">
        <v>545</v>
      </c>
      <c r="AO277" t="s">
        <v>546</v>
      </c>
      <c r="AU277" s="211">
        <v>45340</v>
      </c>
      <c r="AV277" t="s">
        <v>547</v>
      </c>
      <c r="AY277">
        <v>0</v>
      </c>
      <c r="AZ277" t="s">
        <v>548</v>
      </c>
      <c r="BA277" t="s">
        <v>1291</v>
      </c>
      <c r="BB277" t="s">
        <v>1291</v>
      </c>
    </row>
    <row r="278" spans="1:54" x14ac:dyDescent="0.3">
      <c r="A278" t="s">
        <v>1428</v>
      </c>
      <c r="B278" t="s">
        <v>652</v>
      </c>
      <c r="C278" s="211">
        <v>45138</v>
      </c>
      <c r="D278" t="s">
        <v>975</v>
      </c>
      <c r="E278" t="s">
        <v>662</v>
      </c>
      <c r="F278" t="s">
        <v>757</v>
      </c>
      <c r="G278" t="s">
        <v>1429</v>
      </c>
      <c r="H278" t="s">
        <v>977</v>
      </c>
      <c r="I278">
        <v>0</v>
      </c>
      <c r="J278">
        <v>1453.12</v>
      </c>
      <c r="K278" t="s">
        <v>535</v>
      </c>
      <c r="L278" t="s">
        <v>536</v>
      </c>
      <c r="M278" t="s">
        <v>537</v>
      </c>
      <c r="N278" t="s">
        <v>538</v>
      </c>
      <c r="O278" t="s">
        <v>539</v>
      </c>
      <c r="P278" t="s">
        <v>978</v>
      </c>
      <c r="Q278" t="s">
        <v>541</v>
      </c>
      <c r="R278" t="s">
        <v>542</v>
      </c>
      <c r="S278" t="s">
        <v>656</v>
      </c>
      <c r="T278" t="s">
        <v>542</v>
      </c>
      <c r="U278" t="s">
        <v>1291</v>
      </c>
      <c r="W278" s="210">
        <v>-1453.12</v>
      </c>
      <c r="X278">
        <v>1</v>
      </c>
      <c r="Z278" s="211">
        <v>45161</v>
      </c>
      <c r="AH278" s="211">
        <v>45138</v>
      </c>
      <c r="AI278" t="s">
        <v>545</v>
      </c>
      <c r="AO278" t="s">
        <v>546</v>
      </c>
      <c r="AU278" s="211">
        <v>45340</v>
      </c>
      <c r="AV278" t="s">
        <v>547</v>
      </c>
      <c r="AY278">
        <v>0</v>
      </c>
      <c r="AZ278" t="s">
        <v>548</v>
      </c>
      <c r="BA278" t="s">
        <v>1291</v>
      </c>
      <c r="BB278" t="s">
        <v>1291</v>
      </c>
    </row>
    <row r="279" spans="1:54" x14ac:dyDescent="0.3">
      <c r="A279" t="s">
        <v>1430</v>
      </c>
      <c r="B279" t="s">
        <v>652</v>
      </c>
      <c r="C279" s="211">
        <v>45138</v>
      </c>
      <c r="D279" t="s">
        <v>975</v>
      </c>
      <c r="E279" t="s">
        <v>815</v>
      </c>
      <c r="F279" t="s">
        <v>757</v>
      </c>
      <c r="G279" t="s">
        <v>1431</v>
      </c>
      <c r="H279" t="s">
        <v>977</v>
      </c>
      <c r="I279">
        <v>0</v>
      </c>
      <c r="J279">
        <v>146.88</v>
      </c>
      <c r="K279" t="s">
        <v>535</v>
      </c>
      <c r="L279" t="s">
        <v>655</v>
      </c>
      <c r="M279" t="s">
        <v>537</v>
      </c>
      <c r="N279" t="s">
        <v>538</v>
      </c>
      <c r="O279" t="s">
        <v>539</v>
      </c>
      <c r="P279" t="s">
        <v>978</v>
      </c>
      <c r="Q279" t="s">
        <v>541</v>
      </c>
      <c r="R279" t="s">
        <v>542</v>
      </c>
      <c r="S279" t="s">
        <v>656</v>
      </c>
      <c r="T279" t="s">
        <v>542</v>
      </c>
      <c r="U279" t="s">
        <v>1291</v>
      </c>
      <c r="W279" s="210">
        <v>-146.88</v>
      </c>
      <c r="X279">
        <v>1</v>
      </c>
      <c r="Z279" s="211">
        <v>45309</v>
      </c>
      <c r="AH279" s="211">
        <v>45138</v>
      </c>
      <c r="AI279" t="s">
        <v>545</v>
      </c>
      <c r="AO279" t="s">
        <v>546</v>
      </c>
      <c r="AU279" s="211">
        <v>45340</v>
      </c>
      <c r="AV279" t="s">
        <v>547</v>
      </c>
      <c r="AY279">
        <v>0</v>
      </c>
      <c r="AZ279" t="s">
        <v>548</v>
      </c>
      <c r="BA279" t="s">
        <v>1291</v>
      </c>
      <c r="BB279" t="s">
        <v>1291</v>
      </c>
    </row>
    <row r="280" spans="1:54" x14ac:dyDescent="0.3">
      <c r="A280" t="s">
        <v>1432</v>
      </c>
      <c r="B280" t="s">
        <v>652</v>
      </c>
      <c r="C280" s="211">
        <v>45120</v>
      </c>
      <c r="D280" t="s">
        <v>1203</v>
      </c>
      <c r="E280" t="s">
        <v>1204</v>
      </c>
      <c r="F280" t="s">
        <v>757</v>
      </c>
      <c r="G280" t="s">
        <v>1433</v>
      </c>
      <c r="H280" t="s">
        <v>1206</v>
      </c>
      <c r="I280">
        <v>0</v>
      </c>
      <c r="J280">
        <v>296</v>
      </c>
      <c r="K280" t="s">
        <v>535</v>
      </c>
      <c r="L280" t="s">
        <v>1207</v>
      </c>
      <c r="M280" t="s">
        <v>537</v>
      </c>
      <c r="N280" t="s">
        <v>538</v>
      </c>
      <c r="O280" t="s">
        <v>539</v>
      </c>
      <c r="P280" t="s">
        <v>1208</v>
      </c>
      <c r="Q280" t="s">
        <v>541</v>
      </c>
      <c r="R280" t="s">
        <v>542</v>
      </c>
      <c r="S280" t="s">
        <v>656</v>
      </c>
      <c r="T280" t="s">
        <v>542</v>
      </c>
      <c r="U280" t="s">
        <v>1291</v>
      </c>
      <c r="W280" s="210">
        <v>-296</v>
      </c>
      <c r="X280">
        <v>1</v>
      </c>
      <c r="Z280" s="211">
        <v>45168</v>
      </c>
      <c r="AH280" s="211">
        <v>45120</v>
      </c>
      <c r="AI280" t="s">
        <v>545</v>
      </c>
      <c r="AO280" t="s">
        <v>546</v>
      </c>
      <c r="AU280" s="211">
        <v>45340</v>
      </c>
      <c r="AV280" t="s">
        <v>547</v>
      </c>
      <c r="AY280">
        <v>0</v>
      </c>
      <c r="AZ280" t="s">
        <v>548</v>
      </c>
      <c r="BA280" t="s">
        <v>1291</v>
      </c>
      <c r="BB280" t="s">
        <v>1291</v>
      </c>
    </row>
    <row r="281" spans="1:54" x14ac:dyDescent="0.3">
      <c r="A281" t="s">
        <v>1434</v>
      </c>
      <c r="B281" t="s">
        <v>652</v>
      </c>
      <c r="C281" s="211">
        <v>45138</v>
      </c>
      <c r="D281" t="s">
        <v>1203</v>
      </c>
      <c r="E281" t="s">
        <v>881</v>
      </c>
      <c r="F281" t="s">
        <v>757</v>
      </c>
      <c r="G281" t="s">
        <v>1435</v>
      </c>
      <c r="H281" t="s">
        <v>1216</v>
      </c>
      <c r="I281">
        <v>0</v>
      </c>
      <c r="J281">
        <v>1800</v>
      </c>
      <c r="K281" t="s">
        <v>535</v>
      </c>
      <c r="L281" t="s">
        <v>536</v>
      </c>
      <c r="M281" t="s">
        <v>537</v>
      </c>
      <c r="N281" t="s">
        <v>538</v>
      </c>
      <c r="O281" t="s">
        <v>539</v>
      </c>
      <c r="P281" t="s">
        <v>1217</v>
      </c>
      <c r="Q281" t="s">
        <v>541</v>
      </c>
      <c r="R281" t="s">
        <v>542</v>
      </c>
      <c r="S281" t="s">
        <v>656</v>
      </c>
      <c r="T281" t="s">
        <v>542</v>
      </c>
      <c r="U281" t="s">
        <v>1291</v>
      </c>
      <c r="W281" s="210">
        <v>-1800</v>
      </c>
      <c r="X281">
        <v>1</v>
      </c>
      <c r="Z281" s="211">
        <v>45170</v>
      </c>
      <c r="AH281" s="211">
        <v>45138</v>
      </c>
      <c r="AI281" t="s">
        <v>545</v>
      </c>
      <c r="AO281" t="s">
        <v>546</v>
      </c>
      <c r="AU281" s="211">
        <v>45340</v>
      </c>
      <c r="AV281" t="s">
        <v>547</v>
      </c>
      <c r="AY281">
        <v>0</v>
      </c>
      <c r="AZ281" t="s">
        <v>548</v>
      </c>
      <c r="BA281" t="s">
        <v>1291</v>
      </c>
      <c r="BB281" t="s">
        <v>1291</v>
      </c>
    </row>
    <row r="282" spans="1:54" x14ac:dyDescent="0.3">
      <c r="A282" t="s">
        <v>1436</v>
      </c>
      <c r="B282" t="s">
        <v>652</v>
      </c>
      <c r="C282" s="211">
        <v>45138</v>
      </c>
      <c r="D282" t="s">
        <v>1203</v>
      </c>
      <c r="E282" t="s">
        <v>881</v>
      </c>
      <c r="F282" t="s">
        <v>532</v>
      </c>
      <c r="G282" t="s">
        <v>1437</v>
      </c>
      <c r="H282" t="s">
        <v>1220</v>
      </c>
      <c r="I282">
        <v>0</v>
      </c>
      <c r="J282">
        <v>650</v>
      </c>
      <c r="K282" t="s">
        <v>535</v>
      </c>
      <c r="L282" t="s">
        <v>536</v>
      </c>
      <c r="M282" t="s">
        <v>537</v>
      </c>
      <c r="N282" t="s">
        <v>538</v>
      </c>
      <c r="O282" t="s">
        <v>539</v>
      </c>
      <c r="P282" t="s">
        <v>1221</v>
      </c>
      <c r="Q282" t="s">
        <v>541</v>
      </c>
      <c r="R282" t="s">
        <v>542</v>
      </c>
      <c r="S282" t="s">
        <v>656</v>
      </c>
      <c r="T282" t="s">
        <v>542</v>
      </c>
      <c r="U282" t="s">
        <v>1291</v>
      </c>
      <c r="W282" s="210">
        <v>-650</v>
      </c>
      <c r="X282">
        <v>1</v>
      </c>
      <c r="Z282" s="211">
        <v>45170</v>
      </c>
      <c r="AH282" s="211">
        <v>45138</v>
      </c>
      <c r="AI282" t="s">
        <v>545</v>
      </c>
      <c r="AO282" t="s">
        <v>546</v>
      </c>
      <c r="AU282" s="211">
        <v>45340</v>
      </c>
      <c r="AV282" t="s">
        <v>547</v>
      </c>
      <c r="AY282">
        <v>0</v>
      </c>
      <c r="AZ282" t="s">
        <v>548</v>
      </c>
      <c r="BA282" t="s">
        <v>1291</v>
      </c>
      <c r="BB282" t="s">
        <v>1291</v>
      </c>
    </row>
    <row r="283" spans="1:54" x14ac:dyDescent="0.3">
      <c r="A283" t="s">
        <v>1438</v>
      </c>
      <c r="B283" t="s">
        <v>652</v>
      </c>
      <c r="C283" s="211">
        <v>45138</v>
      </c>
      <c r="D283" t="s">
        <v>1203</v>
      </c>
      <c r="E283" t="s">
        <v>881</v>
      </c>
      <c r="F283" t="s">
        <v>793</v>
      </c>
      <c r="G283" t="s">
        <v>1439</v>
      </c>
      <c r="H283" t="s">
        <v>1220</v>
      </c>
      <c r="I283">
        <v>0</v>
      </c>
      <c r="J283">
        <v>650</v>
      </c>
      <c r="K283" t="s">
        <v>535</v>
      </c>
      <c r="L283" t="s">
        <v>536</v>
      </c>
      <c r="M283" t="s">
        <v>537</v>
      </c>
      <c r="N283" t="s">
        <v>538</v>
      </c>
      <c r="O283" t="s">
        <v>539</v>
      </c>
      <c r="P283" t="s">
        <v>1221</v>
      </c>
      <c r="Q283" t="s">
        <v>541</v>
      </c>
      <c r="R283" t="s">
        <v>542</v>
      </c>
      <c r="S283" t="s">
        <v>656</v>
      </c>
      <c r="T283" t="s">
        <v>542</v>
      </c>
      <c r="U283" t="s">
        <v>1291</v>
      </c>
      <c r="W283" s="210">
        <v>-650</v>
      </c>
      <c r="X283">
        <v>1</v>
      </c>
      <c r="Z283" s="211">
        <v>45335</v>
      </c>
      <c r="AH283" s="211">
        <v>45138</v>
      </c>
      <c r="AI283" t="s">
        <v>545</v>
      </c>
      <c r="AO283" t="s">
        <v>546</v>
      </c>
      <c r="AU283" s="211">
        <v>45340</v>
      </c>
      <c r="AV283" t="s">
        <v>547</v>
      </c>
      <c r="AY283">
        <v>0</v>
      </c>
      <c r="AZ283" t="s">
        <v>548</v>
      </c>
      <c r="BA283" t="s">
        <v>1291</v>
      </c>
      <c r="BB283" t="s">
        <v>1291</v>
      </c>
    </row>
    <row r="284" spans="1:54" x14ac:dyDescent="0.3">
      <c r="A284" t="s">
        <v>1440</v>
      </c>
      <c r="B284" t="s">
        <v>746</v>
      </c>
      <c r="C284" s="211">
        <v>45108</v>
      </c>
      <c r="E284" t="s">
        <v>1122</v>
      </c>
      <c r="F284" t="s">
        <v>757</v>
      </c>
      <c r="G284" t="s">
        <v>1441</v>
      </c>
      <c r="H284" t="s">
        <v>1442</v>
      </c>
      <c r="I284">
        <v>0</v>
      </c>
      <c r="J284">
        <v>49.57</v>
      </c>
      <c r="K284" t="s">
        <v>749</v>
      </c>
      <c r="L284" t="s">
        <v>787</v>
      </c>
      <c r="M284" t="s">
        <v>537</v>
      </c>
      <c r="N284" t="s">
        <v>538</v>
      </c>
      <c r="O284" t="s">
        <v>539</v>
      </c>
      <c r="P284" t="s">
        <v>788</v>
      </c>
      <c r="Q284" t="s">
        <v>750</v>
      </c>
      <c r="R284" t="s">
        <v>542</v>
      </c>
      <c r="S284" t="s">
        <v>751</v>
      </c>
      <c r="T284" t="s">
        <v>542</v>
      </c>
      <c r="U284" t="s">
        <v>1291</v>
      </c>
      <c r="W284" s="210">
        <v>-54.22</v>
      </c>
      <c r="X284">
        <v>1.0938000000000001</v>
      </c>
      <c r="Z284" s="211">
        <v>45149</v>
      </c>
      <c r="AH284" s="211">
        <v>45108</v>
      </c>
      <c r="AI284" t="s">
        <v>545</v>
      </c>
      <c r="AO284" t="s">
        <v>752</v>
      </c>
      <c r="AU284" s="211">
        <v>45340</v>
      </c>
      <c r="AV284" t="s">
        <v>547</v>
      </c>
      <c r="AY284">
        <v>0</v>
      </c>
      <c r="AZ284" t="s">
        <v>548</v>
      </c>
      <c r="BA284" t="s">
        <v>1291</v>
      </c>
      <c r="BB284" t="s">
        <v>1291</v>
      </c>
    </row>
    <row r="285" spans="1:54" x14ac:dyDescent="0.3">
      <c r="A285" t="s">
        <v>1443</v>
      </c>
      <c r="B285" t="s">
        <v>746</v>
      </c>
      <c r="C285" s="211">
        <v>45112</v>
      </c>
      <c r="E285" t="s">
        <v>810</v>
      </c>
      <c r="F285" t="s">
        <v>757</v>
      </c>
      <c r="G285" t="s">
        <v>1444</v>
      </c>
      <c r="H285" t="s">
        <v>1442</v>
      </c>
      <c r="I285">
        <v>0</v>
      </c>
      <c r="J285">
        <v>79.819999999999993</v>
      </c>
      <c r="K285" t="s">
        <v>749</v>
      </c>
      <c r="L285" t="s">
        <v>787</v>
      </c>
      <c r="M285" t="s">
        <v>537</v>
      </c>
      <c r="N285" t="s">
        <v>538</v>
      </c>
      <c r="O285" t="s">
        <v>539</v>
      </c>
      <c r="P285" t="s">
        <v>788</v>
      </c>
      <c r="Q285" t="s">
        <v>750</v>
      </c>
      <c r="R285" t="s">
        <v>542</v>
      </c>
      <c r="S285" t="s">
        <v>751</v>
      </c>
      <c r="T285" t="s">
        <v>542</v>
      </c>
      <c r="U285" t="s">
        <v>1291</v>
      </c>
      <c r="W285" s="210">
        <v>-87.31</v>
      </c>
      <c r="X285">
        <v>1.0938000000000001</v>
      </c>
      <c r="Z285" s="211">
        <v>45149</v>
      </c>
      <c r="AH285" s="211">
        <v>45112</v>
      </c>
      <c r="AI285" t="s">
        <v>545</v>
      </c>
      <c r="AO285" t="s">
        <v>752</v>
      </c>
      <c r="AU285" s="211">
        <v>45340</v>
      </c>
      <c r="AV285" t="s">
        <v>547</v>
      </c>
      <c r="AY285">
        <v>0</v>
      </c>
      <c r="AZ285" t="s">
        <v>548</v>
      </c>
      <c r="BA285" t="s">
        <v>1291</v>
      </c>
      <c r="BB285" t="s">
        <v>1291</v>
      </c>
    </row>
    <row r="286" spans="1:54" x14ac:dyDescent="0.3">
      <c r="A286" t="s">
        <v>1445</v>
      </c>
      <c r="B286" t="s">
        <v>746</v>
      </c>
      <c r="C286" s="211">
        <v>45118</v>
      </c>
      <c r="E286" t="s">
        <v>669</v>
      </c>
      <c r="F286" t="s">
        <v>757</v>
      </c>
      <c r="G286" t="s">
        <v>1446</v>
      </c>
      <c r="H286" t="s">
        <v>1442</v>
      </c>
      <c r="I286">
        <v>0</v>
      </c>
      <c r="J286">
        <v>859.78</v>
      </c>
      <c r="K286" t="s">
        <v>749</v>
      </c>
      <c r="L286" t="s">
        <v>787</v>
      </c>
      <c r="M286" t="s">
        <v>537</v>
      </c>
      <c r="N286" t="s">
        <v>538</v>
      </c>
      <c r="O286" t="s">
        <v>539</v>
      </c>
      <c r="P286" t="s">
        <v>788</v>
      </c>
      <c r="Q286" t="s">
        <v>750</v>
      </c>
      <c r="R286" t="s">
        <v>542</v>
      </c>
      <c r="S286" t="s">
        <v>751</v>
      </c>
      <c r="T286" t="s">
        <v>542</v>
      </c>
      <c r="U286" t="s">
        <v>1291</v>
      </c>
      <c r="W286" s="210">
        <v>-940.43</v>
      </c>
      <c r="X286">
        <v>1.0938000000000001</v>
      </c>
      <c r="Z286" s="211">
        <v>45149</v>
      </c>
      <c r="AH286" s="211">
        <v>45118</v>
      </c>
      <c r="AI286" t="s">
        <v>545</v>
      </c>
      <c r="AO286" t="s">
        <v>752</v>
      </c>
      <c r="AU286" s="211">
        <v>45340</v>
      </c>
      <c r="AV286" t="s">
        <v>547</v>
      </c>
      <c r="AY286">
        <v>0</v>
      </c>
      <c r="AZ286" t="s">
        <v>548</v>
      </c>
      <c r="BA286" t="s">
        <v>1291</v>
      </c>
      <c r="BB286" t="s">
        <v>1291</v>
      </c>
    </row>
    <row r="287" spans="1:54" x14ac:dyDescent="0.3">
      <c r="A287" t="s">
        <v>1447</v>
      </c>
      <c r="B287" t="s">
        <v>746</v>
      </c>
      <c r="C287" s="211">
        <v>45137</v>
      </c>
      <c r="D287" t="s">
        <v>1036</v>
      </c>
      <c r="E287" t="s">
        <v>1026</v>
      </c>
      <c r="F287" t="s">
        <v>878</v>
      </c>
      <c r="G287" t="s">
        <v>1448</v>
      </c>
      <c r="H287" t="s">
        <v>1155</v>
      </c>
      <c r="I287">
        <v>0</v>
      </c>
      <c r="J287">
        <v>5.08</v>
      </c>
      <c r="K287" t="s">
        <v>749</v>
      </c>
      <c r="L287" t="s">
        <v>655</v>
      </c>
      <c r="M287" t="s">
        <v>537</v>
      </c>
      <c r="N287" t="s">
        <v>538</v>
      </c>
      <c r="O287" t="s">
        <v>539</v>
      </c>
      <c r="P287" t="s">
        <v>1040</v>
      </c>
      <c r="Q287" t="s">
        <v>750</v>
      </c>
      <c r="R287" t="s">
        <v>542</v>
      </c>
      <c r="S287" t="s">
        <v>751</v>
      </c>
      <c r="T287" t="s">
        <v>542</v>
      </c>
      <c r="U287" t="s">
        <v>1291</v>
      </c>
      <c r="W287" s="210">
        <v>-5.56</v>
      </c>
      <c r="X287">
        <v>1.0938000000000001</v>
      </c>
      <c r="Z287" s="211">
        <v>45149</v>
      </c>
      <c r="AH287" s="211">
        <v>45137</v>
      </c>
      <c r="AI287" t="s">
        <v>545</v>
      </c>
      <c r="AO287" t="s">
        <v>752</v>
      </c>
      <c r="AU287" s="211">
        <v>45340</v>
      </c>
      <c r="AV287" t="s">
        <v>547</v>
      </c>
      <c r="AY287">
        <v>0</v>
      </c>
      <c r="AZ287" t="s">
        <v>548</v>
      </c>
      <c r="BA287" t="s">
        <v>1291</v>
      </c>
      <c r="BB287" t="s">
        <v>1291</v>
      </c>
    </row>
    <row r="288" spans="1:54" x14ac:dyDescent="0.3">
      <c r="A288" t="s">
        <v>1449</v>
      </c>
      <c r="B288" t="s">
        <v>746</v>
      </c>
      <c r="C288" s="211">
        <v>45137</v>
      </c>
      <c r="D288" t="s">
        <v>1095</v>
      </c>
      <c r="E288" t="s">
        <v>1026</v>
      </c>
      <c r="F288" t="s">
        <v>1450</v>
      </c>
      <c r="G288" t="s">
        <v>1451</v>
      </c>
      <c r="H288" t="s">
        <v>1352</v>
      </c>
      <c r="I288">
        <v>0</v>
      </c>
      <c r="J288">
        <v>5.08</v>
      </c>
      <c r="K288" t="s">
        <v>749</v>
      </c>
      <c r="L288" t="s">
        <v>655</v>
      </c>
      <c r="M288" t="s">
        <v>537</v>
      </c>
      <c r="N288" t="s">
        <v>538</v>
      </c>
      <c r="O288" t="s">
        <v>539</v>
      </c>
      <c r="P288" t="s">
        <v>1099</v>
      </c>
      <c r="Q288" t="s">
        <v>750</v>
      </c>
      <c r="R288" t="s">
        <v>542</v>
      </c>
      <c r="S288" t="s">
        <v>751</v>
      </c>
      <c r="T288" t="s">
        <v>542</v>
      </c>
      <c r="U288" t="s">
        <v>1291</v>
      </c>
      <c r="W288" s="210">
        <v>-5.56</v>
      </c>
      <c r="X288">
        <v>1.0938000000000001</v>
      </c>
      <c r="Z288" s="211">
        <v>45149</v>
      </c>
      <c r="AH288" s="211">
        <v>45137</v>
      </c>
      <c r="AI288" t="s">
        <v>545</v>
      </c>
      <c r="AO288" t="s">
        <v>752</v>
      </c>
      <c r="AU288" s="211">
        <v>45340</v>
      </c>
      <c r="AV288" t="s">
        <v>547</v>
      </c>
      <c r="AY288">
        <v>0</v>
      </c>
      <c r="AZ288" t="s">
        <v>548</v>
      </c>
      <c r="BA288" t="s">
        <v>1291</v>
      </c>
      <c r="BB288" t="s">
        <v>1291</v>
      </c>
    </row>
    <row r="289" spans="1:54" x14ac:dyDescent="0.3">
      <c r="A289" t="s">
        <v>1452</v>
      </c>
      <c r="B289" t="s">
        <v>754</v>
      </c>
      <c r="C289" s="211">
        <v>45113</v>
      </c>
      <c r="D289" t="s">
        <v>1453</v>
      </c>
      <c r="E289" t="s">
        <v>551</v>
      </c>
      <c r="F289" t="s">
        <v>757</v>
      </c>
      <c r="G289" t="s">
        <v>1454</v>
      </c>
      <c r="H289" t="s">
        <v>1455</v>
      </c>
      <c r="I289">
        <v>0</v>
      </c>
      <c r="J289">
        <v>49668.75</v>
      </c>
      <c r="K289" t="s">
        <v>760</v>
      </c>
      <c r="L289" t="s">
        <v>1194</v>
      </c>
      <c r="M289" t="s">
        <v>537</v>
      </c>
      <c r="N289" t="s">
        <v>538</v>
      </c>
      <c r="O289" t="s">
        <v>539</v>
      </c>
      <c r="P289" t="s">
        <v>1456</v>
      </c>
      <c r="Q289" t="s">
        <v>750</v>
      </c>
      <c r="R289" t="s">
        <v>542</v>
      </c>
      <c r="S289" t="s">
        <v>751</v>
      </c>
      <c r="T289" t="s">
        <v>542</v>
      </c>
      <c r="U289" t="s">
        <v>1291</v>
      </c>
      <c r="W289" s="210">
        <v>-354.45</v>
      </c>
      <c r="X289">
        <v>7.136E-3</v>
      </c>
      <c r="Z289" s="211">
        <v>45400</v>
      </c>
      <c r="AH289" s="211">
        <v>45113</v>
      </c>
      <c r="AO289" t="s">
        <v>546</v>
      </c>
      <c r="AU289" s="211"/>
      <c r="AY289">
        <v>0</v>
      </c>
      <c r="AZ289" t="s">
        <v>548</v>
      </c>
      <c r="BA289" t="s">
        <v>1291</v>
      </c>
      <c r="BB289" t="s">
        <v>1291</v>
      </c>
    </row>
    <row r="290" spans="1:54" x14ac:dyDescent="0.3">
      <c r="A290" t="s">
        <v>1457</v>
      </c>
      <c r="B290" t="s">
        <v>754</v>
      </c>
      <c r="C290" s="211">
        <v>45113</v>
      </c>
      <c r="D290" t="s">
        <v>1453</v>
      </c>
      <c r="E290" t="s">
        <v>871</v>
      </c>
      <c r="F290" t="s">
        <v>757</v>
      </c>
      <c r="G290" t="s">
        <v>1458</v>
      </c>
      <c r="H290" t="s">
        <v>1455</v>
      </c>
      <c r="I290">
        <v>0</v>
      </c>
      <c r="J290">
        <v>872</v>
      </c>
      <c r="K290" t="s">
        <v>760</v>
      </c>
      <c r="L290" t="s">
        <v>1194</v>
      </c>
      <c r="M290" t="s">
        <v>537</v>
      </c>
      <c r="N290" t="s">
        <v>538</v>
      </c>
      <c r="O290" t="s">
        <v>539</v>
      </c>
      <c r="P290" t="s">
        <v>1456</v>
      </c>
      <c r="Q290" t="s">
        <v>750</v>
      </c>
      <c r="R290" t="s">
        <v>542</v>
      </c>
      <c r="S290" t="s">
        <v>751</v>
      </c>
      <c r="T290" t="s">
        <v>542</v>
      </c>
      <c r="U290" t="s">
        <v>1291</v>
      </c>
      <c r="W290" s="210">
        <v>-6.22</v>
      </c>
      <c r="X290">
        <v>7.136E-3</v>
      </c>
      <c r="Z290" s="211">
        <v>45400</v>
      </c>
      <c r="AH290" s="211">
        <v>45113</v>
      </c>
      <c r="AO290" t="s">
        <v>546</v>
      </c>
      <c r="AU290" s="211"/>
      <c r="AY290">
        <v>0</v>
      </c>
      <c r="AZ290" t="s">
        <v>548</v>
      </c>
      <c r="BA290" t="s">
        <v>1291</v>
      </c>
      <c r="BB290" t="s">
        <v>1291</v>
      </c>
    </row>
    <row r="291" spans="1:54" x14ac:dyDescent="0.3">
      <c r="A291" t="s">
        <v>1459</v>
      </c>
      <c r="B291" t="s">
        <v>754</v>
      </c>
      <c r="C291" s="211">
        <v>45114</v>
      </c>
      <c r="D291" t="s">
        <v>755</v>
      </c>
      <c r="E291" t="s">
        <v>577</v>
      </c>
      <c r="F291" t="s">
        <v>757</v>
      </c>
      <c r="G291" t="s">
        <v>1460</v>
      </c>
      <c r="H291" t="s">
        <v>759</v>
      </c>
      <c r="I291">
        <v>0</v>
      </c>
      <c r="J291">
        <v>2445.94</v>
      </c>
      <c r="K291" t="s">
        <v>760</v>
      </c>
      <c r="L291" t="s">
        <v>664</v>
      </c>
      <c r="M291" t="s">
        <v>537</v>
      </c>
      <c r="N291" t="s">
        <v>538</v>
      </c>
      <c r="O291" t="s">
        <v>539</v>
      </c>
      <c r="P291" t="s">
        <v>761</v>
      </c>
      <c r="Q291" t="s">
        <v>750</v>
      </c>
      <c r="R291" t="s">
        <v>542</v>
      </c>
      <c r="S291" t="s">
        <v>751</v>
      </c>
      <c r="T291" t="s">
        <v>542</v>
      </c>
      <c r="U291" t="s">
        <v>1291</v>
      </c>
      <c r="W291" s="210">
        <v>-17.45</v>
      </c>
      <c r="X291">
        <v>7.136E-3</v>
      </c>
      <c r="Z291" s="211">
        <v>45400</v>
      </c>
      <c r="AH291" s="211">
        <v>45114</v>
      </c>
      <c r="AO291" t="s">
        <v>546</v>
      </c>
      <c r="AU291" s="211"/>
      <c r="AY291">
        <v>0</v>
      </c>
      <c r="AZ291" t="s">
        <v>548</v>
      </c>
      <c r="BA291" t="s">
        <v>1291</v>
      </c>
      <c r="BB291" t="s">
        <v>1291</v>
      </c>
    </row>
    <row r="292" spans="1:54" x14ac:dyDescent="0.3">
      <c r="A292" t="s">
        <v>1461</v>
      </c>
      <c r="B292" t="s">
        <v>754</v>
      </c>
      <c r="C292" s="211">
        <v>45114</v>
      </c>
      <c r="D292" t="s">
        <v>763</v>
      </c>
      <c r="E292" t="s">
        <v>1140</v>
      </c>
      <c r="F292" t="s">
        <v>757</v>
      </c>
      <c r="G292" t="s">
        <v>1462</v>
      </c>
      <c r="H292" t="s">
        <v>766</v>
      </c>
      <c r="I292">
        <v>0</v>
      </c>
      <c r="J292">
        <v>1596.63</v>
      </c>
      <c r="K292" t="s">
        <v>760</v>
      </c>
      <c r="L292" t="s">
        <v>664</v>
      </c>
      <c r="M292" t="s">
        <v>537</v>
      </c>
      <c r="N292" t="s">
        <v>538</v>
      </c>
      <c r="O292" t="s">
        <v>539</v>
      </c>
      <c r="P292" t="s">
        <v>761</v>
      </c>
      <c r="Q292" t="s">
        <v>750</v>
      </c>
      <c r="R292" t="s">
        <v>542</v>
      </c>
      <c r="S292" t="s">
        <v>751</v>
      </c>
      <c r="T292" t="s">
        <v>542</v>
      </c>
      <c r="U292" t="s">
        <v>1291</v>
      </c>
      <c r="W292" s="210">
        <v>-11.39</v>
      </c>
      <c r="X292">
        <v>7.136E-3</v>
      </c>
      <c r="Z292" s="211">
        <v>45400</v>
      </c>
      <c r="AH292" s="211">
        <v>45114</v>
      </c>
      <c r="AO292" t="s">
        <v>546</v>
      </c>
      <c r="AU292" s="211"/>
      <c r="AY292">
        <v>0</v>
      </c>
      <c r="AZ292" t="s">
        <v>548</v>
      </c>
      <c r="BA292" t="s">
        <v>1291</v>
      </c>
      <c r="BB292" t="s">
        <v>1291</v>
      </c>
    </row>
    <row r="293" spans="1:54" x14ac:dyDescent="0.3">
      <c r="A293" t="s">
        <v>1463</v>
      </c>
      <c r="B293" t="s">
        <v>754</v>
      </c>
      <c r="C293" s="211">
        <v>45133</v>
      </c>
      <c r="D293" t="s">
        <v>1464</v>
      </c>
      <c r="E293" t="s">
        <v>1465</v>
      </c>
      <c r="F293" t="s">
        <v>757</v>
      </c>
      <c r="G293" t="s">
        <v>1466</v>
      </c>
      <c r="H293" t="s">
        <v>1467</v>
      </c>
      <c r="I293">
        <v>0</v>
      </c>
      <c r="J293">
        <v>39375</v>
      </c>
      <c r="K293" t="s">
        <v>760</v>
      </c>
      <c r="L293" t="s">
        <v>1207</v>
      </c>
      <c r="M293" t="s">
        <v>537</v>
      </c>
      <c r="N293" t="s">
        <v>538</v>
      </c>
      <c r="O293" t="s">
        <v>539</v>
      </c>
      <c r="P293" t="s">
        <v>1468</v>
      </c>
      <c r="Q293" t="s">
        <v>750</v>
      </c>
      <c r="R293" t="s">
        <v>542</v>
      </c>
      <c r="S293" t="s">
        <v>751</v>
      </c>
      <c r="T293" t="s">
        <v>542</v>
      </c>
      <c r="U293" t="s">
        <v>1291</v>
      </c>
      <c r="W293" s="210">
        <v>-280.99</v>
      </c>
      <c r="X293">
        <v>7.136E-3</v>
      </c>
      <c r="Z293" s="211">
        <v>45400</v>
      </c>
      <c r="AH293" s="211">
        <v>45133</v>
      </c>
      <c r="AO293" t="s">
        <v>546</v>
      </c>
      <c r="AU293" s="211"/>
      <c r="AY293">
        <v>0</v>
      </c>
      <c r="AZ293" t="s">
        <v>548</v>
      </c>
      <c r="BA293" t="s">
        <v>1291</v>
      </c>
      <c r="BB293" t="s">
        <v>1291</v>
      </c>
    </row>
    <row r="294" spans="1:54" x14ac:dyDescent="0.3">
      <c r="A294" t="s">
        <v>1469</v>
      </c>
      <c r="B294" t="s">
        <v>754</v>
      </c>
      <c r="C294" s="211">
        <v>45133</v>
      </c>
      <c r="D294" t="s">
        <v>1464</v>
      </c>
      <c r="E294" t="s">
        <v>1470</v>
      </c>
      <c r="F294" t="s">
        <v>757</v>
      </c>
      <c r="G294" t="s">
        <v>1471</v>
      </c>
      <c r="H294" t="s">
        <v>1467</v>
      </c>
      <c r="I294">
        <v>0</v>
      </c>
      <c r="J294">
        <v>625</v>
      </c>
      <c r="K294" t="s">
        <v>760</v>
      </c>
      <c r="L294" t="s">
        <v>1207</v>
      </c>
      <c r="M294" t="s">
        <v>537</v>
      </c>
      <c r="N294" t="s">
        <v>538</v>
      </c>
      <c r="O294" t="s">
        <v>539</v>
      </c>
      <c r="P294" t="s">
        <v>1468</v>
      </c>
      <c r="Q294" t="s">
        <v>750</v>
      </c>
      <c r="R294" t="s">
        <v>542</v>
      </c>
      <c r="S294" t="s">
        <v>751</v>
      </c>
      <c r="T294" t="s">
        <v>542</v>
      </c>
      <c r="U294" t="s">
        <v>1291</v>
      </c>
      <c r="W294" s="210">
        <v>-4.46</v>
      </c>
      <c r="X294">
        <v>7.136E-3</v>
      </c>
      <c r="Z294" s="211">
        <v>45400</v>
      </c>
      <c r="AH294" s="211">
        <v>45133</v>
      </c>
      <c r="AO294" t="s">
        <v>546</v>
      </c>
      <c r="AU294" s="211"/>
      <c r="AY294">
        <v>0</v>
      </c>
      <c r="AZ294" t="s">
        <v>548</v>
      </c>
      <c r="BA294" t="s">
        <v>1291</v>
      </c>
      <c r="BB294" t="s">
        <v>1291</v>
      </c>
    </row>
    <row r="295" spans="1:54" x14ac:dyDescent="0.3">
      <c r="A295" t="s">
        <v>1472</v>
      </c>
      <c r="B295" t="s">
        <v>754</v>
      </c>
      <c r="C295" s="211">
        <v>45133</v>
      </c>
      <c r="D295" t="s">
        <v>1464</v>
      </c>
      <c r="E295" t="s">
        <v>1473</v>
      </c>
      <c r="F295" t="s">
        <v>757</v>
      </c>
      <c r="G295" t="s">
        <v>1474</v>
      </c>
      <c r="H295" t="s">
        <v>1467</v>
      </c>
      <c r="I295">
        <v>0</v>
      </c>
      <c r="J295">
        <v>39375</v>
      </c>
      <c r="K295" t="s">
        <v>760</v>
      </c>
      <c r="L295" t="s">
        <v>1207</v>
      </c>
      <c r="M295" t="s">
        <v>537</v>
      </c>
      <c r="N295" t="s">
        <v>538</v>
      </c>
      <c r="O295" t="s">
        <v>539</v>
      </c>
      <c r="P295" t="s">
        <v>1468</v>
      </c>
      <c r="Q295" t="s">
        <v>750</v>
      </c>
      <c r="R295" t="s">
        <v>542</v>
      </c>
      <c r="S295" t="s">
        <v>751</v>
      </c>
      <c r="T295" t="s">
        <v>542</v>
      </c>
      <c r="U295" t="s">
        <v>1291</v>
      </c>
      <c r="W295" s="210">
        <v>-280.99</v>
      </c>
      <c r="X295">
        <v>7.136E-3</v>
      </c>
      <c r="Z295" s="211">
        <v>45400</v>
      </c>
      <c r="AH295" s="211">
        <v>45133</v>
      </c>
      <c r="AO295" t="s">
        <v>546</v>
      </c>
      <c r="AU295" s="211"/>
      <c r="AY295">
        <v>0</v>
      </c>
      <c r="AZ295" t="s">
        <v>548</v>
      </c>
      <c r="BA295" t="s">
        <v>1291</v>
      </c>
      <c r="BB295" t="s">
        <v>1291</v>
      </c>
    </row>
    <row r="296" spans="1:54" x14ac:dyDescent="0.3">
      <c r="A296" t="s">
        <v>1475</v>
      </c>
      <c r="B296" t="s">
        <v>754</v>
      </c>
      <c r="C296" s="211">
        <v>45133</v>
      </c>
      <c r="D296" t="s">
        <v>1464</v>
      </c>
      <c r="E296" t="s">
        <v>1450</v>
      </c>
      <c r="F296" t="s">
        <v>757</v>
      </c>
      <c r="G296" t="s">
        <v>1471</v>
      </c>
      <c r="H296" t="s">
        <v>1467</v>
      </c>
      <c r="I296">
        <v>0</v>
      </c>
      <c r="J296">
        <v>625</v>
      </c>
      <c r="K296" t="s">
        <v>760</v>
      </c>
      <c r="L296" t="s">
        <v>1207</v>
      </c>
      <c r="M296" t="s">
        <v>537</v>
      </c>
      <c r="N296" t="s">
        <v>538</v>
      </c>
      <c r="O296" t="s">
        <v>539</v>
      </c>
      <c r="P296" t="s">
        <v>1468</v>
      </c>
      <c r="Q296" t="s">
        <v>750</v>
      </c>
      <c r="R296" t="s">
        <v>542</v>
      </c>
      <c r="S296" t="s">
        <v>751</v>
      </c>
      <c r="T296" t="s">
        <v>542</v>
      </c>
      <c r="U296" t="s">
        <v>1291</v>
      </c>
      <c r="W296" s="210">
        <v>-4.46</v>
      </c>
      <c r="X296">
        <v>7.136E-3</v>
      </c>
      <c r="Z296" s="211">
        <v>45400</v>
      </c>
      <c r="AH296" s="211">
        <v>45133</v>
      </c>
      <c r="AO296" t="s">
        <v>546</v>
      </c>
      <c r="AU296" s="211"/>
      <c r="AY296">
        <v>0</v>
      </c>
      <c r="AZ296" t="s">
        <v>548</v>
      </c>
      <c r="BA296" t="s">
        <v>1291</v>
      </c>
      <c r="BB296" t="s">
        <v>1291</v>
      </c>
    </row>
    <row r="297" spans="1:54" x14ac:dyDescent="0.3">
      <c r="A297" t="s">
        <v>1476</v>
      </c>
      <c r="B297" t="s">
        <v>754</v>
      </c>
      <c r="C297" s="211">
        <v>45134</v>
      </c>
      <c r="D297" t="s">
        <v>1453</v>
      </c>
      <c r="E297" t="s">
        <v>1477</v>
      </c>
      <c r="F297" t="s">
        <v>757</v>
      </c>
      <c r="G297" t="s">
        <v>1478</v>
      </c>
      <c r="H297" t="s">
        <v>1479</v>
      </c>
      <c r="I297">
        <v>0</v>
      </c>
      <c r="J297">
        <v>49668.75</v>
      </c>
      <c r="K297" t="s">
        <v>760</v>
      </c>
      <c r="L297" t="s">
        <v>1194</v>
      </c>
      <c r="M297" t="s">
        <v>537</v>
      </c>
      <c r="N297" t="s">
        <v>538</v>
      </c>
      <c r="O297" t="s">
        <v>539</v>
      </c>
      <c r="P297" t="s">
        <v>1456</v>
      </c>
      <c r="Q297" t="s">
        <v>750</v>
      </c>
      <c r="R297" t="s">
        <v>542</v>
      </c>
      <c r="S297" t="s">
        <v>751</v>
      </c>
      <c r="T297" t="s">
        <v>542</v>
      </c>
      <c r="U297" t="s">
        <v>1291</v>
      </c>
      <c r="W297" s="210">
        <v>-354.45</v>
      </c>
      <c r="X297">
        <v>7.136E-3</v>
      </c>
      <c r="Z297" s="211">
        <v>45400</v>
      </c>
      <c r="AH297" s="211">
        <v>45134</v>
      </c>
      <c r="AO297" t="s">
        <v>546</v>
      </c>
      <c r="AU297" s="211"/>
      <c r="AY297">
        <v>0</v>
      </c>
      <c r="AZ297" t="s">
        <v>548</v>
      </c>
      <c r="BA297" t="s">
        <v>1291</v>
      </c>
      <c r="BB297" t="s">
        <v>1291</v>
      </c>
    </row>
    <row r="298" spans="1:54" x14ac:dyDescent="0.3">
      <c r="A298" t="s">
        <v>1480</v>
      </c>
      <c r="B298" t="s">
        <v>754</v>
      </c>
      <c r="C298" s="211">
        <v>45134</v>
      </c>
      <c r="D298" t="s">
        <v>1453</v>
      </c>
      <c r="E298" t="s">
        <v>1481</v>
      </c>
      <c r="F298" t="s">
        <v>757</v>
      </c>
      <c r="G298" t="s">
        <v>1482</v>
      </c>
      <c r="H298" t="s">
        <v>1479</v>
      </c>
      <c r="I298">
        <v>0</v>
      </c>
      <c r="J298">
        <v>872</v>
      </c>
      <c r="K298" t="s">
        <v>760</v>
      </c>
      <c r="L298" t="s">
        <v>1194</v>
      </c>
      <c r="M298" t="s">
        <v>537</v>
      </c>
      <c r="N298" t="s">
        <v>538</v>
      </c>
      <c r="O298" t="s">
        <v>539</v>
      </c>
      <c r="P298" t="s">
        <v>1456</v>
      </c>
      <c r="Q298" t="s">
        <v>750</v>
      </c>
      <c r="R298" t="s">
        <v>542</v>
      </c>
      <c r="S298" t="s">
        <v>751</v>
      </c>
      <c r="T298" t="s">
        <v>542</v>
      </c>
      <c r="U298" t="s">
        <v>1291</v>
      </c>
      <c r="W298" s="210">
        <v>-6.22</v>
      </c>
      <c r="X298">
        <v>7.136E-3</v>
      </c>
      <c r="Z298" s="211">
        <v>45400</v>
      </c>
      <c r="AH298" s="211">
        <v>45134</v>
      </c>
      <c r="AO298" t="s">
        <v>546</v>
      </c>
      <c r="AU298" s="211"/>
      <c r="AY298">
        <v>0</v>
      </c>
      <c r="AZ298" t="s">
        <v>548</v>
      </c>
      <c r="BA298" t="s">
        <v>1291</v>
      </c>
      <c r="BB298" t="s">
        <v>1291</v>
      </c>
    </row>
    <row r="299" spans="1:54" x14ac:dyDescent="0.3">
      <c r="A299" t="s">
        <v>1483</v>
      </c>
      <c r="B299" t="s">
        <v>754</v>
      </c>
      <c r="C299" s="211">
        <v>45134</v>
      </c>
      <c r="D299" t="s">
        <v>755</v>
      </c>
      <c r="E299" t="s">
        <v>1484</v>
      </c>
      <c r="F299" t="s">
        <v>757</v>
      </c>
      <c r="G299" t="s">
        <v>1485</v>
      </c>
      <c r="H299" t="s">
        <v>759</v>
      </c>
      <c r="I299">
        <v>0</v>
      </c>
      <c r="J299">
        <v>23371.38</v>
      </c>
      <c r="K299" t="s">
        <v>760</v>
      </c>
      <c r="L299" t="s">
        <v>561</v>
      </c>
      <c r="M299" t="s">
        <v>537</v>
      </c>
      <c r="N299" t="s">
        <v>538</v>
      </c>
      <c r="O299" t="s">
        <v>539</v>
      </c>
      <c r="P299" t="s">
        <v>761</v>
      </c>
      <c r="Q299" t="s">
        <v>750</v>
      </c>
      <c r="R299" t="s">
        <v>542</v>
      </c>
      <c r="S299" t="s">
        <v>751</v>
      </c>
      <c r="T299" t="s">
        <v>542</v>
      </c>
      <c r="U299" t="s">
        <v>1291</v>
      </c>
      <c r="W299" s="210">
        <v>-166.78</v>
      </c>
      <c r="X299">
        <v>7.136E-3</v>
      </c>
      <c r="Z299" s="211">
        <v>45400</v>
      </c>
      <c r="AH299" s="211">
        <v>45134</v>
      </c>
      <c r="AO299" t="s">
        <v>546</v>
      </c>
      <c r="AU299" s="211"/>
      <c r="AY299">
        <v>0</v>
      </c>
      <c r="AZ299" t="s">
        <v>548</v>
      </c>
      <c r="BA299" t="s">
        <v>1291</v>
      </c>
      <c r="BB299" t="s">
        <v>1291</v>
      </c>
    </row>
    <row r="300" spans="1:54" x14ac:dyDescent="0.3">
      <c r="A300" t="s">
        <v>1486</v>
      </c>
      <c r="B300" t="s">
        <v>754</v>
      </c>
      <c r="C300" s="211">
        <v>45134</v>
      </c>
      <c r="D300" t="s">
        <v>763</v>
      </c>
      <c r="E300" t="s">
        <v>1487</v>
      </c>
      <c r="F300" t="s">
        <v>757</v>
      </c>
      <c r="G300" t="s">
        <v>1488</v>
      </c>
      <c r="H300" t="s">
        <v>766</v>
      </c>
      <c r="I300">
        <v>0</v>
      </c>
      <c r="J300">
        <v>17260.259999999998</v>
      </c>
      <c r="K300" t="s">
        <v>760</v>
      </c>
      <c r="L300" t="s">
        <v>561</v>
      </c>
      <c r="M300" t="s">
        <v>537</v>
      </c>
      <c r="N300" t="s">
        <v>538</v>
      </c>
      <c r="O300" t="s">
        <v>539</v>
      </c>
      <c r="P300" t="s">
        <v>761</v>
      </c>
      <c r="Q300" t="s">
        <v>750</v>
      </c>
      <c r="R300" t="s">
        <v>542</v>
      </c>
      <c r="S300" t="s">
        <v>751</v>
      </c>
      <c r="T300" t="s">
        <v>542</v>
      </c>
      <c r="U300" t="s">
        <v>1291</v>
      </c>
      <c r="W300" s="210">
        <v>-123.17</v>
      </c>
      <c r="X300">
        <v>7.136E-3</v>
      </c>
      <c r="Z300" s="211">
        <v>45400</v>
      </c>
      <c r="AH300" s="211">
        <v>45134</v>
      </c>
      <c r="AO300" t="s">
        <v>546</v>
      </c>
      <c r="AU300" s="211"/>
      <c r="AY300">
        <v>0</v>
      </c>
      <c r="AZ300" t="s">
        <v>548</v>
      </c>
      <c r="BA300" t="s">
        <v>1291</v>
      </c>
      <c r="BB300" t="s">
        <v>1291</v>
      </c>
    </row>
    <row r="301" spans="1:54" x14ac:dyDescent="0.3">
      <c r="A301" t="s">
        <v>1489</v>
      </c>
      <c r="B301" t="s">
        <v>754</v>
      </c>
      <c r="C301" s="211">
        <v>45134</v>
      </c>
      <c r="D301" t="s">
        <v>755</v>
      </c>
      <c r="E301" t="s">
        <v>1490</v>
      </c>
      <c r="F301" t="s">
        <v>757</v>
      </c>
      <c r="G301" t="s">
        <v>1491</v>
      </c>
      <c r="H301" t="s">
        <v>759</v>
      </c>
      <c r="I301">
        <v>0</v>
      </c>
      <c r="J301">
        <v>4029.86</v>
      </c>
      <c r="K301" t="s">
        <v>760</v>
      </c>
      <c r="L301" t="s">
        <v>664</v>
      </c>
      <c r="M301" t="s">
        <v>537</v>
      </c>
      <c r="N301" t="s">
        <v>538</v>
      </c>
      <c r="O301" t="s">
        <v>539</v>
      </c>
      <c r="P301" t="s">
        <v>761</v>
      </c>
      <c r="Q301" t="s">
        <v>750</v>
      </c>
      <c r="R301" t="s">
        <v>542</v>
      </c>
      <c r="S301" t="s">
        <v>751</v>
      </c>
      <c r="T301" t="s">
        <v>542</v>
      </c>
      <c r="U301" t="s">
        <v>1291</v>
      </c>
      <c r="W301" s="210">
        <v>-28.76</v>
      </c>
      <c r="X301">
        <v>7.136E-3</v>
      </c>
      <c r="Z301" s="211">
        <v>45400</v>
      </c>
      <c r="AH301" s="211">
        <v>45134</v>
      </c>
      <c r="AO301" t="s">
        <v>546</v>
      </c>
      <c r="AU301" s="211"/>
      <c r="AY301">
        <v>0</v>
      </c>
      <c r="AZ301" t="s">
        <v>548</v>
      </c>
      <c r="BA301" t="s">
        <v>1291</v>
      </c>
      <c r="BB301" t="s">
        <v>1291</v>
      </c>
    </row>
    <row r="302" spans="1:54" x14ac:dyDescent="0.3">
      <c r="A302" t="s">
        <v>1492</v>
      </c>
      <c r="B302" t="s">
        <v>754</v>
      </c>
      <c r="C302" s="211">
        <v>45134</v>
      </c>
      <c r="D302" t="s">
        <v>763</v>
      </c>
      <c r="E302" t="s">
        <v>858</v>
      </c>
      <c r="F302" t="s">
        <v>757</v>
      </c>
      <c r="G302" t="s">
        <v>1493</v>
      </c>
      <c r="H302" t="s">
        <v>766</v>
      </c>
      <c r="I302">
        <v>0</v>
      </c>
      <c r="J302">
        <v>2915.37</v>
      </c>
      <c r="K302" t="s">
        <v>760</v>
      </c>
      <c r="L302" t="s">
        <v>664</v>
      </c>
      <c r="M302" t="s">
        <v>537</v>
      </c>
      <c r="N302" t="s">
        <v>538</v>
      </c>
      <c r="O302" t="s">
        <v>539</v>
      </c>
      <c r="P302" t="s">
        <v>761</v>
      </c>
      <c r="Q302" t="s">
        <v>750</v>
      </c>
      <c r="R302" t="s">
        <v>542</v>
      </c>
      <c r="S302" t="s">
        <v>751</v>
      </c>
      <c r="T302" t="s">
        <v>542</v>
      </c>
      <c r="U302" t="s">
        <v>1291</v>
      </c>
      <c r="W302" s="210">
        <v>-20.8</v>
      </c>
      <c r="X302">
        <v>7.136E-3</v>
      </c>
      <c r="Z302" s="211">
        <v>45400</v>
      </c>
      <c r="AH302" s="211">
        <v>45134</v>
      </c>
      <c r="AO302" t="s">
        <v>546</v>
      </c>
      <c r="AU302" s="211"/>
      <c r="AY302">
        <v>0</v>
      </c>
      <c r="AZ302" t="s">
        <v>548</v>
      </c>
      <c r="BA302" t="s">
        <v>1291</v>
      </c>
      <c r="BB302" t="s">
        <v>1291</v>
      </c>
    </row>
    <row r="303" spans="1:54" x14ac:dyDescent="0.3">
      <c r="A303" t="s">
        <v>1494</v>
      </c>
      <c r="B303" t="s">
        <v>754</v>
      </c>
      <c r="C303" s="211">
        <v>45134</v>
      </c>
      <c r="D303" t="s">
        <v>755</v>
      </c>
      <c r="E303" t="s">
        <v>1495</v>
      </c>
      <c r="F303" t="s">
        <v>757</v>
      </c>
      <c r="G303" t="s">
        <v>1496</v>
      </c>
      <c r="H303" t="s">
        <v>759</v>
      </c>
      <c r="I303">
        <v>0</v>
      </c>
      <c r="J303">
        <v>508.08</v>
      </c>
      <c r="K303" t="s">
        <v>760</v>
      </c>
      <c r="L303" t="s">
        <v>664</v>
      </c>
      <c r="M303" t="s">
        <v>537</v>
      </c>
      <c r="N303" t="s">
        <v>538</v>
      </c>
      <c r="O303" t="s">
        <v>539</v>
      </c>
      <c r="P303" t="s">
        <v>761</v>
      </c>
      <c r="Q303" t="s">
        <v>750</v>
      </c>
      <c r="R303" t="s">
        <v>542</v>
      </c>
      <c r="S303" t="s">
        <v>751</v>
      </c>
      <c r="T303" t="s">
        <v>542</v>
      </c>
      <c r="U303" t="s">
        <v>1291</v>
      </c>
      <c r="W303" s="210">
        <v>-3.63</v>
      </c>
      <c r="X303">
        <v>7.136E-3</v>
      </c>
      <c r="Z303" s="211">
        <v>45400</v>
      </c>
      <c r="AH303" s="211">
        <v>45134</v>
      </c>
      <c r="AO303" t="s">
        <v>546</v>
      </c>
      <c r="AU303" s="211"/>
      <c r="AY303">
        <v>0</v>
      </c>
      <c r="AZ303" t="s">
        <v>548</v>
      </c>
      <c r="BA303" t="s">
        <v>1291</v>
      </c>
      <c r="BB303" t="s">
        <v>1291</v>
      </c>
    </row>
    <row r="304" spans="1:54" x14ac:dyDescent="0.3">
      <c r="A304" t="s">
        <v>1497</v>
      </c>
      <c r="B304" t="s">
        <v>754</v>
      </c>
      <c r="C304" s="211">
        <v>45134</v>
      </c>
      <c r="D304" t="s">
        <v>763</v>
      </c>
      <c r="E304" t="s">
        <v>1498</v>
      </c>
      <c r="F304" t="s">
        <v>757</v>
      </c>
      <c r="G304" t="s">
        <v>1499</v>
      </c>
      <c r="H304" t="s">
        <v>766</v>
      </c>
      <c r="I304">
        <v>0</v>
      </c>
      <c r="J304">
        <v>508.08</v>
      </c>
      <c r="K304" t="s">
        <v>760</v>
      </c>
      <c r="L304" t="s">
        <v>664</v>
      </c>
      <c r="M304" t="s">
        <v>537</v>
      </c>
      <c r="N304" t="s">
        <v>538</v>
      </c>
      <c r="O304" t="s">
        <v>539</v>
      </c>
      <c r="P304" t="s">
        <v>761</v>
      </c>
      <c r="Q304" t="s">
        <v>750</v>
      </c>
      <c r="R304" t="s">
        <v>542</v>
      </c>
      <c r="S304" t="s">
        <v>751</v>
      </c>
      <c r="T304" t="s">
        <v>542</v>
      </c>
      <c r="U304" t="s">
        <v>1291</v>
      </c>
      <c r="W304" s="210">
        <v>-3.63</v>
      </c>
      <c r="X304">
        <v>7.136E-3</v>
      </c>
      <c r="Z304" s="211">
        <v>45400</v>
      </c>
      <c r="AH304" s="211">
        <v>45134</v>
      </c>
      <c r="AO304" t="s">
        <v>546</v>
      </c>
      <c r="AU304" s="211"/>
      <c r="AY304">
        <v>0</v>
      </c>
      <c r="AZ304" t="s">
        <v>548</v>
      </c>
      <c r="BA304" t="s">
        <v>1291</v>
      </c>
      <c r="BB304" t="s">
        <v>1291</v>
      </c>
    </row>
    <row r="305" spans="1:54" x14ac:dyDescent="0.3">
      <c r="A305" t="s">
        <v>1500</v>
      </c>
      <c r="B305" t="s">
        <v>754</v>
      </c>
      <c r="C305" s="211">
        <v>45134</v>
      </c>
      <c r="D305" t="s">
        <v>755</v>
      </c>
      <c r="E305" t="s">
        <v>1501</v>
      </c>
      <c r="F305" t="s">
        <v>757</v>
      </c>
      <c r="G305" t="s">
        <v>1502</v>
      </c>
      <c r="H305" t="s">
        <v>759</v>
      </c>
      <c r="I305">
        <v>0</v>
      </c>
      <c r="J305">
        <v>399.88</v>
      </c>
      <c r="K305" t="s">
        <v>760</v>
      </c>
      <c r="L305" t="s">
        <v>664</v>
      </c>
      <c r="M305" t="s">
        <v>537</v>
      </c>
      <c r="N305" t="s">
        <v>538</v>
      </c>
      <c r="O305" t="s">
        <v>539</v>
      </c>
      <c r="P305" t="s">
        <v>761</v>
      </c>
      <c r="Q305" t="s">
        <v>750</v>
      </c>
      <c r="R305" t="s">
        <v>542</v>
      </c>
      <c r="S305" t="s">
        <v>751</v>
      </c>
      <c r="T305" t="s">
        <v>542</v>
      </c>
      <c r="U305" t="s">
        <v>1291</v>
      </c>
      <c r="W305" s="210">
        <v>-2.85</v>
      </c>
      <c r="X305">
        <v>7.136E-3</v>
      </c>
      <c r="Z305" s="211">
        <v>45400</v>
      </c>
      <c r="AH305" s="211">
        <v>45134</v>
      </c>
      <c r="AO305" t="s">
        <v>546</v>
      </c>
      <c r="AU305" s="211"/>
      <c r="AY305">
        <v>0</v>
      </c>
      <c r="AZ305" t="s">
        <v>548</v>
      </c>
      <c r="BA305" t="s">
        <v>1291</v>
      </c>
      <c r="BB305" t="s">
        <v>1291</v>
      </c>
    </row>
    <row r="306" spans="1:54" x14ac:dyDescent="0.3">
      <c r="A306" t="s">
        <v>1503</v>
      </c>
      <c r="B306" t="s">
        <v>754</v>
      </c>
      <c r="C306" s="211">
        <v>45134</v>
      </c>
      <c r="D306" t="s">
        <v>763</v>
      </c>
      <c r="E306" t="s">
        <v>1504</v>
      </c>
      <c r="F306" t="s">
        <v>757</v>
      </c>
      <c r="G306" t="s">
        <v>1505</v>
      </c>
      <c r="H306" t="s">
        <v>766</v>
      </c>
      <c r="I306">
        <v>0</v>
      </c>
      <c r="J306">
        <v>399.88</v>
      </c>
      <c r="K306" t="s">
        <v>760</v>
      </c>
      <c r="L306" t="s">
        <v>664</v>
      </c>
      <c r="M306" t="s">
        <v>537</v>
      </c>
      <c r="N306" t="s">
        <v>538</v>
      </c>
      <c r="O306" t="s">
        <v>539</v>
      </c>
      <c r="P306" t="s">
        <v>761</v>
      </c>
      <c r="Q306" t="s">
        <v>750</v>
      </c>
      <c r="R306" t="s">
        <v>542</v>
      </c>
      <c r="S306" t="s">
        <v>751</v>
      </c>
      <c r="T306" t="s">
        <v>542</v>
      </c>
      <c r="U306" t="s">
        <v>1291</v>
      </c>
      <c r="W306" s="210">
        <v>-2.85</v>
      </c>
      <c r="X306">
        <v>7.136E-3</v>
      </c>
      <c r="Z306" s="211">
        <v>45400</v>
      </c>
      <c r="AH306" s="211">
        <v>45134</v>
      </c>
      <c r="AO306" t="s">
        <v>546</v>
      </c>
      <c r="AU306" s="211"/>
      <c r="AY306">
        <v>0</v>
      </c>
      <c r="AZ306" t="s">
        <v>548</v>
      </c>
      <c r="BA306" t="s">
        <v>1291</v>
      </c>
      <c r="BB306" t="s">
        <v>1291</v>
      </c>
    </row>
    <row r="307" spans="1:54" x14ac:dyDescent="0.3">
      <c r="A307" t="s">
        <v>1506</v>
      </c>
      <c r="B307" t="s">
        <v>754</v>
      </c>
      <c r="C307" s="211">
        <v>45134</v>
      </c>
      <c r="D307" t="s">
        <v>1507</v>
      </c>
      <c r="E307" t="s">
        <v>1508</v>
      </c>
      <c r="F307" t="s">
        <v>757</v>
      </c>
      <c r="G307" t="s">
        <v>1509</v>
      </c>
      <c r="H307" t="s">
        <v>1510</v>
      </c>
      <c r="I307">
        <v>0</v>
      </c>
      <c r="J307">
        <v>200000</v>
      </c>
      <c r="K307" t="s">
        <v>760</v>
      </c>
      <c r="L307" t="s">
        <v>778</v>
      </c>
      <c r="M307" t="s">
        <v>537</v>
      </c>
      <c r="N307" t="s">
        <v>538</v>
      </c>
      <c r="O307" t="s">
        <v>539</v>
      </c>
      <c r="P307" t="s">
        <v>1511</v>
      </c>
      <c r="Q307" t="s">
        <v>750</v>
      </c>
      <c r="R307" t="s">
        <v>542</v>
      </c>
      <c r="S307" t="s">
        <v>751</v>
      </c>
      <c r="T307" t="s">
        <v>542</v>
      </c>
      <c r="U307" t="s">
        <v>1291</v>
      </c>
      <c r="W307" s="210">
        <v>-1427.24</v>
      </c>
      <c r="X307">
        <v>7.136E-3</v>
      </c>
      <c r="Z307" s="211">
        <v>45400</v>
      </c>
      <c r="AH307" s="211">
        <v>45134</v>
      </c>
      <c r="AO307" t="s">
        <v>546</v>
      </c>
      <c r="AU307" s="211"/>
      <c r="AY307">
        <v>0</v>
      </c>
      <c r="AZ307" t="s">
        <v>548</v>
      </c>
      <c r="BA307" t="s">
        <v>1291</v>
      </c>
      <c r="BB307" t="s">
        <v>1291</v>
      </c>
    </row>
    <row r="308" spans="1:54" x14ac:dyDescent="0.3">
      <c r="A308" t="s">
        <v>1512</v>
      </c>
      <c r="B308" t="s">
        <v>754</v>
      </c>
      <c r="C308" s="211">
        <v>45138</v>
      </c>
      <c r="D308" t="s">
        <v>755</v>
      </c>
      <c r="E308" t="s">
        <v>1513</v>
      </c>
      <c r="F308" t="s">
        <v>757</v>
      </c>
      <c r="G308" t="s">
        <v>1514</v>
      </c>
      <c r="H308" t="s">
        <v>759</v>
      </c>
      <c r="I308">
        <v>0</v>
      </c>
      <c r="J308">
        <v>3357.18</v>
      </c>
      <c r="K308" t="s">
        <v>760</v>
      </c>
      <c r="L308" t="s">
        <v>664</v>
      </c>
      <c r="M308" t="s">
        <v>537</v>
      </c>
      <c r="N308" t="s">
        <v>538</v>
      </c>
      <c r="O308" t="s">
        <v>539</v>
      </c>
      <c r="P308" t="s">
        <v>761</v>
      </c>
      <c r="Q308" t="s">
        <v>750</v>
      </c>
      <c r="R308" t="s">
        <v>542</v>
      </c>
      <c r="S308" t="s">
        <v>751</v>
      </c>
      <c r="T308" t="s">
        <v>542</v>
      </c>
      <c r="U308" t="s">
        <v>1291</v>
      </c>
      <c r="W308" s="210">
        <v>-23.96</v>
      </c>
      <c r="X308">
        <v>7.136E-3</v>
      </c>
      <c r="Z308" s="211">
        <v>45400</v>
      </c>
      <c r="AH308" s="211">
        <v>45138</v>
      </c>
      <c r="AO308" t="s">
        <v>546</v>
      </c>
      <c r="AU308" s="211"/>
      <c r="AY308">
        <v>0</v>
      </c>
      <c r="AZ308" t="s">
        <v>548</v>
      </c>
      <c r="BA308" t="s">
        <v>1291</v>
      </c>
      <c r="BB308" t="s">
        <v>1291</v>
      </c>
    </row>
    <row r="309" spans="1:54" x14ac:dyDescent="0.3">
      <c r="A309" t="s">
        <v>1515</v>
      </c>
      <c r="B309" t="s">
        <v>754</v>
      </c>
      <c r="C309" s="211">
        <v>45138</v>
      </c>
      <c r="D309" t="s">
        <v>763</v>
      </c>
      <c r="E309" t="s">
        <v>1516</v>
      </c>
      <c r="F309" t="s">
        <v>757</v>
      </c>
      <c r="G309" t="s">
        <v>1517</v>
      </c>
      <c r="H309" t="s">
        <v>766</v>
      </c>
      <c r="I309">
        <v>0</v>
      </c>
      <c r="J309">
        <v>4890.96</v>
      </c>
      <c r="K309" t="s">
        <v>760</v>
      </c>
      <c r="L309" t="s">
        <v>664</v>
      </c>
      <c r="M309" t="s">
        <v>537</v>
      </c>
      <c r="N309" t="s">
        <v>538</v>
      </c>
      <c r="O309" t="s">
        <v>539</v>
      </c>
      <c r="P309" t="s">
        <v>761</v>
      </c>
      <c r="Q309" t="s">
        <v>750</v>
      </c>
      <c r="R309" t="s">
        <v>542</v>
      </c>
      <c r="S309" t="s">
        <v>751</v>
      </c>
      <c r="T309" t="s">
        <v>542</v>
      </c>
      <c r="U309" t="s">
        <v>1291</v>
      </c>
      <c r="W309" s="210">
        <v>-34.9</v>
      </c>
      <c r="X309">
        <v>7.136E-3</v>
      </c>
      <c r="Z309" s="211">
        <v>45400</v>
      </c>
      <c r="AH309" s="211">
        <v>45138</v>
      </c>
      <c r="AO309" t="s">
        <v>546</v>
      </c>
      <c r="AU309" s="211"/>
      <c r="AY309">
        <v>0</v>
      </c>
      <c r="AZ309" t="s">
        <v>548</v>
      </c>
      <c r="BA309" t="s">
        <v>1291</v>
      </c>
      <c r="BB309" t="s">
        <v>1291</v>
      </c>
    </row>
    <row r="310" spans="1:54" x14ac:dyDescent="0.3">
      <c r="A310" t="s">
        <v>1518</v>
      </c>
      <c r="B310" t="s">
        <v>754</v>
      </c>
      <c r="C310" s="211">
        <v>45138</v>
      </c>
      <c r="D310" t="s">
        <v>755</v>
      </c>
      <c r="E310" t="s">
        <v>1519</v>
      </c>
      <c r="F310" t="s">
        <v>757</v>
      </c>
      <c r="G310" t="s">
        <v>1520</v>
      </c>
      <c r="H310" t="s">
        <v>759</v>
      </c>
      <c r="I310">
        <v>0</v>
      </c>
      <c r="J310">
        <v>475.39</v>
      </c>
      <c r="K310" t="s">
        <v>760</v>
      </c>
      <c r="L310" t="s">
        <v>664</v>
      </c>
      <c r="M310" t="s">
        <v>537</v>
      </c>
      <c r="N310" t="s">
        <v>538</v>
      </c>
      <c r="O310" t="s">
        <v>539</v>
      </c>
      <c r="P310" t="s">
        <v>761</v>
      </c>
      <c r="Q310" t="s">
        <v>750</v>
      </c>
      <c r="R310" t="s">
        <v>542</v>
      </c>
      <c r="S310" t="s">
        <v>751</v>
      </c>
      <c r="T310" t="s">
        <v>542</v>
      </c>
      <c r="U310" t="s">
        <v>1291</v>
      </c>
      <c r="W310" s="210">
        <v>-3.39</v>
      </c>
      <c r="X310">
        <v>7.136E-3</v>
      </c>
      <c r="Z310" s="211">
        <v>45400</v>
      </c>
      <c r="AH310" s="211">
        <v>45138</v>
      </c>
      <c r="AO310" t="s">
        <v>546</v>
      </c>
      <c r="AU310" s="211"/>
      <c r="AY310">
        <v>0</v>
      </c>
      <c r="AZ310" t="s">
        <v>548</v>
      </c>
      <c r="BA310" t="s">
        <v>1291</v>
      </c>
      <c r="BB310" t="s">
        <v>1291</v>
      </c>
    </row>
    <row r="311" spans="1:54" x14ac:dyDescent="0.3">
      <c r="A311" t="s">
        <v>1521</v>
      </c>
      <c r="B311" t="s">
        <v>754</v>
      </c>
      <c r="C311" s="211">
        <v>45138</v>
      </c>
      <c r="D311" t="s">
        <v>763</v>
      </c>
      <c r="E311" t="s">
        <v>1522</v>
      </c>
      <c r="F311" t="s">
        <v>757</v>
      </c>
      <c r="G311" t="s">
        <v>1523</v>
      </c>
      <c r="H311" t="s">
        <v>766</v>
      </c>
      <c r="I311">
        <v>0</v>
      </c>
      <c r="J311">
        <v>343.9</v>
      </c>
      <c r="K311" t="s">
        <v>760</v>
      </c>
      <c r="L311" t="s">
        <v>664</v>
      </c>
      <c r="M311" t="s">
        <v>537</v>
      </c>
      <c r="N311" t="s">
        <v>538</v>
      </c>
      <c r="O311" t="s">
        <v>539</v>
      </c>
      <c r="P311" t="s">
        <v>761</v>
      </c>
      <c r="Q311" t="s">
        <v>750</v>
      </c>
      <c r="R311" t="s">
        <v>542</v>
      </c>
      <c r="S311" t="s">
        <v>751</v>
      </c>
      <c r="T311" t="s">
        <v>542</v>
      </c>
      <c r="U311" t="s">
        <v>1291</v>
      </c>
      <c r="W311" s="210">
        <v>-2.4500000000000002</v>
      </c>
      <c r="X311">
        <v>7.136E-3</v>
      </c>
      <c r="Z311" s="211">
        <v>45400</v>
      </c>
      <c r="AH311" s="211">
        <v>45138</v>
      </c>
      <c r="AO311" t="s">
        <v>546</v>
      </c>
      <c r="AU311" s="211"/>
      <c r="AY311">
        <v>0</v>
      </c>
      <c r="AZ311" t="s">
        <v>548</v>
      </c>
      <c r="BA311" t="s">
        <v>1291</v>
      </c>
      <c r="BB311" t="s">
        <v>1291</v>
      </c>
    </row>
    <row r="312" spans="1:54" x14ac:dyDescent="0.3">
      <c r="A312" t="s">
        <v>1524</v>
      </c>
      <c r="B312" t="s">
        <v>754</v>
      </c>
      <c r="C312" s="211">
        <v>45138</v>
      </c>
      <c r="D312" t="s">
        <v>1525</v>
      </c>
      <c r="E312" t="s">
        <v>1526</v>
      </c>
      <c r="F312" t="s">
        <v>757</v>
      </c>
      <c r="G312" t="s">
        <v>1527</v>
      </c>
      <c r="H312" t="s">
        <v>1528</v>
      </c>
      <c r="I312">
        <v>0</v>
      </c>
      <c r="J312">
        <v>156310</v>
      </c>
      <c r="K312" t="s">
        <v>760</v>
      </c>
      <c r="L312" t="s">
        <v>1529</v>
      </c>
      <c r="M312" t="s">
        <v>537</v>
      </c>
      <c r="N312" t="s">
        <v>538</v>
      </c>
      <c r="O312" t="s">
        <v>539</v>
      </c>
      <c r="P312" t="s">
        <v>1511</v>
      </c>
      <c r="Q312" t="s">
        <v>750</v>
      </c>
      <c r="R312" t="s">
        <v>542</v>
      </c>
      <c r="S312" t="s">
        <v>751</v>
      </c>
      <c r="T312" t="s">
        <v>542</v>
      </c>
      <c r="U312" t="s">
        <v>1291</v>
      </c>
      <c r="W312" s="210">
        <v>-1115.46</v>
      </c>
      <c r="X312">
        <v>7.136E-3</v>
      </c>
      <c r="Z312" s="211">
        <v>45400</v>
      </c>
      <c r="AH312" s="211">
        <v>45138</v>
      </c>
      <c r="AO312" t="s">
        <v>546</v>
      </c>
      <c r="AU312" s="211"/>
      <c r="AY312">
        <v>0</v>
      </c>
      <c r="AZ312" t="s">
        <v>548</v>
      </c>
      <c r="BA312" t="s">
        <v>1291</v>
      </c>
      <c r="BB312" t="s">
        <v>1291</v>
      </c>
    </row>
    <row r="313" spans="1:54" x14ac:dyDescent="0.3">
      <c r="A313" t="s">
        <v>1530</v>
      </c>
      <c r="B313" t="s">
        <v>754</v>
      </c>
      <c r="C313" s="211">
        <v>45138</v>
      </c>
      <c r="D313" t="s">
        <v>1525</v>
      </c>
      <c r="E313" t="s">
        <v>1531</v>
      </c>
      <c r="F313" t="s">
        <v>757</v>
      </c>
      <c r="G313" t="s">
        <v>1532</v>
      </c>
      <c r="H313" t="s">
        <v>1528</v>
      </c>
      <c r="I313">
        <v>0</v>
      </c>
      <c r="J313">
        <v>40862.160000000003</v>
      </c>
      <c r="K313" t="s">
        <v>760</v>
      </c>
      <c r="L313" t="s">
        <v>1529</v>
      </c>
      <c r="M313" t="s">
        <v>537</v>
      </c>
      <c r="N313" t="s">
        <v>538</v>
      </c>
      <c r="O313" t="s">
        <v>539</v>
      </c>
      <c r="P313" t="s">
        <v>1511</v>
      </c>
      <c r="Q313" t="s">
        <v>750</v>
      </c>
      <c r="R313" t="s">
        <v>542</v>
      </c>
      <c r="S313" t="s">
        <v>751</v>
      </c>
      <c r="T313" t="s">
        <v>542</v>
      </c>
      <c r="U313" t="s">
        <v>1291</v>
      </c>
      <c r="W313" s="210">
        <v>-291.60000000000002</v>
      </c>
      <c r="X313">
        <v>7.136E-3</v>
      </c>
      <c r="Z313" s="211">
        <v>45400</v>
      </c>
      <c r="AH313" s="211">
        <v>45138</v>
      </c>
      <c r="AO313" t="s">
        <v>546</v>
      </c>
      <c r="AU313" s="211"/>
      <c r="AY313">
        <v>0</v>
      </c>
      <c r="AZ313" t="s">
        <v>548</v>
      </c>
      <c r="BA313" t="s">
        <v>1291</v>
      </c>
      <c r="BB313" t="s">
        <v>1291</v>
      </c>
    </row>
    <row r="314" spans="1:54" x14ac:dyDescent="0.3">
      <c r="A314" t="s">
        <v>1533</v>
      </c>
      <c r="B314" t="s">
        <v>754</v>
      </c>
      <c r="C314" s="211">
        <v>45138</v>
      </c>
      <c r="D314" t="s">
        <v>1525</v>
      </c>
      <c r="E314" t="s">
        <v>1534</v>
      </c>
      <c r="F314" t="s">
        <v>757</v>
      </c>
      <c r="G314" t="s">
        <v>1535</v>
      </c>
      <c r="H314" t="s">
        <v>1528</v>
      </c>
      <c r="I314">
        <v>0</v>
      </c>
      <c r="J314">
        <v>42833</v>
      </c>
      <c r="K314" t="s">
        <v>760</v>
      </c>
      <c r="L314" t="s">
        <v>1529</v>
      </c>
      <c r="M314" t="s">
        <v>537</v>
      </c>
      <c r="N314" t="s">
        <v>538</v>
      </c>
      <c r="O314" t="s">
        <v>539</v>
      </c>
      <c r="P314" t="s">
        <v>1511</v>
      </c>
      <c r="Q314" t="s">
        <v>750</v>
      </c>
      <c r="R314" t="s">
        <v>542</v>
      </c>
      <c r="S314" t="s">
        <v>751</v>
      </c>
      <c r="T314" t="s">
        <v>542</v>
      </c>
      <c r="U314" t="s">
        <v>1291</v>
      </c>
      <c r="W314" s="210">
        <v>-305.66000000000003</v>
      </c>
      <c r="X314">
        <v>7.136E-3</v>
      </c>
      <c r="Z314" s="211">
        <v>45400</v>
      </c>
      <c r="AH314" s="211">
        <v>45138</v>
      </c>
      <c r="AO314" t="s">
        <v>546</v>
      </c>
      <c r="AU314" s="211"/>
      <c r="AY314">
        <v>0</v>
      </c>
      <c r="AZ314" t="s">
        <v>548</v>
      </c>
      <c r="BA314" t="s">
        <v>1291</v>
      </c>
      <c r="BB314" t="s">
        <v>1291</v>
      </c>
    </row>
    <row r="315" spans="1:54" x14ac:dyDescent="0.3">
      <c r="A315" t="s">
        <v>1536</v>
      </c>
      <c r="B315" t="s">
        <v>754</v>
      </c>
      <c r="C315" s="211">
        <v>45138</v>
      </c>
      <c r="D315" t="s">
        <v>1537</v>
      </c>
      <c r="E315" t="s">
        <v>1538</v>
      </c>
      <c r="F315" t="s">
        <v>757</v>
      </c>
      <c r="G315" t="s">
        <v>1539</v>
      </c>
      <c r="H315" t="s">
        <v>1540</v>
      </c>
      <c r="I315">
        <v>0</v>
      </c>
      <c r="J315">
        <v>130</v>
      </c>
      <c r="K315" t="s">
        <v>760</v>
      </c>
      <c r="L315" t="s">
        <v>1541</v>
      </c>
      <c r="M315" t="s">
        <v>537</v>
      </c>
      <c r="N315" t="s">
        <v>538</v>
      </c>
      <c r="O315" t="s">
        <v>539</v>
      </c>
      <c r="P315" t="s">
        <v>1511</v>
      </c>
      <c r="Q315" t="s">
        <v>750</v>
      </c>
      <c r="R315" t="s">
        <v>542</v>
      </c>
      <c r="S315" t="s">
        <v>751</v>
      </c>
      <c r="T315" t="s">
        <v>542</v>
      </c>
      <c r="U315" t="s">
        <v>1291</v>
      </c>
      <c r="W315" s="210">
        <v>-0.93</v>
      </c>
      <c r="X315">
        <v>7.136E-3</v>
      </c>
      <c r="Z315" s="211">
        <v>45400</v>
      </c>
      <c r="AH315" s="211">
        <v>45138</v>
      </c>
      <c r="AO315" t="s">
        <v>546</v>
      </c>
      <c r="AU315" s="211"/>
      <c r="AY315">
        <v>0</v>
      </c>
      <c r="AZ315" t="s">
        <v>548</v>
      </c>
      <c r="BA315" t="s">
        <v>1291</v>
      </c>
      <c r="BB315" t="s">
        <v>1291</v>
      </c>
    </row>
    <row r="316" spans="1:54" x14ac:dyDescent="0.3">
      <c r="A316" t="s">
        <v>1542</v>
      </c>
      <c r="B316" t="s">
        <v>754</v>
      </c>
      <c r="C316" s="211">
        <v>45138</v>
      </c>
      <c r="D316" t="s">
        <v>1537</v>
      </c>
      <c r="E316" t="s">
        <v>1543</v>
      </c>
      <c r="F316" t="s">
        <v>757</v>
      </c>
      <c r="G316" t="s">
        <v>1544</v>
      </c>
      <c r="H316" t="s">
        <v>1540</v>
      </c>
      <c r="I316">
        <v>0</v>
      </c>
      <c r="J316">
        <v>240</v>
      </c>
      <c r="K316" t="s">
        <v>760</v>
      </c>
      <c r="L316" t="s">
        <v>1541</v>
      </c>
      <c r="M316" t="s">
        <v>537</v>
      </c>
      <c r="N316" t="s">
        <v>538</v>
      </c>
      <c r="O316" t="s">
        <v>539</v>
      </c>
      <c r="P316" t="s">
        <v>1511</v>
      </c>
      <c r="Q316" t="s">
        <v>750</v>
      </c>
      <c r="R316" t="s">
        <v>542</v>
      </c>
      <c r="S316" t="s">
        <v>751</v>
      </c>
      <c r="T316" t="s">
        <v>542</v>
      </c>
      <c r="U316" t="s">
        <v>1291</v>
      </c>
      <c r="W316" s="210">
        <v>-1.71</v>
      </c>
      <c r="X316">
        <v>7.136E-3</v>
      </c>
      <c r="Z316" s="211">
        <v>45400</v>
      </c>
      <c r="AH316" s="211">
        <v>45138</v>
      </c>
      <c r="AO316" t="s">
        <v>546</v>
      </c>
      <c r="AU316" s="211"/>
      <c r="AY316">
        <v>0</v>
      </c>
      <c r="AZ316" t="s">
        <v>548</v>
      </c>
      <c r="BA316" t="s">
        <v>1291</v>
      </c>
      <c r="BB316" t="s">
        <v>1291</v>
      </c>
    </row>
    <row r="317" spans="1:54" x14ac:dyDescent="0.3">
      <c r="A317" t="s">
        <v>1545</v>
      </c>
      <c r="B317" t="s">
        <v>754</v>
      </c>
      <c r="C317" s="211">
        <v>45125</v>
      </c>
      <c r="D317" t="s">
        <v>1546</v>
      </c>
      <c r="E317" t="s">
        <v>1281</v>
      </c>
      <c r="F317" t="s">
        <v>757</v>
      </c>
      <c r="G317" t="s">
        <v>1547</v>
      </c>
      <c r="H317" t="s">
        <v>1548</v>
      </c>
      <c r="I317">
        <v>0</v>
      </c>
      <c r="J317">
        <v>14</v>
      </c>
      <c r="K317" t="s">
        <v>760</v>
      </c>
      <c r="L317" t="s">
        <v>1194</v>
      </c>
      <c r="M317" t="s">
        <v>537</v>
      </c>
      <c r="N317" t="s">
        <v>538</v>
      </c>
      <c r="O317" t="s">
        <v>539</v>
      </c>
      <c r="P317" t="s">
        <v>1456</v>
      </c>
      <c r="Q317" t="s">
        <v>750</v>
      </c>
      <c r="R317" t="s">
        <v>542</v>
      </c>
      <c r="S317" t="s">
        <v>751</v>
      </c>
      <c r="T317" t="s">
        <v>542</v>
      </c>
      <c r="U317" t="s">
        <v>1291</v>
      </c>
      <c r="W317" s="210">
        <v>-0.1</v>
      </c>
      <c r="X317">
        <v>7.136E-3</v>
      </c>
      <c r="Z317" s="211">
        <v>45400</v>
      </c>
      <c r="AH317" s="211">
        <v>45125</v>
      </c>
      <c r="AO317" t="s">
        <v>546</v>
      </c>
      <c r="AU317" s="211"/>
      <c r="AY317">
        <v>0</v>
      </c>
      <c r="AZ317" t="s">
        <v>548</v>
      </c>
      <c r="BA317" t="s">
        <v>1291</v>
      </c>
      <c r="BB317" t="s">
        <v>1291</v>
      </c>
    </row>
    <row r="318" spans="1:54" x14ac:dyDescent="0.3">
      <c r="A318" t="s">
        <v>1549</v>
      </c>
      <c r="B318" t="s">
        <v>754</v>
      </c>
      <c r="C318" s="211">
        <v>45138</v>
      </c>
      <c r="D318" t="s">
        <v>1550</v>
      </c>
      <c r="E318" t="s">
        <v>1551</v>
      </c>
      <c r="F318" t="s">
        <v>757</v>
      </c>
      <c r="G318" t="s">
        <v>1552</v>
      </c>
      <c r="H318" t="s">
        <v>1553</v>
      </c>
      <c r="I318">
        <v>0</v>
      </c>
      <c r="J318">
        <v>118500</v>
      </c>
      <c r="K318" t="s">
        <v>760</v>
      </c>
      <c r="L318" t="s">
        <v>1194</v>
      </c>
      <c r="M318" t="s">
        <v>537</v>
      </c>
      <c r="N318" t="s">
        <v>538</v>
      </c>
      <c r="O318" t="s">
        <v>539</v>
      </c>
      <c r="P318" t="s">
        <v>1456</v>
      </c>
      <c r="Q318" t="s">
        <v>750</v>
      </c>
      <c r="R318" t="s">
        <v>542</v>
      </c>
      <c r="S318" t="s">
        <v>751</v>
      </c>
      <c r="T318" t="s">
        <v>542</v>
      </c>
      <c r="U318" t="s">
        <v>1291</v>
      </c>
      <c r="W318" s="210">
        <v>-845.64</v>
      </c>
      <c r="X318">
        <v>7.136E-3</v>
      </c>
      <c r="Z318" s="211">
        <v>45400</v>
      </c>
      <c r="AH318" s="211">
        <v>45138</v>
      </c>
      <c r="AO318" t="s">
        <v>546</v>
      </c>
      <c r="AU318" s="211"/>
      <c r="AY318">
        <v>0</v>
      </c>
      <c r="AZ318" t="s">
        <v>548</v>
      </c>
      <c r="BA318" t="s">
        <v>1291</v>
      </c>
      <c r="BB318" t="s">
        <v>1291</v>
      </c>
    </row>
    <row r="319" spans="1:54" x14ac:dyDescent="0.3">
      <c r="A319" t="s">
        <v>1554</v>
      </c>
      <c r="B319" t="s">
        <v>529</v>
      </c>
      <c r="C319" s="211">
        <v>45151</v>
      </c>
      <c r="D319" t="s">
        <v>1287</v>
      </c>
      <c r="E319" t="s">
        <v>571</v>
      </c>
      <c r="F319" t="s">
        <v>757</v>
      </c>
      <c r="G319" t="s">
        <v>1555</v>
      </c>
      <c r="H319" t="s">
        <v>1556</v>
      </c>
      <c r="I319">
        <v>0</v>
      </c>
      <c r="J319">
        <v>90</v>
      </c>
      <c r="K319" t="s">
        <v>535</v>
      </c>
      <c r="L319" t="s">
        <v>655</v>
      </c>
      <c r="M319" t="s">
        <v>537</v>
      </c>
      <c r="N319" t="s">
        <v>538</v>
      </c>
      <c r="O319" t="s">
        <v>539</v>
      </c>
      <c r="P319" t="s">
        <v>1297</v>
      </c>
      <c r="Q319" t="s">
        <v>541</v>
      </c>
      <c r="R319" t="s">
        <v>542</v>
      </c>
      <c r="S319" t="s">
        <v>543</v>
      </c>
      <c r="T319" t="s">
        <v>542</v>
      </c>
      <c r="U319" t="s">
        <v>1557</v>
      </c>
      <c r="W319" s="210">
        <v>-90</v>
      </c>
      <c r="X319">
        <v>1</v>
      </c>
      <c r="Z319" s="211">
        <v>45174</v>
      </c>
      <c r="AH319" s="211">
        <v>45151</v>
      </c>
      <c r="AI319" t="s">
        <v>545</v>
      </c>
      <c r="AO319" t="s">
        <v>546</v>
      </c>
      <c r="AU319" s="211">
        <v>45340</v>
      </c>
      <c r="AV319" t="s">
        <v>547</v>
      </c>
      <c r="AY319">
        <v>0</v>
      </c>
      <c r="AZ319" t="s">
        <v>548</v>
      </c>
      <c r="BA319" t="s">
        <v>1557</v>
      </c>
      <c r="BB319" t="s">
        <v>1557</v>
      </c>
    </row>
    <row r="320" spans="1:54" x14ac:dyDescent="0.3">
      <c r="A320" t="s">
        <v>1558</v>
      </c>
      <c r="B320" t="s">
        <v>529</v>
      </c>
      <c r="C320" s="211">
        <v>45151</v>
      </c>
      <c r="D320" t="s">
        <v>1287</v>
      </c>
      <c r="E320" t="s">
        <v>571</v>
      </c>
      <c r="F320" t="s">
        <v>532</v>
      </c>
      <c r="G320" t="s">
        <v>1559</v>
      </c>
      <c r="H320" t="s">
        <v>1556</v>
      </c>
      <c r="I320">
        <v>0</v>
      </c>
      <c r="J320">
        <v>90</v>
      </c>
      <c r="K320" t="s">
        <v>535</v>
      </c>
      <c r="L320" t="s">
        <v>655</v>
      </c>
      <c r="M320" t="s">
        <v>537</v>
      </c>
      <c r="N320" t="s">
        <v>538</v>
      </c>
      <c r="O320" t="s">
        <v>539</v>
      </c>
      <c r="P320" t="s">
        <v>1297</v>
      </c>
      <c r="Q320" t="s">
        <v>541</v>
      </c>
      <c r="R320" t="s">
        <v>542</v>
      </c>
      <c r="S320" t="s">
        <v>543</v>
      </c>
      <c r="T320" t="s">
        <v>542</v>
      </c>
      <c r="U320" t="s">
        <v>1557</v>
      </c>
      <c r="W320" s="210">
        <v>-90</v>
      </c>
      <c r="X320">
        <v>1</v>
      </c>
      <c r="Z320" s="211">
        <v>45174</v>
      </c>
      <c r="AH320" s="211">
        <v>45151</v>
      </c>
      <c r="AI320" t="s">
        <v>545</v>
      </c>
      <c r="AO320" t="s">
        <v>546</v>
      </c>
      <c r="AU320" s="211">
        <v>45340</v>
      </c>
      <c r="AV320" t="s">
        <v>547</v>
      </c>
      <c r="AY320">
        <v>0</v>
      </c>
      <c r="AZ320" t="s">
        <v>548</v>
      </c>
      <c r="BA320" t="s">
        <v>1557</v>
      </c>
      <c r="BB320" t="s">
        <v>1557</v>
      </c>
    </row>
    <row r="321" spans="1:54" x14ac:dyDescent="0.3">
      <c r="A321" t="s">
        <v>1560</v>
      </c>
      <c r="B321" t="s">
        <v>529</v>
      </c>
      <c r="C321" s="211">
        <v>45151</v>
      </c>
      <c r="D321" t="s">
        <v>1287</v>
      </c>
      <c r="E321" t="s">
        <v>571</v>
      </c>
      <c r="F321" t="s">
        <v>793</v>
      </c>
      <c r="G321" t="s">
        <v>1561</v>
      </c>
      <c r="H321" t="s">
        <v>1556</v>
      </c>
      <c r="I321">
        <v>0</v>
      </c>
      <c r="J321">
        <v>20</v>
      </c>
      <c r="K321" t="s">
        <v>535</v>
      </c>
      <c r="L321" t="s">
        <v>655</v>
      </c>
      <c r="M321" t="s">
        <v>537</v>
      </c>
      <c r="N321" t="s">
        <v>538</v>
      </c>
      <c r="O321" t="s">
        <v>539</v>
      </c>
      <c r="P321" t="s">
        <v>1297</v>
      </c>
      <c r="Q321" t="s">
        <v>541</v>
      </c>
      <c r="R321" t="s">
        <v>542</v>
      </c>
      <c r="S321" t="s">
        <v>543</v>
      </c>
      <c r="T321" t="s">
        <v>542</v>
      </c>
      <c r="U321" t="s">
        <v>1557</v>
      </c>
      <c r="W321" s="210">
        <v>-20</v>
      </c>
      <c r="X321">
        <v>1</v>
      </c>
      <c r="Z321" s="211">
        <v>45174</v>
      </c>
      <c r="AH321" s="211">
        <v>45151</v>
      </c>
      <c r="AI321" t="s">
        <v>545</v>
      </c>
      <c r="AO321" t="s">
        <v>546</v>
      </c>
      <c r="AU321" s="211">
        <v>45340</v>
      </c>
      <c r="AV321" t="s">
        <v>547</v>
      </c>
      <c r="AY321">
        <v>0</v>
      </c>
      <c r="AZ321" t="s">
        <v>548</v>
      </c>
      <c r="BA321" t="s">
        <v>1557</v>
      </c>
      <c r="BB321" t="s">
        <v>1557</v>
      </c>
    </row>
    <row r="322" spans="1:54" x14ac:dyDescent="0.3">
      <c r="A322" t="s">
        <v>1562</v>
      </c>
      <c r="B322" t="s">
        <v>529</v>
      </c>
      <c r="C322" s="211">
        <v>45160</v>
      </c>
      <c r="D322" t="s">
        <v>629</v>
      </c>
      <c r="E322" t="s">
        <v>1381</v>
      </c>
      <c r="F322" t="s">
        <v>793</v>
      </c>
      <c r="G322" t="s">
        <v>1563</v>
      </c>
      <c r="H322" t="s">
        <v>1564</v>
      </c>
      <c r="I322">
        <v>0</v>
      </c>
      <c r="J322">
        <v>74.56</v>
      </c>
      <c r="K322" t="s">
        <v>535</v>
      </c>
      <c r="L322" t="s">
        <v>554</v>
      </c>
      <c r="M322" t="s">
        <v>537</v>
      </c>
      <c r="N322" t="s">
        <v>538</v>
      </c>
      <c r="O322" t="s">
        <v>539</v>
      </c>
      <c r="P322" t="s">
        <v>580</v>
      </c>
      <c r="Q322" t="s">
        <v>541</v>
      </c>
      <c r="R322" t="s">
        <v>542</v>
      </c>
      <c r="S322" t="s">
        <v>543</v>
      </c>
      <c r="T322" t="s">
        <v>542</v>
      </c>
      <c r="U322" t="s">
        <v>1557</v>
      </c>
      <c r="W322" s="210">
        <v>-74.56</v>
      </c>
      <c r="X322">
        <v>1</v>
      </c>
      <c r="Z322" s="211">
        <v>45174</v>
      </c>
      <c r="AH322" s="211">
        <v>45160</v>
      </c>
      <c r="AI322" t="s">
        <v>545</v>
      </c>
      <c r="AO322" t="s">
        <v>546</v>
      </c>
      <c r="AU322" s="211">
        <v>45340</v>
      </c>
      <c r="AV322" t="s">
        <v>547</v>
      </c>
      <c r="AY322">
        <v>0</v>
      </c>
      <c r="AZ322" t="s">
        <v>548</v>
      </c>
      <c r="BA322" t="s">
        <v>1557</v>
      </c>
      <c r="BB322" t="s">
        <v>1557</v>
      </c>
    </row>
    <row r="323" spans="1:54" x14ac:dyDescent="0.3">
      <c r="A323" t="s">
        <v>1565</v>
      </c>
      <c r="B323" t="s">
        <v>529</v>
      </c>
      <c r="C323" s="211">
        <v>45162</v>
      </c>
      <c r="D323" t="s">
        <v>1287</v>
      </c>
      <c r="E323" t="s">
        <v>1566</v>
      </c>
      <c r="F323" t="s">
        <v>757</v>
      </c>
      <c r="G323" t="s">
        <v>1567</v>
      </c>
      <c r="H323" t="s">
        <v>1568</v>
      </c>
      <c r="I323">
        <v>0</v>
      </c>
      <c r="J323">
        <v>200</v>
      </c>
      <c r="K323" t="s">
        <v>535</v>
      </c>
      <c r="L323" t="s">
        <v>655</v>
      </c>
      <c r="M323" t="s">
        <v>537</v>
      </c>
      <c r="N323" t="s">
        <v>538</v>
      </c>
      <c r="O323" t="s">
        <v>539</v>
      </c>
      <c r="P323" t="s">
        <v>1290</v>
      </c>
      <c r="Q323" t="s">
        <v>541</v>
      </c>
      <c r="R323" t="s">
        <v>542</v>
      </c>
      <c r="S323" t="s">
        <v>543</v>
      </c>
      <c r="T323" t="s">
        <v>542</v>
      </c>
      <c r="U323" t="s">
        <v>1557</v>
      </c>
      <c r="W323" s="210">
        <v>-200</v>
      </c>
      <c r="X323">
        <v>1</v>
      </c>
      <c r="Z323" s="211">
        <v>45333</v>
      </c>
      <c r="AH323" s="211">
        <v>45162</v>
      </c>
      <c r="AI323" t="s">
        <v>545</v>
      </c>
      <c r="AO323" t="s">
        <v>546</v>
      </c>
      <c r="AU323" s="211">
        <v>45340</v>
      </c>
      <c r="AV323" t="s">
        <v>547</v>
      </c>
      <c r="AY323">
        <v>0</v>
      </c>
      <c r="AZ323" t="s">
        <v>548</v>
      </c>
      <c r="BA323" t="s">
        <v>1557</v>
      </c>
      <c r="BB323" t="s">
        <v>1557</v>
      </c>
    </row>
    <row r="324" spans="1:54" x14ac:dyDescent="0.3">
      <c r="A324" t="s">
        <v>1569</v>
      </c>
      <c r="B324" t="s">
        <v>529</v>
      </c>
      <c r="C324" s="211">
        <v>45162</v>
      </c>
      <c r="D324" t="s">
        <v>1287</v>
      </c>
      <c r="E324" t="s">
        <v>1566</v>
      </c>
      <c r="F324" t="s">
        <v>532</v>
      </c>
      <c r="G324" t="s">
        <v>1570</v>
      </c>
      <c r="H324" t="s">
        <v>1568</v>
      </c>
      <c r="I324">
        <v>0</v>
      </c>
      <c r="J324">
        <v>15</v>
      </c>
      <c r="K324" t="s">
        <v>535</v>
      </c>
      <c r="L324" t="s">
        <v>655</v>
      </c>
      <c r="M324" t="s">
        <v>537</v>
      </c>
      <c r="N324" t="s">
        <v>538</v>
      </c>
      <c r="O324" t="s">
        <v>539</v>
      </c>
      <c r="P324" t="s">
        <v>1290</v>
      </c>
      <c r="Q324" t="s">
        <v>541</v>
      </c>
      <c r="R324" t="s">
        <v>542</v>
      </c>
      <c r="S324" t="s">
        <v>543</v>
      </c>
      <c r="T324" t="s">
        <v>542</v>
      </c>
      <c r="U324" t="s">
        <v>1557</v>
      </c>
      <c r="W324" s="210">
        <v>-15</v>
      </c>
      <c r="X324">
        <v>1</v>
      </c>
      <c r="Z324" s="211">
        <v>45333</v>
      </c>
      <c r="AH324" s="211">
        <v>45162</v>
      </c>
      <c r="AI324" t="s">
        <v>545</v>
      </c>
      <c r="AO324" t="s">
        <v>546</v>
      </c>
      <c r="AU324" s="211">
        <v>45340</v>
      </c>
      <c r="AV324" t="s">
        <v>547</v>
      </c>
      <c r="AY324">
        <v>0</v>
      </c>
      <c r="AZ324" t="s">
        <v>548</v>
      </c>
      <c r="BA324" t="s">
        <v>1557</v>
      </c>
      <c r="BB324" t="s">
        <v>1557</v>
      </c>
    </row>
    <row r="325" spans="1:54" x14ac:dyDescent="0.3">
      <c r="A325" t="s">
        <v>1571</v>
      </c>
      <c r="B325" t="s">
        <v>529</v>
      </c>
      <c r="C325" s="211">
        <v>45168</v>
      </c>
      <c r="D325" t="s">
        <v>1572</v>
      </c>
      <c r="E325" t="s">
        <v>1573</v>
      </c>
      <c r="F325" t="s">
        <v>757</v>
      </c>
      <c r="G325" t="s">
        <v>1574</v>
      </c>
      <c r="H325" t="s">
        <v>1575</v>
      </c>
      <c r="I325">
        <v>0</v>
      </c>
      <c r="J325">
        <v>190</v>
      </c>
      <c r="K325" t="s">
        <v>535</v>
      </c>
      <c r="L325" t="s">
        <v>655</v>
      </c>
      <c r="M325" t="s">
        <v>537</v>
      </c>
      <c r="N325" t="s">
        <v>538</v>
      </c>
      <c r="O325" t="s">
        <v>539</v>
      </c>
      <c r="P325" t="s">
        <v>1297</v>
      </c>
      <c r="Q325" t="s">
        <v>541</v>
      </c>
      <c r="R325" t="s">
        <v>542</v>
      </c>
      <c r="S325" t="s">
        <v>543</v>
      </c>
      <c r="T325" t="s">
        <v>542</v>
      </c>
      <c r="U325" t="s">
        <v>1557</v>
      </c>
      <c r="W325" s="210">
        <v>-190</v>
      </c>
      <c r="X325">
        <v>1</v>
      </c>
      <c r="Z325" s="211">
        <v>45174</v>
      </c>
      <c r="AH325" s="211">
        <v>45168</v>
      </c>
      <c r="AI325" t="s">
        <v>545</v>
      </c>
      <c r="AO325" t="s">
        <v>546</v>
      </c>
      <c r="AU325" s="211">
        <v>45340</v>
      </c>
      <c r="AV325" t="s">
        <v>547</v>
      </c>
      <c r="AY325">
        <v>0</v>
      </c>
      <c r="AZ325" t="s">
        <v>548</v>
      </c>
      <c r="BA325" t="s">
        <v>1557</v>
      </c>
      <c r="BB325" t="s">
        <v>1557</v>
      </c>
    </row>
    <row r="326" spans="1:54" x14ac:dyDescent="0.3">
      <c r="A326" t="s">
        <v>1576</v>
      </c>
      <c r="B326" t="s">
        <v>529</v>
      </c>
      <c r="C326" s="211">
        <v>45168</v>
      </c>
      <c r="D326" t="s">
        <v>1572</v>
      </c>
      <c r="E326" t="s">
        <v>1573</v>
      </c>
      <c r="F326" t="s">
        <v>532</v>
      </c>
      <c r="G326" t="s">
        <v>1577</v>
      </c>
      <c r="H326" t="s">
        <v>1575</v>
      </c>
      <c r="I326">
        <v>0</v>
      </c>
      <c r="J326">
        <v>190</v>
      </c>
      <c r="K326" t="s">
        <v>535</v>
      </c>
      <c r="L326" t="s">
        <v>655</v>
      </c>
      <c r="M326" t="s">
        <v>537</v>
      </c>
      <c r="N326" t="s">
        <v>538</v>
      </c>
      <c r="O326" t="s">
        <v>539</v>
      </c>
      <c r="P326" t="s">
        <v>1297</v>
      </c>
      <c r="Q326" t="s">
        <v>541</v>
      </c>
      <c r="R326" t="s">
        <v>542</v>
      </c>
      <c r="S326" t="s">
        <v>543</v>
      </c>
      <c r="T326" t="s">
        <v>542</v>
      </c>
      <c r="U326" t="s">
        <v>1557</v>
      </c>
      <c r="W326" s="210">
        <v>-190</v>
      </c>
      <c r="X326">
        <v>1</v>
      </c>
      <c r="Z326" s="211">
        <v>45174</v>
      </c>
      <c r="AH326" s="211">
        <v>45168</v>
      </c>
      <c r="AI326" t="s">
        <v>545</v>
      </c>
      <c r="AO326" t="s">
        <v>546</v>
      </c>
      <c r="AU326" s="211">
        <v>45340</v>
      </c>
      <c r="AV326" t="s">
        <v>547</v>
      </c>
      <c r="AY326">
        <v>0</v>
      </c>
      <c r="AZ326" t="s">
        <v>548</v>
      </c>
      <c r="BA326" t="s">
        <v>1557</v>
      </c>
      <c r="BB326" t="s">
        <v>1557</v>
      </c>
    </row>
    <row r="327" spans="1:54" x14ac:dyDescent="0.3">
      <c r="A327" t="s">
        <v>1578</v>
      </c>
      <c r="B327" t="s">
        <v>529</v>
      </c>
      <c r="C327" s="211">
        <v>45168</v>
      </c>
      <c r="D327" t="s">
        <v>1572</v>
      </c>
      <c r="E327" t="s">
        <v>1573</v>
      </c>
      <c r="F327" t="s">
        <v>793</v>
      </c>
      <c r="G327" t="s">
        <v>1579</v>
      </c>
      <c r="H327" t="s">
        <v>1575</v>
      </c>
      <c r="I327">
        <v>0</v>
      </c>
      <c r="J327">
        <v>110</v>
      </c>
      <c r="K327" t="s">
        <v>535</v>
      </c>
      <c r="L327" t="s">
        <v>655</v>
      </c>
      <c r="M327" t="s">
        <v>537</v>
      </c>
      <c r="N327" t="s">
        <v>538</v>
      </c>
      <c r="O327" t="s">
        <v>539</v>
      </c>
      <c r="P327" t="s">
        <v>1297</v>
      </c>
      <c r="Q327" t="s">
        <v>541</v>
      </c>
      <c r="R327" t="s">
        <v>542</v>
      </c>
      <c r="S327" t="s">
        <v>543</v>
      </c>
      <c r="T327" t="s">
        <v>542</v>
      </c>
      <c r="U327" t="s">
        <v>1557</v>
      </c>
      <c r="W327" s="210">
        <v>-110</v>
      </c>
      <c r="X327">
        <v>1</v>
      </c>
      <c r="Z327" s="211">
        <v>45174</v>
      </c>
      <c r="AH327" s="211">
        <v>45168</v>
      </c>
      <c r="AI327" t="s">
        <v>545</v>
      </c>
      <c r="AO327" t="s">
        <v>546</v>
      </c>
      <c r="AU327" s="211">
        <v>45340</v>
      </c>
      <c r="AV327" t="s">
        <v>547</v>
      </c>
      <c r="AY327">
        <v>0</v>
      </c>
      <c r="AZ327" t="s">
        <v>548</v>
      </c>
      <c r="BA327" t="s">
        <v>1557</v>
      </c>
      <c r="BB327" t="s">
        <v>1557</v>
      </c>
    </row>
    <row r="328" spans="1:54" x14ac:dyDescent="0.3">
      <c r="A328" t="s">
        <v>1580</v>
      </c>
      <c r="B328" t="s">
        <v>529</v>
      </c>
      <c r="C328" s="211">
        <v>45168</v>
      </c>
      <c r="D328" t="s">
        <v>1572</v>
      </c>
      <c r="E328" t="s">
        <v>1573</v>
      </c>
      <c r="F328" t="s">
        <v>653</v>
      </c>
      <c r="G328" t="s">
        <v>1581</v>
      </c>
      <c r="H328" t="s">
        <v>1575</v>
      </c>
      <c r="I328">
        <v>0</v>
      </c>
      <c r="J328">
        <v>30</v>
      </c>
      <c r="K328" t="s">
        <v>535</v>
      </c>
      <c r="L328" t="s">
        <v>655</v>
      </c>
      <c r="M328" t="s">
        <v>537</v>
      </c>
      <c r="N328" t="s">
        <v>538</v>
      </c>
      <c r="O328" t="s">
        <v>539</v>
      </c>
      <c r="P328" t="s">
        <v>1297</v>
      </c>
      <c r="Q328" t="s">
        <v>541</v>
      </c>
      <c r="R328" t="s">
        <v>542</v>
      </c>
      <c r="S328" t="s">
        <v>543</v>
      </c>
      <c r="T328" t="s">
        <v>542</v>
      </c>
      <c r="U328" t="s">
        <v>1557</v>
      </c>
      <c r="W328" s="210">
        <v>-30</v>
      </c>
      <c r="X328">
        <v>1</v>
      </c>
      <c r="Z328" s="211">
        <v>45174</v>
      </c>
      <c r="AH328" s="211">
        <v>45168</v>
      </c>
      <c r="AI328" t="s">
        <v>545</v>
      </c>
      <c r="AO328" t="s">
        <v>546</v>
      </c>
      <c r="AU328" s="211">
        <v>45340</v>
      </c>
      <c r="AV328" t="s">
        <v>547</v>
      </c>
      <c r="AY328">
        <v>0</v>
      </c>
      <c r="AZ328" t="s">
        <v>548</v>
      </c>
      <c r="BA328" t="s">
        <v>1557</v>
      </c>
      <c r="BB328" t="s">
        <v>1557</v>
      </c>
    </row>
    <row r="329" spans="1:54" x14ac:dyDescent="0.3">
      <c r="A329" t="s">
        <v>1582</v>
      </c>
      <c r="B329" t="s">
        <v>529</v>
      </c>
      <c r="C329" s="211">
        <v>45168</v>
      </c>
      <c r="D329" t="s">
        <v>1572</v>
      </c>
      <c r="E329" t="s">
        <v>1240</v>
      </c>
      <c r="F329" t="s">
        <v>757</v>
      </c>
      <c r="G329" t="s">
        <v>1583</v>
      </c>
      <c r="H329" t="s">
        <v>1584</v>
      </c>
      <c r="I329">
        <v>0</v>
      </c>
      <c r="J329">
        <v>340</v>
      </c>
      <c r="K329" t="s">
        <v>535</v>
      </c>
      <c r="L329" t="s">
        <v>655</v>
      </c>
      <c r="M329" t="s">
        <v>537</v>
      </c>
      <c r="N329" t="s">
        <v>538</v>
      </c>
      <c r="O329" t="s">
        <v>539</v>
      </c>
      <c r="P329" t="s">
        <v>1297</v>
      </c>
      <c r="Q329" t="s">
        <v>541</v>
      </c>
      <c r="R329" t="s">
        <v>542</v>
      </c>
      <c r="S329" t="s">
        <v>543</v>
      </c>
      <c r="T329" t="s">
        <v>542</v>
      </c>
      <c r="U329" t="s">
        <v>1557</v>
      </c>
      <c r="W329" s="210">
        <v>-340</v>
      </c>
      <c r="X329">
        <v>1</v>
      </c>
      <c r="Z329" s="211">
        <v>45174</v>
      </c>
      <c r="AH329" s="211">
        <v>45168</v>
      </c>
      <c r="AI329" t="s">
        <v>545</v>
      </c>
      <c r="AO329" t="s">
        <v>546</v>
      </c>
      <c r="AU329" s="211">
        <v>45340</v>
      </c>
      <c r="AV329" t="s">
        <v>547</v>
      </c>
      <c r="AY329">
        <v>0</v>
      </c>
      <c r="AZ329" t="s">
        <v>548</v>
      </c>
      <c r="BA329" t="s">
        <v>1557</v>
      </c>
      <c r="BB329" t="s">
        <v>1557</v>
      </c>
    </row>
    <row r="330" spans="1:54" x14ac:dyDescent="0.3">
      <c r="A330" t="s">
        <v>1585</v>
      </c>
      <c r="B330" t="s">
        <v>529</v>
      </c>
      <c r="C330" s="211">
        <v>45168</v>
      </c>
      <c r="D330" t="s">
        <v>1572</v>
      </c>
      <c r="E330" t="s">
        <v>1240</v>
      </c>
      <c r="F330" t="s">
        <v>532</v>
      </c>
      <c r="G330" t="s">
        <v>1586</v>
      </c>
      <c r="H330" t="s">
        <v>1584</v>
      </c>
      <c r="I330">
        <v>0</v>
      </c>
      <c r="J330">
        <v>20</v>
      </c>
      <c r="K330" t="s">
        <v>535</v>
      </c>
      <c r="L330" t="s">
        <v>655</v>
      </c>
      <c r="M330" t="s">
        <v>537</v>
      </c>
      <c r="N330" t="s">
        <v>538</v>
      </c>
      <c r="O330" t="s">
        <v>539</v>
      </c>
      <c r="P330" t="s">
        <v>1297</v>
      </c>
      <c r="Q330" t="s">
        <v>541</v>
      </c>
      <c r="R330" t="s">
        <v>542</v>
      </c>
      <c r="S330" t="s">
        <v>543</v>
      </c>
      <c r="T330" t="s">
        <v>542</v>
      </c>
      <c r="U330" t="s">
        <v>1557</v>
      </c>
      <c r="W330" s="210">
        <v>-20</v>
      </c>
      <c r="X330">
        <v>1</v>
      </c>
      <c r="Z330" s="211">
        <v>45174</v>
      </c>
      <c r="AH330" s="211">
        <v>45168</v>
      </c>
      <c r="AI330" t="s">
        <v>545</v>
      </c>
      <c r="AO330" t="s">
        <v>546</v>
      </c>
      <c r="AU330" s="211">
        <v>45340</v>
      </c>
      <c r="AV330" t="s">
        <v>547</v>
      </c>
      <c r="AY330">
        <v>0</v>
      </c>
      <c r="AZ330" t="s">
        <v>548</v>
      </c>
      <c r="BA330" t="s">
        <v>1557</v>
      </c>
      <c r="BB330" t="s">
        <v>1557</v>
      </c>
    </row>
    <row r="331" spans="1:54" x14ac:dyDescent="0.3">
      <c r="A331" t="s">
        <v>1587</v>
      </c>
      <c r="B331" t="s">
        <v>529</v>
      </c>
      <c r="C331" s="211">
        <v>45169</v>
      </c>
      <c r="D331" t="s">
        <v>550</v>
      </c>
      <c r="E331" t="s">
        <v>740</v>
      </c>
      <c r="F331" t="s">
        <v>662</v>
      </c>
      <c r="G331" t="s">
        <v>1588</v>
      </c>
      <c r="H331" t="s">
        <v>553</v>
      </c>
      <c r="I331">
        <v>0</v>
      </c>
      <c r="J331">
        <v>26.58</v>
      </c>
      <c r="K331" t="s">
        <v>535</v>
      </c>
      <c r="L331" t="s">
        <v>554</v>
      </c>
      <c r="M331" t="s">
        <v>537</v>
      </c>
      <c r="N331" t="s">
        <v>538</v>
      </c>
      <c r="O331" t="s">
        <v>539</v>
      </c>
      <c r="P331" t="s">
        <v>555</v>
      </c>
      <c r="Q331" t="s">
        <v>541</v>
      </c>
      <c r="R331" t="s">
        <v>542</v>
      </c>
      <c r="S331" t="s">
        <v>543</v>
      </c>
      <c r="T331" t="s">
        <v>542</v>
      </c>
      <c r="U331" t="s">
        <v>1557</v>
      </c>
      <c r="W331" s="210">
        <v>-26.58</v>
      </c>
      <c r="X331">
        <v>1</v>
      </c>
      <c r="Z331" s="211">
        <v>45174</v>
      </c>
      <c r="AH331" s="211">
        <v>45169</v>
      </c>
      <c r="AI331" t="s">
        <v>545</v>
      </c>
      <c r="AO331" t="s">
        <v>546</v>
      </c>
      <c r="AU331" s="211">
        <v>45340</v>
      </c>
      <c r="AV331" t="s">
        <v>547</v>
      </c>
      <c r="AY331">
        <v>0</v>
      </c>
      <c r="AZ331" t="s">
        <v>548</v>
      </c>
      <c r="BA331" t="s">
        <v>1557</v>
      </c>
      <c r="BB331" t="s">
        <v>1557</v>
      </c>
    </row>
    <row r="332" spans="1:54" x14ac:dyDescent="0.3">
      <c r="A332" t="s">
        <v>1589</v>
      </c>
      <c r="B332" t="s">
        <v>529</v>
      </c>
      <c r="C332" s="211">
        <v>45169</v>
      </c>
      <c r="D332" t="s">
        <v>1590</v>
      </c>
      <c r="E332" t="s">
        <v>740</v>
      </c>
      <c r="F332" t="s">
        <v>1591</v>
      </c>
      <c r="G332" t="s">
        <v>1592</v>
      </c>
      <c r="H332" t="s">
        <v>1593</v>
      </c>
      <c r="I332">
        <v>0</v>
      </c>
      <c r="J332">
        <v>68.8</v>
      </c>
      <c r="K332" t="s">
        <v>535</v>
      </c>
      <c r="L332" t="s">
        <v>561</v>
      </c>
      <c r="M332" t="s">
        <v>537</v>
      </c>
      <c r="N332" t="s">
        <v>538</v>
      </c>
      <c r="O332" t="s">
        <v>539</v>
      </c>
      <c r="P332" t="s">
        <v>1594</v>
      </c>
      <c r="Q332" t="s">
        <v>541</v>
      </c>
      <c r="R332" t="s">
        <v>542</v>
      </c>
      <c r="S332" t="s">
        <v>543</v>
      </c>
      <c r="T332" t="s">
        <v>542</v>
      </c>
      <c r="U332" t="s">
        <v>1557</v>
      </c>
      <c r="W332" s="210">
        <v>-68.8</v>
      </c>
      <c r="X332">
        <v>1</v>
      </c>
      <c r="Z332" s="211">
        <v>45174</v>
      </c>
      <c r="AH332" s="211">
        <v>45169</v>
      </c>
      <c r="AI332" t="s">
        <v>545</v>
      </c>
      <c r="AO332" t="s">
        <v>546</v>
      </c>
      <c r="AU332" s="211">
        <v>45340</v>
      </c>
      <c r="AV332" t="s">
        <v>547</v>
      </c>
      <c r="AY332">
        <v>0</v>
      </c>
      <c r="AZ332" t="s">
        <v>548</v>
      </c>
      <c r="BA332" t="s">
        <v>1557</v>
      </c>
      <c r="BB332" t="s">
        <v>1557</v>
      </c>
    </row>
    <row r="333" spans="1:54" x14ac:dyDescent="0.3">
      <c r="A333" t="s">
        <v>1595</v>
      </c>
      <c r="B333" t="s">
        <v>529</v>
      </c>
      <c r="C333" s="211">
        <v>45169</v>
      </c>
      <c r="D333" t="s">
        <v>1313</v>
      </c>
      <c r="E333" t="s">
        <v>740</v>
      </c>
      <c r="F333" t="s">
        <v>571</v>
      </c>
      <c r="G333" t="s">
        <v>1596</v>
      </c>
      <c r="H333" t="s">
        <v>1316</v>
      </c>
      <c r="I333">
        <v>0</v>
      </c>
      <c r="J333">
        <v>18.82</v>
      </c>
      <c r="K333" t="s">
        <v>535</v>
      </c>
      <c r="L333" t="s">
        <v>554</v>
      </c>
      <c r="M333" t="s">
        <v>537</v>
      </c>
      <c r="N333" t="s">
        <v>538</v>
      </c>
      <c r="O333" t="s">
        <v>539</v>
      </c>
      <c r="P333" t="s">
        <v>555</v>
      </c>
      <c r="Q333" t="s">
        <v>541</v>
      </c>
      <c r="R333" t="s">
        <v>542</v>
      </c>
      <c r="S333" t="s">
        <v>543</v>
      </c>
      <c r="T333" t="s">
        <v>542</v>
      </c>
      <c r="U333" t="s">
        <v>1557</v>
      </c>
      <c r="W333" s="210">
        <v>-18.82</v>
      </c>
      <c r="X333">
        <v>1</v>
      </c>
      <c r="Z333" s="211">
        <v>45174</v>
      </c>
      <c r="AH333" s="211">
        <v>45169</v>
      </c>
      <c r="AI333" t="s">
        <v>545</v>
      </c>
      <c r="AO333" t="s">
        <v>546</v>
      </c>
      <c r="AU333" s="211">
        <v>45340</v>
      </c>
      <c r="AV333" t="s">
        <v>547</v>
      </c>
      <c r="AY333">
        <v>0</v>
      </c>
      <c r="AZ333" t="s">
        <v>548</v>
      </c>
      <c r="BA333" t="s">
        <v>1557</v>
      </c>
      <c r="BB333" t="s">
        <v>1557</v>
      </c>
    </row>
    <row r="334" spans="1:54" x14ac:dyDescent="0.3">
      <c r="A334" t="s">
        <v>1597</v>
      </c>
      <c r="B334" t="s">
        <v>529</v>
      </c>
      <c r="C334" s="211">
        <v>45169</v>
      </c>
      <c r="D334" t="s">
        <v>1036</v>
      </c>
      <c r="E334" t="s">
        <v>740</v>
      </c>
      <c r="F334" t="s">
        <v>679</v>
      </c>
      <c r="G334" t="s">
        <v>1598</v>
      </c>
      <c r="H334" t="s">
        <v>1155</v>
      </c>
      <c r="I334">
        <v>0</v>
      </c>
      <c r="J334">
        <v>1779.16</v>
      </c>
      <c r="K334" t="s">
        <v>535</v>
      </c>
      <c r="L334" t="s">
        <v>536</v>
      </c>
      <c r="M334" t="s">
        <v>537</v>
      </c>
      <c r="N334" t="s">
        <v>538</v>
      </c>
      <c r="O334" t="s">
        <v>539</v>
      </c>
      <c r="P334" t="s">
        <v>1040</v>
      </c>
      <c r="Q334" t="s">
        <v>541</v>
      </c>
      <c r="R334" t="s">
        <v>542</v>
      </c>
      <c r="S334" t="s">
        <v>543</v>
      </c>
      <c r="T334" t="s">
        <v>542</v>
      </c>
      <c r="U334" t="s">
        <v>1557</v>
      </c>
      <c r="W334" s="210">
        <v>-1779.16</v>
      </c>
      <c r="X334">
        <v>1</v>
      </c>
      <c r="Z334" s="211">
        <v>45174</v>
      </c>
      <c r="AH334" s="211">
        <v>45169</v>
      </c>
      <c r="AI334" t="s">
        <v>545</v>
      </c>
      <c r="AO334" t="s">
        <v>546</v>
      </c>
      <c r="AU334" s="211">
        <v>45340</v>
      </c>
      <c r="AV334" t="s">
        <v>547</v>
      </c>
      <c r="AY334">
        <v>0</v>
      </c>
      <c r="AZ334" t="s">
        <v>548</v>
      </c>
      <c r="BA334" t="s">
        <v>1557</v>
      </c>
      <c r="BB334" t="s">
        <v>1557</v>
      </c>
    </row>
    <row r="335" spans="1:54" x14ac:dyDescent="0.3">
      <c r="A335" t="s">
        <v>1599</v>
      </c>
      <c r="B335" t="s">
        <v>529</v>
      </c>
      <c r="C335" s="211">
        <v>45169</v>
      </c>
      <c r="D335" t="s">
        <v>557</v>
      </c>
      <c r="E335" t="s">
        <v>740</v>
      </c>
      <c r="F335" t="s">
        <v>1049</v>
      </c>
      <c r="G335" t="s">
        <v>1600</v>
      </c>
      <c r="H335" t="s">
        <v>560</v>
      </c>
      <c r="I335">
        <v>0</v>
      </c>
      <c r="J335">
        <v>26.92</v>
      </c>
      <c r="K335" t="s">
        <v>535</v>
      </c>
      <c r="L335" t="s">
        <v>561</v>
      </c>
      <c r="M335" t="s">
        <v>537</v>
      </c>
      <c r="N335" t="s">
        <v>538</v>
      </c>
      <c r="O335" t="s">
        <v>539</v>
      </c>
      <c r="P335" t="s">
        <v>562</v>
      </c>
      <c r="Q335" t="s">
        <v>541</v>
      </c>
      <c r="R335" t="s">
        <v>542</v>
      </c>
      <c r="S335" t="s">
        <v>543</v>
      </c>
      <c r="T335" t="s">
        <v>542</v>
      </c>
      <c r="U335" t="s">
        <v>1557</v>
      </c>
      <c r="W335" s="210">
        <v>-26.92</v>
      </c>
      <c r="X335">
        <v>1</v>
      </c>
      <c r="Z335" s="211">
        <v>45174</v>
      </c>
      <c r="AH335" s="211">
        <v>45169</v>
      </c>
      <c r="AI335" t="s">
        <v>545</v>
      </c>
      <c r="AO335" t="s">
        <v>546</v>
      </c>
      <c r="AU335" s="211">
        <v>45340</v>
      </c>
      <c r="AV335" t="s">
        <v>547</v>
      </c>
      <c r="AY335">
        <v>0</v>
      </c>
      <c r="AZ335" t="s">
        <v>548</v>
      </c>
      <c r="BA335" t="s">
        <v>1557</v>
      </c>
      <c r="BB335" t="s">
        <v>1557</v>
      </c>
    </row>
    <row r="336" spans="1:54" x14ac:dyDescent="0.3">
      <c r="A336" t="s">
        <v>1601</v>
      </c>
      <c r="B336" t="s">
        <v>529</v>
      </c>
      <c r="C336" s="211">
        <v>45169</v>
      </c>
      <c r="D336" t="s">
        <v>564</v>
      </c>
      <c r="E336" t="s">
        <v>740</v>
      </c>
      <c r="F336" t="s">
        <v>1053</v>
      </c>
      <c r="G336" t="s">
        <v>1602</v>
      </c>
      <c r="H336" t="s">
        <v>567</v>
      </c>
      <c r="I336">
        <v>0</v>
      </c>
      <c r="J336">
        <v>195.66</v>
      </c>
      <c r="K336" t="s">
        <v>535</v>
      </c>
      <c r="L336" t="s">
        <v>536</v>
      </c>
      <c r="M336" t="s">
        <v>537</v>
      </c>
      <c r="N336" t="s">
        <v>538</v>
      </c>
      <c r="O336" t="s">
        <v>539</v>
      </c>
      <c r="P336" t="s">
        <v>568</v>
      </c>
      <c r="Q336" t="s">
        <v>541</v>
      </c>
      <c r="R336" t="s">
        <v>542</v>
      </c>
      <c r="S336" t="s">
        <v>543</v>
      </c>
      <c r="T336" t="s">
        <v>542</v>
      </c>
      <c r="U336" t="s">
        <v>1557</v>
      </c>
      <c r="W336" s="210">
        <v>-195.66</v>
      </c>
      <c r="X336">
        <v>1</v>
      </c>
      <c r="Z336" s="211">
        <v>45174</v>
      </c>
      <c r="AH336" s="211">
        <v>45169</v>
      </c>
      <c r="AI336" t="s">
        <v>545</v>
      </c>
      <c r="AO336" t="s">
        <v>546</v>
      </c>
      <c r="AU336" s="211">
        <v>45340</v>
      </c>
      <c r="AV336" t="s">
        <v>547</v>
      </c>
      <c r="AY336">
        <v>0</v>
      </c>
      <c r="AZ336" t="s">
        <v>548</v>
      </c>
      <c r="BA336" t="s">
        <v>1557</v>
      </c>
      <c r="BB336" t="s">
        <v>1557</v>
      </c>
    </row>
    <row r="337" spans="1:54" x14ac:dyDescent="0.3">
      <c r="A337" t="s">
        <v>1603</v>
      </c>
      <c r="B337" t="s">
        <v>529</v>
      </c>
      <c r="C337" s="211">
        <v>45169</v>
      </c>
      <c r="D337" t="s">
        <v>570</v>
      </c>
      <c r="E337" t="s">
        <v>740</v>
      </c>
      <c r="F337" t="s">
        <v>711</v>
      </c>
      <c r="G337" t="s">
        <v>1604</v>
      </c>
      <c r="H337" t="s">
        <v>573</v>
      </c>
      <c r="I337">
        <v>0</v>
      </c>
      <c r="J337">
        <v>88.98</v>
      </c>
      <c r="K337" t="s">
        <v>535</v>
      </c>
      <c r="L337" t="s">
        <v>554</v>
      </c>
      <c r="M337" t="s">
        <v>537</v>
      </c>
      <c r="N337" t="s">
        <v>538</v>
      </c>
      <c r="O337" t="s">
        <v>539</v>
      </c>
      <c r="P337" t="s">
        <v>574</v>
      </c>
      <c r="Q337" t="s">
        <v>541</v>
      </c>
      <c r="R337" t="s">
        <v>542</v>
      </c>
      <c r="S337" t="s">
        <v>543</v>
      </c>
      <c r="T337" t="s">
        <v>542</v>
      </c>
      <c r="U337" t="s">
        <v>1557</v>
      </c>
      <c r="W337" s="210">
        <v>-88.98</v>
      </c>
      <c r="X337">
        <v>1</v>
      </c>
      <c r="Z337" s="211">
        <v>45174</v>
      </c>
      <c r="AH337" s="211">
        <v>45169</v>
      </c>
      <c r="AI337" t="s">
        <v>545</v>
      </c>
      <c r="AO337" t="s">
        <v>546</v>
      </c>
      <c r="AU337" s="211">
        <v>45340</v>
      </c>
      <c r="AV337" t="s">
        <v>547</v>
      </c>
      <c r="AY337">
        <v>0</v>
      </c>
      <c r="AZ337" t="s">
        <v>548</v>
      </c>
      <c r="BA337" t="s">
        <v>1557</v>
      </c>
      <c r="BB337" t="s">
        <v>1557</v>
      </c>
    </row>
    <row r="338" spans="1:54" x14ac:dyDescent="0.3">
      <c r="A338" t="s">
        <v>1605</v>
      </c>
      <c r="B338" t="s">
        <v>529</v>
      </c>
      <c r="C338" s="211">
        <v>45169</v>
      </c>
      <c r="D338" t="s">
        <v>576</v>
      </c>
      <c r="E338" t="s">
        <v>740</v>
      </c>
      <c r="F338" t="s">
        <v>601</v>
      </c>
      <c r="G338" t="s">
        <v>1606</v>
      </c>
      <c r="H338" t="s">
        <v>579</v>
      </c>
      <c r="I338">
        <v>0</v>
      </c>
      <c r="J338">
        <v>148.76</v>
      </c>
      <c r="K338" t="s">
        <v>535</v>
      </c>
      <c r="L338" t="s">
        <v>554</v>
      </c>
      <c r="M338" t="s">
        <v>537</v>
      </c>
      <c r="N338" t="s">
        <v>538</v>
      </c>
      <c r="O338" t="s">
        <v>539</v>
      </c>
      <c r="P338" t="s">
        <v>580</v>
      </c>
      <c r="Q338" t="s">
        <v>541</v>
      </c>
      <c r="R338" t="s">
        <v>542</v>
      </c>
      <c r="S338" t="s">
        <v>543</v>
      </c>
      <c r="T338" t="s">
        <v>542</v>
      </c>
      <c r="U338" t="s">
        <v>1557</v>
      </c>
      <c r="W338" s="210">
        <v>-148.76</v>
      </c>
      <c r="X338">
        <v>1</v>
      </c>
      <c r="Z338" s="211">
        <v>45174</v>
      </c>
      <c r="AH338" s="211">
        <v>45169</v>
      </c>
      <c r="AI338" t="s">
        <v>545</v>
      </c>
      <c r="AO338" t="s">
        <v>546</v>
      </c>
      <c r="AU338" s="211">
        <v>45340</v>
      </c>
      <c r="AV338" t="s">
        <v>547</v>
      </c>
      <c r="AY338">
        <v>0</v>
      </c>
      <c r="AZ338" t="s">
        <v>548</v>
      </c>
      <c r="BA338" t="s">
        <v>1557</v>
      </c>
      <c r="BB338" t="s">
        <v>1557</v>
      </c>
    </row>
    <row r="339" spans="1:54" x14ac:dyDescent="0.3">
      <c r="A339" t="s">
        <v>1607</v>
      </c>
      <c r="B339" t="s">
        <v>529</v>
      </c>
      <c r="C339" s="211">
        <v>45169</v>
      </c>
      <c r="D339" t="s">
        <v>582</v>
      </c>
      <c r="E339" t="s">
        <v>740</v>
      </c>
      <c r="F339" t="s">
        <v>833</v>
      </c>
      <c r="G339" t="s">
        <v>1608</v>
      </c>
      <c r="H339" t="s">
        <v>585</v>
      </c>
      <c r="I339">
        <v>0</v>
      </c>
      <c r="J339">
        <v>481.58</v>
      </c>
      <c r="K339" t="s">
        <v>535</v>
      </c>
      <c r="L339" t="s">
        <v>536</v>
      </c>
      <c r="M339" t="s">
        <v>537</v>
      </c>
      <c r="N339" t="s">
        <v>538</v>
      </c>
      <c r="O339" t="s">
        <v>539</v>
      </c>
      <c r="P339" t="s">
        <v>586</v>
      </c>
      <c r="Q339" t="s">
        <v>541</v>
      </c>
      <c r="R339" t="s">
        <v>542</v>
      </c>
      <c r="S339" t="s">
        <v>543</v>
      </c>
      <c r="T339" t="s">
        <v>542</v>
      </c>
      <c r="U339" t="s">
        <v>1557</v>
      </c>
      <c r="W339" s="210">
        <v>-481.58</v>
      </c>
      <c r="X339">
        <v>1</v>
      </c>
      <c r="Z339" s="211">
        <v>45174</v>
      </c>
      <c r="AH339" s="211">
        <v>45169</v>
      </c>
      <c r="AI339" t="s">
        <v>545</v>
      </c>
      <c r="AO339" t="s">
        <v>546</v>
      </c>
      <c r="AU339" s="211">
        <v>45340</v>
      </c>
      <c r="AV339" t="s">
        <v>547</v>
      </c>
      <c r="AY339">
        <v>0</v>
      </c>
      <c r="AZ339" t="s">
        <v>548</v>
      </c>
      <c r="BA339" t="s">
        <v>1557</v>
      </c>
      <c r="BB339" t="s">
        <v>1557</v>
      </c>
    </row>
    <row r="340" spans="1:54" x14ac:dyDescent="0.3">
      <c r="A340" t="s">
        <v>1609</v>
      </c>
      <c r="B340" t="s">
        <v>529</v>
      </c>
      <c r="C340" s="211">
        <v>45169</v>
      </c>
      <c r="D340" t="s">
        <v>588</v>
      </c>
      <c r="E340" t="s">
        <v>740</v>
      </c>
      <c r="F340" t="s">
        <v>1610</v>
      </c>
      <c r="G340" t="s">
        <v>1611</v>
      </c>
      <c r="H340" t="s">
        <v>591</v>
      </c>
      <c r="I340">
        <v>0</v>
      </c>
      <c r="J340">
        <v>5.18</v>
      </c>
      <c r="K340" t="s">
        <v>535</v>
      </c>
      <c r="L340" t="s">
        <v>561</v>
      </c>
      <c r="M340" t="s">
        <v>537</v>
      </c>
      <c r="N340" t="s">
        <v>538</v>
      </c>
      <c r="O340" t="s">
        <v>539</v>
      </c>
      <c r="P340" t="s">
        <v>592</v>
      </c>
      <c r="Q340" t="s">
        <v>541</v>
      </c>
      <c r="R340" t="s">
        <v>542</v>
      </c>
      <c r="S340" t="s">
        <v>543</v>
      </c>
      <c r="T340" t="s">
        <v>542</v>
      </c>
      <c r="U340" t="s">
        <v>1557</v>
      </c>
      <c r="W340" s="210">
        <v>-5.18</v>
      </c>
      <c r="X340">
        <v>1</v>
      </c>
      <c r="Z340" s="211">
        <v>45174</v>
      </c>
      <c r="AH340" s="211">
        <v>45169</v>
      </c>
      <c r="AI340" t="s">
        <v>545</v>
      </c>
      <c r="AO340" t="s">
        <v>546</v>
      </c>
      <c r="AU340" s="211">
        <v>45340</v>
      </c>
      <c r="AV340" t="s">
        <v>547</v>
      </c>
      <c r="AY340">
        <v>0</v>
      </c>
      <c r="AZ340" t="s">
        <v>548</v>
      </c>
      <c r="BA340" t="s">
        <v>1557</v>
      </c>
      <c r="BB340" t="s">
        <v>1557</v>
      </c>
    </row>
    <row r="341" spans="1:54" x14ac:dyDescent="0.3">
      <c r="A341" t="s">
        <v>1612</v>
      </c>
      <c r="B341" t="s">
        <v>529</v>
      </c>
      <c r="C341" s="211">
        <v>45169</v>
      </c>
      <c r="D341" t="s">
        <v>594</v>
      </c>
      <c r="E341" t="s">
        <v>740</v>
      </c>
      <c r="F341" t="s">
        <v>938</v>
      </c>
      <c r="G341" t="s">
        <v>1613</v>
      </c>
      <c r="H341" t="s">
        <v>597</v>
      </c>
      <c r="I341">
        <v>0</v>
      </c>
      <c r="J341">
        <v>241.9</v>
      </c>
      <c r="K341" t="s">
        <v>535</v>
      </c>
      <c r="L341" t="s">
        <v>561</v>
      </c>
      <c r="M341" t="s">
        <v>537</v>
      </c>
      <c r="N341" t="s">
        <v>538</v>
      </c>
      <c r="O341" t="s">
        <v>539</v>
      </c>
      <c r="P341" t="s">
        <v>598</v>
      </c>
      <c r="Q341" t="s">
        <v>541</v>
      </c>
      <c r="R341" t="s">
        <v>542</v>
      </c>
      <c r="S341" t="s">
        <v>543</v>
      </c>
      <c r="T341" t="s">
        <v>542</v>
      </c>
      <c r="U341" t="s">
        <v>1557</v>
      </c>
      <c r="W341" s="210">
        <v>-241.9</v>
      </c>
      <c r="X341">
        <v>1</v>
      </c>
      <c r="Z341" s="211">
        <v>45174</v>
      </c>
      <c r="AH341" s="211">
        <v>45169</v>
      </c>
      <c r="AI341" t="s">
        <v>545</v>
      </c>
      <c r="AO341" t="s">
        <v>546</v>
      </c>
      <c r="AU341" s="211">
        <v>45340</v>
      </c>
      <c r="AV341" t="s">
        <v>547</v>
      </c>
      <c r="AY341">
        <v>0</v>
      </c>
      <c r="AZ341" t="s">
        <v>548</v>
      </c>
      <c r="BA341" t="s">
        <v>1557</v>
      </c>
      <c r="BB341" t="s">
        <v>1557</v>
      </c>
    </row>
    <row r="342" spans="1:54" x14ac:dyDescent="0.3">
      <c r="A342" t="s">
        <v>1614</v>
      </c>
      <c r="B342" t="s">
        <v>529</v>
      </c>
      <c r="C342" s="211">
        <v>45169</v>
      </c>
      <c r="D342" t="s">
        <v>1067</v>
      </c>
      <c r="E342" t="s">
        <v>740</v>
      </c>
      <c r="F342" t="s">
        <v>723</v>
      </c>
      <c r="G342" t="s">
        <v>1615</v>
      </c>
      <c r="H342" t="s">
        <v>1337</v>
      </c>
      <c r="I342">
        <v>0</v>
      </c>
      <c r="J342">
        <v>37.119999999999997</v>
      </c>
      <c r="K342" t="s">
        <v>535</v>
      </c>
      <c r="L342" t="s">
        <v>554</v>
      </c>
      <c r="M342" t="s">
        <v>537</v>
      </c>
      <c r="N342" t="s">
        <v>538</v>
      </c>
      <c r="O342" t="s">
        <v>539</v>
      </c>
      <c r="P342" t="s">
        <v>580</v>
      </c>
      <c r="Q342" t="s">
        <v>541</v>
      </c>
      <c r="R342" t="s">
        <v>542</v>
      </c>
      <c r="S342" t="s">
        <v>543</v>
      </c>
      <c r="T342" t="s">
        <v>542</v>
      </c>
      <c r="U342" t="s">
        <v>1557</v>
      </c>
      <c r="W342" s="210">
        <v>-37.119999999999997</v>
      </c>
      <c r="X342">
        <v>1</v>
      </c>
      <c r="Z342" s="211">
        <v>45174</v>
      </c>
      <c r="AH342" s="211">
        <v>45169</v>
      </c>
      <c r="AI342" t="s">
        <v>545</v>
      </c>
      <c r="AO342" t="s">
        <v>546</v>
      </c>
      <c r="AU342" s="211">
        <v>45340</v>
      </c>
      <c r="AV342" t="s">
        <v>547</v>
      </c>
      <c r="AY342">
        <v>0</v>
      </c>
      <c r="AZ342" t="s">
        <v>548</v>
      </c>
      <c r="BA342" t="s">
        <v>1557</v>
      </c>
      <c r="BB342" t="s">
        <v>1557</v>
      </c>
    </row>
    <row r="343" spans="1:54" x14ac:dyDescent="0.3">
      <c r="A343" t="s">
        <v>1616</v>
      </c>
      <c r="B343" t="s">
        <v>529</v>
      </c>
      <c r="C343" s="211">
        <v>45169</v>
      </c>
      <c r="D343" t="s">
        <v>600</v>
      </c>
      <c r="E343" t="s">
        <v>740</v>
      </c>
      <c r="F343" t="s">
        <v>1617</v>
      </c>
      <c r="G343" t="s">
        <v>1618</v>
      </c>
      <c r="H343" t="s">
        <v>603</v>
      </c>
      <c r="I343">
        <v>0</v>
      </c>
      <c r="J343">
        <v>45.44</v>
      </c>
      <c r="K343" t="s">
        <v>535</v>
      </c>
      <c r="L343" t="s">
        <v>536</v>
      </c>
      <c r="M343" t="s">
        <v>537</v>
      </c>
      <c r="N343" t="s">
        <v>538</v>
      </c>
      <c r="O343" t="s">
        <v>539</v>
      </c>
      <c r="P343" t="s">
        <v>604</v>
      </c>
      <c r="Q343" t="s">
        <v>541</v>
      </c>
      <c r="R343" t="s">
        <v>542</v>
      </c>
      <c r="S343" t="s">
        <v>543</v>
      </c>
      <c r="T343" t="s">
        <v>542</v>
      </c>
      <c r="U343" t="s">
        <v>1557</v>
      </c>
      <c r="W343" s="210">
        <v>-45.44</v>
      </c>
      <c r="X343">
        <v>1</v>
      </c>
      <c r="Z343" s="211">
        <v>45174</v>
      </c>
      <c r="AH343" s="211">
        <v>45169</v>
      </c>
      <c r="AI343" t="s">
        <v>545</v>
      </c>
      <c r="AO343" t="s">
        <v>546</v>
      </c>
      <c r="AU343" s="211">
        <v>45340</v>
      </c>
      <c r="AV343" t="s">
        <v>547</v>
      </c>
      <c r="AY343">
        <v>0</v>
      </c>
      <c r="AZ343" t="s">
        <v>548</v>
      </c>
      <c r="BA343" t="s">
        <v>1557</v>
      </c>
      <c r="BB343" t="s">
        <v>1557</v>
      </c>
    </row>
    <row r="344" spans="1:54" x14ac:dyDescent="0.3">
      <c r="A344" t="s">
        <v>1619</v>
      </c>
      <c r="B344" t="s">
        <v>529</v>
      </c>
      <c r="C344" s="211">
        <v>45169</v>
      </c>
      <c r="D344" t="s">
        <v>606</v>
      </c>
      <c r="E344" t="s">
        <v>740</v>
      </c>
      <c r="F344" t="s">
        <v>1620</v>
      </c>
      <c r="G344" t="s">
        <v>1621</v>
      </c>
      <c r="H344" t="s">
        <v>609</v>
      </c>
      <c r="I344">
        <v>0</v>
      </c>
      <c r="J344">
        <v>135.96</v>
      </c>
      <c r="K344" t="s">
        <v>535</v>
      </c>
      <c r="L344" t="s">
        <v>561</v>
      </c>
      <c r="M344" t="s">
        <v>537</v>
      </c>
      <c r="N344" t="s">
        <v>538</v>
      </c>
      <c r="O344" t="s">
        <v>539</v>
      </c>
      <c r="P344" t="s">
        <v>562</v>
      </c>
      <c r="Q344" t="s">
        <v>541</v>
      </c>
      <c r="R344" t="s">
        <v>542</v>
      </c>
      <c r="S344" t="s">
        <v>543</v>
      </c>
      <c r="T344" t="s">
        <v>542</v>
      </c>
      <c r="U344" t="s">
        <v>1557</v>
      </c>
      <c r="W344" s="210">
        <v>-135.96</v>
      </c>
      <c r="X344">
        <v>1</v>
      </c>
      <c r="Z344" s="211">
        <v>45174</v>
      </c>
      <c r="AH344" s="211">
        <v>45169</v>
      </c>
      <c r="AI344" t="s">
        <v>545</v>
      </c>
      <c r="AO344" t="s">
        <v>546</v>
      </c>
      <c r="AU344" s="211">
        <v>45340</v>
      </c>
      <c r="AV344" t="s">
        <v>547</v>
      </c>
      <c r="AY344">
        <v>0</v>
      </c>
      <c r="AZ344" t="s">
        <v>548</v>
      </c>
      <c r="BA344" t="s">
        <v>1557</v>
      </c>
      <c r="BB344" t="s">
        <v>1557</v>
      </c>
    </row>
    <row r="345" spans="1:54" x14ac:dyDescent="0.3">
      <c r="A345" t="s">
        <v>1622</v>
      </c>
      <c r="B345" t="s">
        <v>529</v>
      </c>
      <c r="C345" s="211">
        <v>45169</v>
      </c>
      <c r="D345" t="s">
        <v>611</v>
      </c>
      <c r="E345" t="s">
        <v>740</v>
      </c>
      <c r="F345" t="s">
        <v>1091</v>
      </c>
      <c r="G345" t="s">
        <v>1623</v>
      </c>
      <c r="H345" t="s">
        <v>614</v>
      </c>
      <c r="I345">
        <v>0</v>
      </c>
      <c r="J345">
        <v>77.849999999999994</v>
      </c>
      <c r="K345" t="s">
        <v>535</v>
      </c>
      <c r="L345" t="s">
        <v>554</v>
      </c>
      <c r="M345" t="s">
        <v>537</v>
      </c>
      <c r="N345" t="s">
        <v>538</v>
      </c>
      <c r="O345" t="s">
        <v>539</v>
      </c>
      <c r="P345" t="s">
        <v>615</v>
      </c>
      <c r="Q345" t="s">
        <v>541</v>
      </c>
      <c r="R345" t="s">
        <v>542</v>
      </c>
      <c r="S345" t="s">
        <v>543</v>
      </c>
      <c r="T345" t="s">
        <v>542</v>
      </c>
      <c r="U345" t="s">
        <v>1557</v>
      </c>
      <c r="W345" s="210">
        <v>-77.849999999999994</v>
      </c>
      <c r="X345">
        <v>1</v>
      </c>
      <c r="Z345" s="211">
        <v>45174</v>
      </c>
      <c r="AH345" s="211">
        <v>45169</v>
      </c>
      <c r="AI345" t="s">
        <v>545</v>
      </c>
      <c r="AO345" t="s">
        <v>546</v>
      </c>
      <c r="AU345" s="211">
        <v>45340</v>
      </c>
      <c r="AV345" t="s">
        <v>547</v>
      </c>
      <c r="AY345">
        <v>0</v>
      </c>
      <c r="AZ345" t="s">
        <v>548</v>
      </c>
      <c r="BA345" t="s">
        <v>1557</v>
      </c>
      <c r="BB345" t="s">
        <v>1557</v>
      </c>
    </row>
    <row r="346" spans="1:54" x14ac:dyDescent="0.3">
      <c r="A346" t="s">
        <v>1624</v>
      </c>
      <c r="B346" t="s">
        <v>529</v>
      </c>
      <c r="C346" s="211">
        <v>45169</v>
      </c>
      <c r="D346" t="s">
        <v>617</v>
      </c>
      <c r="E346" t="s">
        <v>740</v>
      </c>
      <c r="F346" t="s">
        <v>1484</v>
      </c>
      <c r="G346" t="s">
        <v>1625</v>
      </c>
      <c r="H346" t="s">
        <v>620</v>
      </c>
      <c r="I346">
        <v>0</v>
      </c>
      <c r="J346">
        <v>66.89</v>
      </c>
      <c r="K346" t="s">
        <v>535</v>
      </c>
      <c r="L346" t="s">
        <v>561</v>
      </c>
      <c r="M346" t="s">
        <v>537</v>
      </c>
      <c r="N346" t="s">
        <v>538</v>
      </c>
      <c r="O346" t="s">
        <v>539</v>
      </c>
      <c r="P346" t="s">
        <v>621</v>
      </c>
      <c r="Q346" t="s">
        <v>541</v>
      </c>
      <c r="R346" t="s">
        <v>542</v>
      </c>
      <c r="S346" t="s">
        <v>543</v>
      </c>
      <c r="T346" t="s">
        <v>542</v>
      </c>
      <c r="U346" t="s">
        <v>1557</v>
      </c>
      <c r="W346" s="210">
        <v>-66.89</v>
      </c>
      <c r="X346">
        <v>1</v>
      </c>
      <c r="Z346" s="211">
        <v>45174</v>
      </c>
      <c r="AH346" s="211">
        <v>45169</v>
      </c>
      <c r="AI346" t="s">
        <v>545</v>
      </c>
      <c r="AO346" t="s">
        <v>546</v>
      </c>
      <c r="AU346" s="211">
        <v>45340</v>
      </c>
      <c r="AV346" t="s">
        <v>547</v>
      </c>
      <c r="AY346">
        <v>0</v>
      </c>
      <c r="AZ346" t="s">
        <v>548</v>
      </c>
      <c r="BA346" t="s">
        <v>1557</v>
      </c>
      <c r="BB346" t="s">
        <v>1557</v>
      </c>
    </row>
    <row r="347" spans="1:54" x14ac:dyDescent="0.3">
      <c r="A347" t="s">
        <v>1626</v>
      </c>
      <c r="B347" t="s">
        <v>529</v>
      </c>
      <c r="C347" s="211">
        <v>45169</v>
      </c>
      <c r="D347" t="s">
        <v>623</v>
      </c>
      <c r="E347" t="s">
        <v>740</v>
      </c>
      <c r="F347" t="s">
        <v>1627</v>
      </c>
      <c r="G347" t="s">
        <v>1628</v>
      </c>
      <c r="H347" t="s">
        <v>626</v>
      </c>
      <c r="I347">
        <v>0</v>
      </c>
      <c r="J347">
        <v>234.31</v>
      </c>
      <c r="K347" t="s">
        <v>535</v>
      </c>
      <c r="L347" t="s">
        <v>536</v>
      </c>
      <c r="M347" t="s">
        <v>537</v>
      </c>
      <c r="N347" t="s">
        <v>538</v>
      </c>
      <c r="O347" t="s">
        <v>539</v>
      </c>
      <c r="P347" t="s">
        <v>627</v>
      </c>
      <c r="Q347" t="s">
        <v>541</v>
      </c>
      <c r="R347" t="s">
        <v>542</v>
      </c>
      <c r="S347" t="s">
        <v>543</v>
      </c>
      <c r="T347" t="s">
        <v>542</v>
      </c>
      <c r="U347" t="s">
        <v>1557</v>
      </c>
      <c r="W347" s="210">
        <v>-234.31</v>
      </c>
      <c r="X347">
        <v>1</v>
      </c>
      <c r="Z347" s="211">
        <v>45174</v>
      </c>
      <c r="AH347" s="211">
        <v>45169</v>
      </c>
      <c r="AI347" t="s">
        <v>545</v>
      </c>
      <c r="AO347" t="s">
        <v>546</v>
      </c>
      <c r="AU347" s="211">
        <v>45340</v>
      </c>
      <c r="AV347" t="s">
        <v>547</v>
      </c>
      <c r="AY347">
        <v>0</v>
      </c>
      <c r="AZ347" t="s">
        <v>548</v>
      </c>
      <c r="BA347" t="s">
        <v>1557</v>
      </c>
      <c r="BB347" t="s">
        <v>1557</v>
      </c>
    </row>
    <row r="348" spans="1:54" x14ac:dyDescent="0.3">
      <c r="A348" t="s">
        <v>1629</v>
      </c>
      <c r="B348" t="s">
        <v>529</v>
      </c>
      <c r="C348" s="211">
        <v>45169</v>
      </c>
      <c r="D348" t="s">
        <v>1095</v>
      </c>
      <c r="E348" t="s">
        <v>740</v>
      </c>
      <c r="F348" t="s">
        <v>1630</v>
      </c>
      <c r="G348" t="s">
        <v>1631</v>
      </c>
      <c r="H348" t="s">
        <v>1352</v>
      </c>
      <c r="I348">
        <v>0</v>
      </c>
      <c r="J348">
        <v>716.34</v>
      </c>
      <c r="K348" t="s">
        <v>535</v>
      </c>
      <c r="L348" t="s">
        <v>536</v>
      </c>
      <c r="M348" t="s">
        <v>537</v>
      </c>
      <c r="N348" t="s">
        <v>538</v>
      </c>
      <c r="O348" t="s">
        <v>539</v>
      </c>
      <c r="P348" t="s">
        <v>1099</v>
      </c>
      <c r="Q348" t="s">
        <v>541</v>
      </c>
      <c r="R348" t="s">
        <v>542</v>
      </c>
      <c r="S348" t="s">
        <v>543</v>
      </c>
      <c r="T348" t="s">
        <v>542</v>
      </c>
      <c r="U348" t="s">
        <v>1557</v>
      </c>
      <c r="W348" s="210">
        <v>-716.34</v>
      </c>
      <c r="X348">
        <v>1</v>
      </c>
      <c r="Z348" s="211">
        <v>45174</v>
      </c>
      <c r="AH348" s="211">
        <v>45169</v>
      </c>
      <c r="AI348" t="s">
        <v>545</v>
      </c>
      <c r="AO348" t="s">
        <v>546</v>
      </c>
      <c r="AU348" s="211">
        <v>45340</v>
      </c>
      <c r="AV348" t="s">
        <v>547</v>
      </c>
      <c r="AY348">
        <v>0</v>
      </c>
      <c r="AZ348" t="s">
        <v>548</v>
      </c>
      <c r="BA348" t="s">
        <v>1557</v>
      </c>
      <c r="BB348" t="s">
        <v>1557</v>
      </c>
    </row>
    <row r="349" spans="1:54" x14ac:dyDescent="0.3">
      <c r="A349" t="s">
        <v>1632</v>
      </c>
      <c r="B349" t="s">
        <v>529</v>
      </c>
      <c r="C349" s="211">
        <v>45169</v>
      </c>
      <c r="D349" t="s">
        <v>1354</v>
      </c>
      <c r="E349" t="s">
        <v>740</v>
      </c>
      <c r="F349" t="s">
        <v>1633</v>
      </c>
      <c r="G349" t="s">
        <v>1634</v>
      </c>
      <c r="H349" t="s">
        <v>1357</v>
      </c>
      <c r="I349">
        <v>0</v>
      </c>
      <c r="J349">
        <v>49.53</v>
      </c>
      <c r="K349" t="s">
        <v>535</v>
      </c>
      <c r="L349" t="s">
        <v>561</v>
      </c>
      <c r="M349" t="s">
        <v>537</v>
      </c>
      <c r="N349" t="s">
        <v>538</v>
      </c>
      <c r="O349" t="s">
        <v>539</v>
      </c>
      <c r="P349" t="s">
        <v>621</v>
      </c>
      <c r="Q349" t="s">
        <v>541</v>
      </c>
      <c r="R349" t="s">
        <v>542</v>
      </c>
      <c r="S349" t="s">
        <v>543</v>
      </c>
      <c r="T349" t="s">
        <v>542</v>
      </c>
      <c r="U349" t="s">
        <v>1557</v>
      </c>
      <c r="W349" s="210">
        <v>-49.53</v>
      </c>
      <c r="X349">
        <v>1</v>
      </c>
      <c r="Z349" s="211">
        <v>45174</v>
      </c>
      <c r="AH349" s="211">
        <v>45169</v>
      </c>
      <c r="AI349" t="s">
        <v>545</v>
      </c>
      <c r="AO349" t="s">
        <v>546</v>
      </c>
      <c r="AU349" s="211">
        <v>45340</v>
      </c>
      <c r="AV349" t="s">
        <v>547</v>
      </c>
      <c r="AY349">
        <v>0</v>
      </c>
      <c r="AZ349" t="s">
        <v>548</v>
      </c>
      <c r="BA349" t="s">
        <v>1557</v>
      </c>
      <c r="BB349" t="s">
        <v>1557</v>
      </c>
    </row>
    <row r="350" spans="1:54" x14ac:dyDescent="0.3">
      <c r="A350" t="s">
        <v>1635</v>
      </c>
      <c r="B350" t="s">
        <v>529</v>
      </c>
      <c r="C350" s="211">
        <v>45169</v>
      </c>
      <c r="D350" t="s">
        <v>640</v>
      </c>
      <c r="E350" t="s">
        <v>740</v>
      </c>
      <c r="F350" t="s">
        <v>1636</v>
      </c>
      <c r="G350" t="s">
        <v>1637</v>
      </c>
      <c r="H350" t="s">
        <v>643</v>
      </c>
      <c r="I350">
        <v>0</v>
      </c>
      <c r="J350">
        <v>20.36</v>
      </c>
      <c r="K350" t="s">
        <v>535</v>
      </c>
      <c r="L350" t="s">
        <v>561</v>
      </c>
      <c r="M350" t="s">
        <v>537</v>
      </c>
      <c r="N350" t="s">
        <v>538</v>
      </c>
      <c r="O350" t="s">
        <v>539</v>
      </c>
      <c r="P350" t="s">
        <v>644</v>
      </c>
      <c r="Q350" t="s">
        <v>541</v>
      </c>
      <c r="R350" t="s">
        <v>542</v>
      </c>
      <c r="S350" t="s">
        <v>543</v>
      </c>
      <c r="T350" t="s">
        <v>542</v>
      </c>
      <c r="U350" t="s">
        <v>1557</v>
      </c>
      <c r="W350" s="210">
        <v>-20.36</v>
      </c>
      <c r="X350">
        <v>1</v>
      </c>
      <c r="Z350" s="211">
        <v>45174</v>
      </c>
      <c r="AH350" s="211">
        <v>45169</v>
      </c>
      <c r="AI350" t="s">
        <v>545</v>
      </c>
      <c r="AO350" t="s">
        <v>546</v>
      </c>
      <c r="AU350" s="211">
        <v>45340</v>
      </c>
      <c r="AV350" t="s">
        <v>547</v>
      </c>
      <c r="AY350">
        <v>0</v>
      </c>
      <c r="AZ350" t="s">
        <v>548</v>
      </c>
      <c r="BA350" t="s">
        <v>1557</v>
      </c>
      <c r="BB350" t="s">
        <v>1557</v>
      </c>
    </row>
    <row r="351" spans="1:54" x14ac:dyDescent="0.3">
      <c r="A351" t="s">
        <v>1638</v>
      </c>
      <c r="B351" t="s">
        <v>529</v>
      </c>
      <c r="C351" s="211">
        <v>45169</v>
      </c>
      <c r="D351" t="s">
        <v>646</v>
      </c>
      <c r="E351" t="s">
        <v>740</v>
      </c>
      <c r="F351" t="s">
        <v>1639</v>
      </c>
      <c r="G351" t="s">
        <v>1640</v>
      </c>
      <c r="H351" t="s">
        <v>649</v>
      </c>
      <c r="I351">
        <v>0</v>
      </c>
      <c r="J351">
        <v>17.66</v>
      </c>
      <c r="K351" t="s">
        <v>535</v>
      </c>
      <c r="L351" t="s">
        <v>536</v>
      </c>
      <c r="M351" t="s">
        <v>537</v>
      </c>
      <c r="N351" t="s">
        <v>538</v>
      </c>
      <c r="O351" t="s">
        <v>539</v>
      </c>
      <c r="P351" t="s">
        <v>650</v>
      </c>
      <c r="Q351" t="s">
        <v>541</v>
      </c>
      <c r="R351" t="s">
        <v>542</v>
      </c>
      <c r="S351" t="s">
        <v>543</v>
      </c>
      <c r="T351" t="s">
        <v>542</v>
      </c>
      <c r="U351" t="s">
        <v>1557</v>
      </c>
      <c r="W351" s="210">
        <v>-17.66</v>
      </c>
      <c r="X351">
        <v>1</v>
      </c>
      <c r="Z351" s="211">
        <v>45174</v>
      </c>
      <c r="AH351" s="211">
        <v>45169</v>
      </c>
      <c r="AI351" t="s">
        <v>545</v>
      </c>
      <c r="AO351" t="s">
        <v>546</v>
      </c>
      <c r="AU351" s="211">
        <v>45340</v>
      </c>
      <c r="AV351" t="s">
        <v>547</v>
      </c>
      <c r="AY351">
        <v>0</v>
      </c>
      <c r="AZ351" t="s">
        <v>548</v>
      </c>
      <c r="BA351" t="s">
        <v>1557</v>
      </c>
      <c r="BB351" t="s">
        <v>1557</v>
      </c>
    </row>
    <row r="352" spans="1:54" x14ac:dyDescent="0.3">
      <c r="A352" t="s">
        <v>1641</v>
      </c>
      <c r="B352" t="s">
        <v>861</v>
      </c>
      <c r="C352" s="211">
        <v>45165</v>
      </c>
      <c r="D352" t="s">
        <v>570</v>
      </c>
      <c r="E352" t="s">
        <v>595</v>
      </c>
      <c r="F352" t="s">
        <v>757</v>
      </c>
      <c r="G352" t="s">
        <v>1642</v>
      </c>
      <c r="H352" t="s">
        <v>1643</v>
      </c>
      <c r="I352">
        <v>0</v>
      </c>
      <c r="J352">
        <v>61.71</v>
      </c>
      <c r="K352" t="s">
        <v>535</v>
      </c>
      <c r="L352" t="s">
        <v>660</v>
      </c>
      <c r="M352" t="s">
        <v>537</v>
      </c>
      <c r="N352" t="s">
        <v>538</v>
      </c>
      <c r="O352" t="s">
        <v>539</v>
      </c>
      <c r="P352" t="s">
        <v>574</v>
      </c>
      <c r="Q352" t="s">
        <v>541</v>
      </c>
      <c r="R352" t="s">
        <v>542</v>
      </c>
      <c r="S352" t="s">
        <v>543</v>
      </c>
      <c r="T352" t="s">
        <v>542</v>
      </c>
      <c r="U352" t="s">
        <v>1557</v>
      </c>
      <c r="W352" s="210">
        <v>-61.71</v>
      </c>
      <c r="X352">
        <v>1</v>
      </c>
      <c r="Z352" s="211">
        <v>45173</v>
      </c>
      <c r="AH352" s="211">
        <v>45165</v>
      </c>
      <c r="AI352" t="s">
        <v>545</v>
      </c>
      <c r="AO352" t="s">
        <v>546</v>
      </c>
      <c r="AU352" s="211">
        <v>45340</v>
      </c>
      <c r="AV352" t="s">
        <v>547</v>
      </c>
      <c r="AY352">
        <v>0</v>
      </c>
      <c r="AZ352" t="s">
        <v>548</v>
      </c>
      <c r="BA352" t="s">
        <v>1557</v>
      </c>
      <c r="BB352" t="s">
        <v>1557</v>
      </c>
    </row>
    <row r="353" spans="1:54" x14ac:dyDescent="0.3">
      <c r="A353" t="s">
        <v>1644</v>
      </c>
      <c r="B353" t="s">
        <v>861</v>
      </c>
      <c r="C353" s="211">
        <v>45165</v>
      </c>
      <c r="D353" t="s">
        <v>1095</v>
      </c>
      <c r="E353" t="s">
        <v>1409</v>
      </c>
      <c r="F353" t="s">
        <v>757</v>
      </c>
      <c r="G353" t="s">
        <v>1645</v>
      </c>
      <c r="H353" t="s">
        <v>1646</v>
      </c>
      <c r="I353">
        <v>0</v>
      </c>
      <c r="J353">
        <v>53.55</v>
      </c>
      <c r="K353" t="s">
        <v>535</v>
      </c>
      <c r="L353" t="s">
        <v>655</v>
      </c>
      <c r="M353" t="s">
        <v>537</v>
      </c>
      <c r="N353" t="s">
        <v>538</v>
      </c>
      <c r="O353" t="s">
        <v>539</v>
      </c>
      <c r="P353" t="s">
        <v>1099</v>
      </c>
      <c r="Q353" t="s">
        <v>541</v>
      </c>
      <c r="R353" t="s">
        <v>542</v>
      </c>
      <c r="S353" t="s">
        <v>543</v>
      </c>
      <c r="T353" t="s">
        <v>542</v>
      </c>
      <c r="U353" t="s">
        <v>1557</v>
      </c>
      <c r="W353" s="210">
        <v>-53.55</v>
      </c>
      <c r="X353">
        <v>1</v>
      </c>
      <c r="Z353" s="211">
        <v>45173</v>
      </c>
      <c r="AH353" s="211">
        <v>45165</v>
      </c>
      <c r="AI353" t="s">
        <v>545</v>
      </c>
      <c r="AO353" t="s">
        <v>546</v>
      </c>
      <c r="AU353" s="211">
        <v>45340</v>
      </c>
      <c r="AV353" t="s">
        <v>547</v>
      </c>
      <c r="AY353">
        <v>0</v>
      </c>
      <c r="AZ353" t="s">
        <v>548</v>
      </c>
      <c r="BA353" t="s">
        <v>1557</v>
      </c>
      <c r="BB353" t="s">
        <v>1557</v>
      </c>
    </row>
    <row r="354" spans="1:54" x14ac:dyDescent="0.3">
      <c r="A354" t="s">
        <v>1647</v>
      </c>
      <c r="B354" t="s">
        <v>861</v>
      </c>
      <c r="C354" s="211">
        <v>45165</v>
      </c>
      <c r="D354" t="s">
        <v>530</v>
      </c>
      <c r="E354" t="s">
        <v>601</v>
      </c>
      <c r="F354" t="s">
        <v>757</v>
      </c>
      <c r="G354" t="s">
        <v>1648</v>
      </c>
      <c r="H354" t="s">
        <v>1649</v>
      </c>
      <c r="I354">
        <v>0</v>
      </c>
      <c r="J354">
        <v>171.82</v>
      </c>
      <c r="K354" t="s">
        <v>535</v>
      </c>
      <c r="L354" t="s">
        <v>655</v>
      </c>
      <c r="M354" t="s">
        <v>537</v>
      </c>
      <c r="N354" t="s">
        <v>538</v>
      </c>
      <c r="O354" t="s">
        <v>539</v>
      </c>
      <c r="P354" t="s">
        <v>540</v>
      </c>
      <c r="Q354" t="s">
        <v>541</v>
      </c>
      <c r="R354" t="s">
        <v>542</v>
      </c>
      <c r="S354" t="s">
        <v>543</v>
      </c>
      <c r="T354" t="s">
        <v>542</v>
      </c>
      <c r="U354" t="s">
        <v>1557</v>
      </c>
      <c r="W354" s="210">
        <v>-171.82</v>
      </c>
      <c r="X354">
        <v>1</v>
      </c>
      <c r="Z354" s="211">
        <v>45173</v>
      </c>
      <c r="AH354" s="211">
        <v>45165</v>
      </c>
      <c r="AI354" t="s">
        <v>545</v>
      </c>
      <c r="AO354" t="s">
        <v>546</v>
      </c>
      <c r="AU354" s="211">
        <v>45340</v>
      </c>
      <c r="AV354" t="s">
        <v>547</v>
      </c>
      <c r="AY354">
        <v>0</v>
      </c>
      <c r="AZ354" t="s">
        <v>548</v>
      </c>
      <c r="BA354" t="s">
        <v>1557</v>
      </c>
      <c r="BB354" t="s">
        <v>1557</v>
      </c>
    </row>
    <row r="355" spans="1:54" x14ac:dyDescent="0.3">
      <c r="A355" t="s">
        <v>1650</v>
      </c>
      <c r="B355" t="s">
        <v>866</v>
      </c>
      <c r="C355" s="211">
        <v>45152</v>
      </c>
      <c r="D355" t="s">
        <v>600</v>
      </c>
      <c r="E355" t="s">
        <v>1025</v>
      </c>
      <c r="F355" t="s">
        <v>532</v>
      </c>
      <c r="G355" t="s">
        <v>1651</v>
      </c>
      <c r="H355" t="s">
        <v>603</v>
      </c>
      <c r="I355">
        <v>0</v>
      </c>
      <c r="J355">
        <v>6.17</v>
      </c>
      <c r="K355" t="s">
        <v>535</v>
      </c>
      <c r="L355" t="s">
        <v>655</v>
      </c>
      <c r="M355" t="s">
        <v>537</v>
      </c>
      <c r="N355" t="s">
        <v>538</v>
      </c>
      <c r="O355" t="s">
        <v>539</v>
      </c>
      <c r="P355" t="s">
        <v>604</v>
      </c>
      <c r="Q355" t="s">
        <v>541</v>
      </c>
      <c r="R355" t="s">
        <v>542</v>
      </c>
      <c r="S355" t="s">
        <v>543</v>
      </c>
      <c r="T355" t="s">
        <v>542</v>
      </c>
      <c r="U355" t="s">
        <v>1557</v>
      </c>
      <c r="W355" s="210">
        <v>-6.17</v>
      </c>
      <c r="X355">
        <v>1</v>
      </c>
      <c r="Z355" s="211">
        <v>45309</v>
      </c>
      <c r="AH355" s="211">
        <v>45152</v>
      </c>
      <c r="AI355" t="s">
        <v>545</v>
      </c>
      <c r="AO355" t="s">
        <v>546</v>
      </c>
      <c r="AU355" s="211">
        <v>45340</v>
      </c>
      <c r="AV355" t="s">
        <v>547</v>
      </c>
      <c r="AY355">
        <v>0</v>
      </c>
      <c r="AZ355" t="s">
        <v>548</v>
      </c>
      <c r="BA355" t="s">
        <v>1557</v>
      </c>
      <c r="BB355" t="s">
        <v>1557</v>
      </c>
    </row>
    <row r="356" spans="1:54" x14ac:dyDescent="0.3">
      <c r="A356" t="s">
        <v>1652</v>
      </c>
      <c r="B356" t="s">
        <v>866</v>
      </c>
      <c r="C356" s="211">
        <v>45152</v>
      </c>
      <c r="D356" t="s">
        <v>611</v>
      </c>
      <c r="E356" t="s">
        <v>1025</v>
      </c>
      <c r="F356" t="s">
        <v>803</v>
      </c>
      <c r="G356" t="s">
        <v>1653</v>
      </c>
      <c r="H356" t="s">
        <v>614</v>
      </c>
      <c r="I356">
        <v>0</v>
      </c>
      <c r="J356">
        <v>9.01</v>
      </c>
      <c r="K356" t="s">
        <v>535</v>
      </c>
      <c r="L356" t="s">
        <v>554</v>
      </c>
      <c r="M356" t="s">
        <v>537</v>
      </c>
      <c r="N356" t="s">
        <v>538</v>
      </c>
      <c r="O356" t="s">
        <v>539</v>
      </c>
      <c r="P356" t="s">
        <v>615</v>
      </c>
      <c r="Q356" t="s">
        <v>541</v>
      </c>
      <c r="R356" t="s">
        <v>542</v>
      </c>
      <c r="S356" t="s">
        <v>543</v>
      </c>
      <c r="T356" t="s">
        <v>542</v>
      </c>
      <c r="U356" t="s">
        <v>1557</v>
      </c>
      <c r="W356" s="210">
        <v>-9.01</v>
      </c>
      <c r="X356">
        <v>1</v>
      </c>
      <c r="Z356" s="211">
        <v>45188</v>
      </c>
      <c r="AH356" s="211">
        <v>45152</v>
      </c>
      <c r="AI356" t="s">
        <v>545</v>
      </c>
      <c r="AO356" t="s">
        <v>546</v>
      </c>
      <c r="AU356" s="211">
        <v>45340</v>
      </c>
      <c r="AV356" t="s">
        <v>547</v>
      </c>
      <c r="AY356">
        <v>0</v>
      </c>
      <c r="AZ356" t="s">
        <v>548</v>
      </c>
      <c r="BA356" t="s">
        <v>1557</v>
      </c>
      <c r="BB356" t="s">
        <v>1557</v>
      </c>
    </row>
    <row r="357" spans="1:54" x14ac:dyDescent="0.3">
      <c r="A357" t="s">
        <v>1654</v>
      </c>
      <c r="B357" t="s">
        <v>866</v>
      </c>
      <c r="C357" s="211">
        <v>45152</v>
      </c>
      <c r="D357" t="s">
        <v>588</v>
      </c>
      <c r="E357" t="s">
        <v>1025</v>
      </c>
      <c r="F357" t="s">
        <v>871</v>
      </c>
      <c r="G357" t="s">
        <v>1655</v>
      </c>
      <c r="H357" t="s">
        <v>591</v>
      </c>
      <c r="I357">
        <v>0</v>
      </c>
      <c r="J357">
        <v>0.62</v>
      </c>
      <c r="K357" t="s">
        <v>535</v>
      </c>
      <c r="L357" t="s">
        <v>561</v>
      </c>
      <c r="M357" t="s">
        <v>537</v>
      </c>
      <c r="N357" t="s">
        <v>538</v>
      </c>
      <c r="O357" t="s">
        <v>539</v>
      </c>
      <c r="P357" t="s">
        <v>592</v>
      </c>
      <c r="Q357" t="s">
        <v>541</v>
      </c>
      <c r="R357" t="s">
        <v>542</v>
      </c>
      <c r="S357" t="s">
        <v>543</v>
      </c>
      <c r="T357" t="s">
        <v>542</v>
      </c>
      <c r="U357" t="s">
        <v>1557</v>
      </c>
      <c r="W357" s="210">
        <v>-0.62</v>
      </c>
      <c r="X357">
        <v>1</v>
      </c>
      <c r="Z357" s="211">
        <v>45175</v>
      </c>
      <c r="AH357" s="211">
        <v>45152</v>
      </c>
      <c r="AI357" t="s">
        <v>545</v>
      </c>
      <c r="AO357" t="s">
        <v>546</v>
      </c>
      <c r="AU357" s="211">
        <v>45340</v>
      </c>
      <c r="AV357" t="s">
        <v>547</v>
      </c>
      <c r="AY357">
        <v>0</v>
      </c>
      <c r="AZ357" t="s">
        <v>548</v>
      </c>
      <c r="BA357" t="s">
        <v>1557</v>
      </c>
      <c r="BB357" t="s">
        <v>1557</v>
      </c>
    </row>
    <row r="358" spans="1:54" x14ac:dyDescent="0.3">
      <c r="A358" t="s">
        <v>1656</v>
      </c>
      <c r="B358" t="s">
        <v>866</v>
      </c>
      <c r="C358" s="211">
        <v>45152</v>
      </c>
      <c r="D358" t="s">
        <v>629</v>
      </c>
      <c r="E358" t="s">
        <v>1025</v>
      </c>
      <c r="F358" t="s">
        <v>1185</v>
      </c>
      <c r="G358" t="s">
        <v>1657</v>
      </c>
      <c r="H358" t="s">
        <v>876</v>
      </c>
      <c r="I358">
        <v>0</v>
      </c>
      <c r="J358">
        <v>7.53</v>
      </c>
      <c r="K358" t="s">
        <v>535</v>
      </c>
      <c r="L358" t="s">
        <v>554</v>
      </c>
      <c r="M358" t="s">
        <v>537</v>
      </c>
      <c r="N358" t="s">
        <v>538</v>
      </c>
      <c r="O358" t="s">
        <v>539</v>
      </c>
      <c r="P358" t="s">
        <v>580</v>
      </c>
      <c r="Q358" t="s">
        <v>541</v>
      </c>
      <c r="R358" t="s">
        <v>542</v>
      </c>
      <c r="S358" t="s">
        <v>543</v>
      </c>
      <c r="T358" t="s">
        <v>542</v>
      </c>
      <c r="U358" t="s">
        <v>1557</v>
      </c>
      <c r="W358" s="210">
        <v>-7.53</v>
      </c>
      <c r="X358">
        <v>1</v>
      </c>
      <c r="Z358" s="211">
        <v>45175</v>
      </c>
      <c r="AH358" s="211">
        <v>45152</v>
      </c>
      <c r="AI358" t="s">
        <v>545</v>
      </c>
      <c r="AO358" t="s">
        <v>546</v>
      </c>
      <c r="AU358" s="211">
        <v>45340</v>
      </c>
      <c r="AV358" t="s">
        <v>547</v>
      </c>
      <c r="AY358">
        <v>0</v>
      </c>
      <c r="AZ358" t="s">
        <v>548</v>
      </c>
      <c r="BA358" t="s">
        <v>1557</v>
      </c>
      <c r="BB358" t="s">
        <v>1557</v>
      </c>
    </row>
    <row r="359" spans="1:54" x14ac:dyDescent="0.3">
      <c r="A359" t="s">
        <v>1658</v>
      </c>
      <c r="B359" t="s">
        <v>866</v>
      </c>
      <c r="C359" s="211">
        <v>45152</v>
      </c>
      <c r="D359" t="s">
        <v>623</v>
      </c>
      <c r="E359" t="s">
        <v>1025</v>
      </c>
      <c r="F359" t="s">
        <v>669</v>
      </c>
      <c r="G359" t="s">
        <v>1659</v>
      </c>
      <c r="H359" t="s">
        <v>626</v>
      </c>
      <c r="I359">
        <v>0</v>
      </c>
      <c r="J359">
        <v>26.6</v>
      </c>
      <c r="K359" t="s">
        <v>535</v>
      </c>
      <c r="L359" t="s">
        <v>655</v>
      </c>
      <c r="M359" t="s">
        <v>537</v>
      </c>
      <c r="N359" t="s">
        <v>538</v>
      </c>
      <c r="O359" t="s">
        <v>539</v>
      </c>
      <c r="P359" t="s">
        <v>627</v>
      </c>
      <c r="Q359" t="s">
        <v>541</v>
      </c>
      <c r="R359" t="s">
        <v>542</v>
      </c>
      <c r="S359" t="s">
        <v>543</v>
      </c>
      <c r="T359" t="s">
        <v>542</v>
      </c>
      <c r="U359" t="s">
        <v>1557</v>
      </c>
      <c r="W359" s="210">
        <v>-26.6</v>
      </c>
      <c r="X359">
        <v>1</v>
      </c>
      <c r="Z359" s="211">
        <v>45309</v>
      </c>
      <c r="AH359" s="211">
        <v>45152</v>
      </c>
      <c r="AI359" t="s">
        <v>545</v>
      </c>
      <c r="AO359" t="s">
        <v>546</v>
      </c>
      <c r="AU359" s="211">
        <v>45340</v>
      </c>
      <c r="AV359" t="s">
        <v>547</v>
      </c>
      <c r="AY359">
        <v>0</v>
      </c>
      <c r="AZ359" t="s">
        <v>548</v>
      </c>
      <c r="BA359" t="s">
        <v>1557</v>
      </c>
      <c r="BB359" t="s">
        <v>1557</v>
      </c>
    </row>
    <row r="360" spans="1:54" x14ac:dyDescent="0.3">
      <c r="A360" t="s">
        <v>1660</v>
      </c>
      <c r="B360" t="s">
        <v>866</v>
      </c>
      <c r="C360" s="211">
        <v>45152</v>
      </c>
      <c r="D360" t="s">
        <v>606</v>
      </c>
      <c r="E360" t="s">
        <v>1025</v>
      </c>
      <c r="F360" t="s">
        <v>1037</v>
      </c>
      <c r="G360" t="s">
        <v>1661</v>
      </c>
      <c r="H360" t="s">
        <v>609</v>
      </c>
      <c r="I360">
        <v>0</v>
      </c>
      <c r="J360">
        <v>15.43</v>
      </c>
      <c r="K360" t="s">
        <v>535</v>
      </c>
      <c r="L360" t="s">
        <v>561</v>
      </c>
      <c r="M360" t="s">
        <v>537</v>
      </c>
      <c r="N360" t="s">
        <v>538</v>
      </c>
      <c r="O360" t="s">
        <v>539</v>
      </c>
      <c r="P360" t="s">
        <v>562</v>
      </c>
      <c r="Q360" t="s">
        <v>541</v>
      </c>
      <c r="R360" t="s">
        <v>542</v>
      </c>
      <c r="S360" t="s">
        <v>543</v>
      </c>
      <c r="T360" t="s">
        <v>542</v>
      </c>
      <c r="U360" t="s">
        <v>1557</v>
      </c>
      <c r="W360" s="210">
        <v>-15.43</v>
      </c>
      <c r="X360">
        <v>1</v>
      </c>
      <c r="Z360" s="211">
        <v>45175</v>
      </c>
      <c r="AH360" s="211">
        <v>45152</v>
      </c>
      <c r="AI360" t="s">
        <v>545</v>
      </c>
      <c r="AO360" t="s">
        <v>546</v>
      </c>
      <c r="AU360" s="211">
        <v>45340</v>
      </c>
      <c r="AV360" t="s">
        <v>547</v>
      </c>
      <c r="AY360">
        <v>0</v>
      </c>
      <c r="AZ360" t="s">
        <v>548</v>
      </c>
      <c r="BA360" t="s">
        <v>1557</v>
      </c>
      <c r="BB360" t="s">
        <v>1557</v>
      </c>
    </row>
    <row r="361" spans="1:54" x14ac:dyDescent="0.3">
      <c r="A361" t="s">
        <v>1662</v>
      </c>
      <c r="B361" t="s">
        <v>866</v>
      </c>
      <c r="C361" s="211">
        <v>45152</v>
      </c>
      <c r="D361" t="s">
        <v>576</v>
      </c>
      <c r="E361" t="s">
        <v>1025</v>
      </c>
      <c r="F361" t="s">
        <v>1025</v>
      </c>
      <c r="G361" t="s">
        <v>1663</v>
      </c>
      <c r="H361" t="s">
        <v>579</v>
      </c>
      <c r="I361">
        <v>0</v>
      </c>
      <c r="J361">
        <v>15.23</v>
      </c>
      <c r="K361" t="s">
        <v>535</v>
      </c>
      <c r="L361" t="s">
        <v>554</v>
      </c>
      <c r="M361" t="s">
        <v>537</v>
      </c>
      <c r="N361" t="s">
        <v>538</v>
      </c>
      <c r="O361" t="s">
        <v>539</v>
      </c>
      <c r="P361" t="s">
        <v>580</v>
      </c>
      <c r="Q361" t="s">
        <v>541</v>
      </c>
      <c r="R361" t="s">
        <v>542</v>
      </c>
      <c r="S361" t="s">
        <v>543</v>
      </c>
      <c r="T361" t="s">
        <v>542</v>
      </c>
      <c r="U361" t="s">
        <v>1557</v>
      </c>
      <c r="W361" s="210">
        <v>-15.23</v>
      </c>
      <c r="X361">
        <v>1</v>
      </c>
      <c r="Z361" s="211">
        <v>45175</v>
      </c>
      <c r="AH361" s="211">
        <v>45152</v>
      </c>
      <c r="AI361" t="s">
        <v>545</v>
      </c>
      <c r="AO361" t="s">
        <v>546</v>
      </c>
      <c r="AU361" s="211">
        <v>45340</v>
      </c>
      <c r="AV361" t="s">
        <v>547</v>
      </c>
      <c r="AY361">
        <v>0</v>
      </c>
      <c r="AZ361" t="s">
        <v>548</v>
      </c>
      <c r="BA361" t="s">
        <v>1557</v>
      </c>
      <c r="BB361" t="s">
        <v>1557</v>
      </c>
    </row>
    <row r="362" spans="1:54" x14ac:dyDescent="0.3">
      <c r="A362" t="s">
        <v>1664</v>
      </c>
      <c r="B362" t="s">
        <v>866</v>
      </c>
      <c r="C362" s="211">
        <v>45152</v>
      </c>
      <c r="D362" t="s">
        <v>557</v>
      </c>
      <c r="E362" t="s">
        <v>1025</v>
      </c>
      <c r="F362" t="s">
        <v>909</v>
      </c>
      <c r="G362" t="s">
        <v>1665</v>
      </c>
      <c r="H362" t="s">
        <v>560</v>
      </c>
      <c r="I362">
        <v>0</v>
      </c>
      <c r="J362">
        <v>3.21</v>
      </c>
      <c r="K362" t="s">
        <v>535</v>
      </c>
      <c r="L362" t="s">
        <v>561</v>
      </c>
      <c r="M362" t="s">
        <v>537</v>
      </c>
      <c r="N362" t="s">
        <v>538</v>
      </c>
      <c r="O362" t="s">
        <v>539</v>
      </c>
      <c r="P362" t="s">
        <v>562</v>
      </c>
      <c r="Q362" t="s">
        <v>541</v>
      </c>
      <c r="R362" t="s">
        <v>542</v>
      </c>
      <c r="S362" t="s">
        <v>543</v>
      </c>
      <c r="T362" t="s">
        <v>542</v>
      </c>
      <c r="U362" t="s">
        <v>1557</v>
      </c>
      <c r="W362" s="210">
        <v>-3.21</v>
      </c>
      <c r="X362">
        <v>1</v>
      </c>
      <c r="Z362" s="211">
        <v>45175</v>
      </c>
      <c r="AH362" s="211">
        <v>45152</v>
      </c>
      <c r="AI362" t="s">
        <v>545</v>
      </c>
      <c r="AO362" t="s">
        <v>546</v>
      </c>
      <c r="AU362" s="211">
        <v>45340</v>
      </c>
      <c r="AV362" t="s">
        <v>547</v>
      </c>
      <c r="AY362">
        <v>0</v>
      </c>
      <c r="AZ362" t="s">
        <v>548</v>
      </c>
      <c r="BA362" t="s">
        <v>1557</v>
      </c>
      <c r="BB362" t="s">
        <v>1557</v>
      </c>
    </row>
    <row r="363" spans="1:54" x14ac:dyDescent="0.3">
      <c r="A363" t="s">
        <v>1666</v>
      </c>
      <c r="B363" t="s">
        <v>866</v>
      </c>
      <c r="C363" s="211">
        <v>45152</v>
      </c>
      <c r="D363" t="s">
        <v>634</v>
      </c>
      <c r="E363" t="s">
        <v>1025</v>
      </c>
      <c r="F363" t="s">
        <v>589</v>
      </c>
      <c r="G363" t="s">
        <v>1667</v>
      </c>
      <c r="H363" t="s">
        <v>637</v>
      </c>
      <c r="I363">
        <v>0</v>
      </c>
      <c r="J363">
        <v>4.05</v>
      </c>
      <c r="K363" t="s">
        <v>535</v>
      </c>
      <c r="L363" t="s">
        <v>655</v>
      </c>
      <c r="M363" t="s">
        <v>537</v>
      </c>
      <c r="N363" t="s">
        <v>538</v>
      </c>
      <c r="O363" t="s">
        <v>539</v>
      </c>
      <c r="P363" t="s">
        <v>638</v>
      </c>
      <c r="Q363" t="s">
        <v>541</v>
      </c>
      <c r="R363" t="s">
        <v>542</v>
      </c>
      <c r="S363" t="s">
        <v>543</v>
      </c>
      <c r="T363" t="s">
        <v>542</v>
      </c>
      <c r="U363" t="s">
        <v>1557</v>
      </c>
      <c r="W363" s="210">
        <v>-4.05</v>
      </c>
      <c r="X363">
        <v>1</v>
      </c>
      <c r="Z363" s="211">
        <v>45309</v>
      </c>
      <c r="AH363" s="211">
        <v>45152</v>
      </c>
      <c r="AI363" t="s">
        <v>545</v>
      </c>
      <c r="AO363" t="s">
        <v>546</v>
      </c>
      <c r="AU363" s="211">
        <v>45340</v>
      </c>
      <c r="AV363" t="s">
        <v>547</v>
      </c>
      <c r="AY363">
        <v>0</v>
      </c>
      <c r="AZ363" t="s">
        <v>548</v>
      </c>
      <c r="BA363" t="s">
        <v>1557</v>
      </c>
      <c r="BB363" t="s">
        <v>1557</v>
      </c>
    </row>
    <row r="364" spans="1:54" x14ac:dyDescent="0.3">
      <c r="A364" t="s">
        <v>1668</v>
      </c>
      <c r="B364" t="s">
        <v>866</v>
      </c>
      <c r="C364" s="211">
        <v>45152</v>
      </c>
      <c r="D364" t="s">
        <v>1067</v>
      </c>
      <c r="E364" t="s">
        <v>1025</v>
      </c>
      <c r="F364" t="s">
        <v>1669</v>
      </c>
      <c r="G364" t="s">
        <v>1670</v>
      </c>
      <c r="H364" t="s">
        <v>1411</v>
      </c>
      <c r="I364">
        <v>0</v>
      </c>
      <c r="J364">
        <v>4.2</v>
      </c>
      <c r="K364" t="s">
        <v>535</v>
      </c>
      <c r="L364" t="s">
        <v>554</v>
      </c>
      <c r="M364" t="s">
        <v>537</v>
      </c>
      <c r="N364" t="s">
        <v>538</v>
      </c>
      <c r="O364" t="s">
        <v>539</v>
      </c>
      <c r="P364" t="s">
        <v>580</v>
      </c>
      <c r="Q364" t="s">
        <v>541</v>
      </c>
      <c r="R364" t="s">
        <v>542</v>
      </c>
      <c r="S364" t="s">
        <v>543</v>
      </c>
      <c r="T364" t="s">
        <v>542</v>
      </c>
      <c r="U364" t="s">
        <v>1557</v>
      </c>
      <c r="W364" s="210">
        <v>-4.2</v>
      </c>
      <c r="X364">
        <v>1</v>
      </c>
      <c r="Z364" s="211">
        <v>45175</v>
      </c>
      <c r="AH364" s="211">
        <v>45152</v>
      </c>
      <c r="AI364" t="s">
        <v>545</v>
      </c>
      <c r="AO364" t="s">
        <v>546</v>
      </c>
      <c r="AU364" s="211">
        <v>45340</v>
      </c>
      <c r="AV364" t="s">
        <v>547</v>
      </c>
      <c r="AY364">
        <v>0</v>
      </c>
      <c r="AZ364" t="s">
        <v>548</v>
      </c>
      <c r="BA364" t="s">
        <v>1557</v>
      </c>
      <c r="BB364" t="s">
        <v>1557</v>
      </c>
    </row>
    <row r="365" spans="1:54" x14ac:dyDescent="0.3">
      <c r="A365" t="s">
        <v>1671</v>
      </c>
      <c r="B365" t="s">
        <v>866</v>
      </c>
      <c r="C365" s="211">
        <v>45152</v>
      </c>
      <c r="D365" t="s">
        <v>1036</v>
      </c>
      <c r="E365" t="s">
        <v>1025</v>
      </c>
      <c r="F365" t="s">
        <v>916</v>
      </c>
      <c r="G365" t="s">
        <v>1672</v>
      </c>
      <c r="H365" t="s">
        <v>1415</v>
      </c>
      <c r="I365">
        <v>0</v>
      </c>
      <c r="J365">
        <v>179.84</v>
      </c>
      <c r="K365" t="s">
        <v>535</v>
      </c>
      <c r="L365" t="s">
        <v>655</v>
      </c>
      <c r="M365" t="s">
        <v>537</v>
      </c>
      <c r="N365" t="s">
        <v>538</v>
      </c>
      <c r="O365" t="s">
        <v>539</v>
      </c>
      <c r="P365" t="s">
        <v>1040</v>
      </c>
      <c r="Q365" t="s">
        <v>541</v>
      </c>
      <c r="R365" t="s">
        <v>542</v>
      </c>
      <c r="S365" t="s">
        <v>543</v>
      </c>
      <c r="T365" t="s">
        <v>542</v>
      </c>
      <c r="U365" t="s">
        <v>1557</v>
      </c>
      <c r="W365" s="210">
        <v>-179.84</v>
      </c>
      <c r="X365">
        <v>1</v>
      </c>
      <c r="Z365" s="211">
        <v>45309</v>
      </c>
      <c r="AH365" s="211">
        <v>45152</v>
      </c>
      <c r="AI365" t="s">
        <v>545</v>
      </c>
      <c r="AO365" t="s">
        <v>546</v>
      </c>
      <c r="AU365" s="211">
        <v>45340</v>
      </c>
      <c r="AV365" t="s">
        <v>547</v>
      </c>
      <c r="AY365">
        <v>0</v>
      </c>
      <c r="AZ365" t="s">
        <v>548</v>
      </c>
      <c r="BA365" t="s">
        <v>1557</v>
      </c>
      <c r="BB365" t="s">
        <v>1557</v>
      </c>
    </row>
    <row r="366" spans="1:54" x14ac:dyDescent="0.3">
      <c r="A366" t="s">
        <v>1673</v>
      </c>
      <c r="B366" t="s">
        <v>866</v>
      </c>
      <c r="C366" s="211">
        <v>45159</v>
      </c>
      <c r="D366" t="s">
        <v>1036</v>
      </c>
      <c r="E366" t="s">
        <v>1674</v>
      </c>
      <c r="F366" t="s">
        <v>757</v>
      </c>
      <c r="G366" t="s">
        <v>1675</v>
      </c>
      <c r="H366" t="s">
        <v>1415</v>
      </c>
      <c r="I366">
        <v>0</v>
      </c>
      <c r="J366">
        <v>70</v>
      </c>
      <c r="K366" t="s">
        <v>535</v>
      </c>
      <c r="L366" t="s">
        <v>1426</v>
      </c>
      <c r="M366" t="s">
        <v>537</v>
      </c>
      <c r="N366" t="s">
        <v>538</v>
      </c>
      <c r="O366" t="s">
        <v>539</v>
      </c>
      <c r="P366" t="s">
        <v>1427</v>
      </c>
      <c r="Q366" t="s">
        <v>541</v>
      </c>
      <c r="R366" t="s">
        <v>542</v>
      </c>
      <c r="S366" t="s">
        <v>543</v>
      </c>
      <c r="T366" t="s">
        <v>542</v>
      </c>
      <c r="U366" t="s">
        <v>1557</v>
      </c>
      <c r="W366" s="210">
        <v>-70</v>
      </c>
      <c r="X366">
        <v>1</v>
      </c>
      <c r="Z366" s="211">
        <v>45175</v>
      </c>
      <c r="AH366" s="211">
        <v>45159</v>
      </c>
      <c r="AI366" t="s">
        <v>545</v>
      </c>
      <c r="AO366" t="s">
        <v>546</v>
      </c>
      <c r="AU366" s="211">
        <v>45340</v>
      </c>
      <c r="AV366" t="s">
        <v>547</v>
      </c>
      <c r="AY366">
        <v>0</v>
      </c>
      <c r="AZ366" t="s">
        <v>548</v>
      </c>
      <c r="BA366" t="s">
        <v>1557</v>
      </c>
      <c r="BB366" t="s">
        <v>1557</v>
      </c>
    </row>
    <row r="367" spans="1:54" x14ac:dyDescent="0.3">
      <c r="A367" t="s">
        <v>1676</v>
      </c>
      <c r="B367" t="s">
        <v>866</v>
      </c>
      <c r="C367" s="211">
        <v>45159</v>
      </c>
      <c r="D367" t="s">
        <v>1036</v>
      </c>
      <c r="E367" t="s">
        <v>1674</v>
      </c>
      <c r="F367" t="s">
        <v>532</v>
      </c>
      <c r="G367" t="s">
        <v>1677</v>
      </c>
      <c r="H367" t="s">
        <v>1415</v>
      </c>
      <c r="I367">
        <v>0</v>
      </c>
      <c r="J367">
        <v>125</v>
      </c>
      <c r="K367" t="s">
        <v>535</v>
      </c>
      <c r="L367" t="s">
        <v>1426</v>
      </c>
      <c r="M367" t="s">
        <v>537</v>
      </c>
      <c r="N367" t="s">
        <v>538</v>
      </c>
      <c r="O367" t="s">
        <v>539</v>
      </c>
      <c r="P367" t="s">
        <v>1427</v>
      </c>
      <c r="Q367" t="s">
        <v>541</v>
      </c>
      <c r="R367" t="s">
        <v>542</v>
      </c>
      <c r="S367" t="s">
        <v>543</v>
      </c>
      <c r="T367" t="s">
        <v>542</v>
      </c>
      <c r="U367" t="s">
        <v>1557</v>
      </c>
      <c r="W367" s="210">
        <v>-125</v>
      </c>
      <c r="X367">
        <v>1</v>
      </c>
      <c r="Z367" s="211">
        <v>45175</v>
      </c>
      <c r="AH367" s="211">
        <v>45159</v>
      </c>
      <c r="AI367" t="s">
        <v>545</v>
      </c>
      <c r="AO367" t="s">
        <v>546</v>
      </c>
      <c r="AU367" s="211">
        <v>45340</v>
      </c>
      <c r="AV367" t="s">
        <v>547</v>
      </c>
      <c r="AY367">
        <v>0</v>
      </c>
      <c r="AZ367" t="s">
        <v>548</v>
      </c>
      <c r="BA367" t="s">
        <v>1557</v>
      </c>
      <c r="BB367" t="s">
        <v>1557</v>
      </c>
    </row>
    <row r="368" spans="1:54" x14ac:dyDescent="0.3">
      <c r="A368" t="s">
        <v>1678</v>
      </c>
      <c r="B368" t="s">
        <v>1152</v>
      </c>
      <c r="C368" s="211">
        <v>45147</v>
      </c>
      <c r="D368" t="s">
        <v>564</v>
      </c>
      <c r="E368" t="s">
        <v>1679</v>
      </c>
      <c r="F368" t="s">
        <v>532</v>
      </c>
      <c r="G368" t="s">
        <v>1680</v>
      </c>
      <c r="H368" t="s">
        <v>567</v>
      </c>
      <c r="I368">
        <v>0</v>
      </c>
      <c r="J368">
        <v>176.68</v>
      </c>
      <c r="K368" t="s">
        <v>535</v>
      </c>
      <c r="L368" t="s">
        <v>655</v>
      </c>
      <c r="M368" t="s">
        <v>537</v>
      </c>
      <c r="N368" t="s">
        <v>538</v>
      </c>
      <c r="O368" t="s">
        <v>539</v>
      </c>
      <c r="P368" t="s">
        <v>568</v>
      </c>
      <c r="Q368" t="s">
        <v>541</v>
      </c>
      <c r="R368" t="s">
        <v>542</v>
      </c>
      <c r="S368" t="s">
        <v>543</v>
      </c>
      <c r="T368" t="s">
        <v>542</v>
      </c>
      <c r="U368" t="s">
        <v>1557</v>
      </c>
      <c r="W368" s="210">
        <v>-176.68</v>
      </c>
      <c r="X368">
        <v>1</v>
      </c>
      <c r="Z368" s="211">
        <v>45172</v>
      </c>
      <c r="AH368" s="211">
        <v>45147</v>
      </c>
      <c r="AI368" t="s">
        <v>545</v>
      </c>
      <c r="AO368" t="s">
        <v>546</v>
      </c>
      <c r="AU368" s="211">
        <v>45340</v>
      </c>
      <c r="AV368" t="s">
        <v>547</v>
      </c>
      <c r="AY368">
        <v>0</v>
      </c>
      <c r="AZ368" t="s">
        <v>548</v>
      </c>
      <c r="BA368" t="s">
        <v>1557</v>
      </c>
      <c r="BB368" t="s">
        <v>1557</v>
      </c>
    </row>
    <row r="369" spans="1:54" x14ac:dyDescent="0.3">
      <c r="A369" t="s">
        <v>1681</v>
      </c>
      <c r="B369" t="s">
        <v>1152</v>
      </c>
      <c r="C369" s="211">
        <v>45147</v>
      </c>
      <c r="D369" t="s">
        <v>550</v>
      </c>
      <c r="E369" t="s">
        <v>1679</v>
      </c>
      <c r="F369" t="s">
        <v>653</v>
      </c>
      <c r="G369" t="s">
        <v>1682</v>
      </c>
      <c r="H369" t="s">
        <v>553</v>
      </c>
      <c r="I369">
        <v>0</v>
      </c>
      <c r="J369">
        <v>20.79</v>
      </c>
      <c r="K369" t="s">
        <v>535</v>
      </c>
      <c r="L369" t="s">
        <v>660</v>
      </c>
      <c r="M369" t="s">
        <v>537</v>
      </c>
      <c r="N369" t="s">
        <v>538</v>
      </c>
      <c r="O369" t="s">
        <v>539</v>
      </c>
      <c r="P369" t="s">
        <v>555</v>
      </c>
      <c r="Q369" t="s">
        <v>541</v>
      </c>
      <c r="R369" t="s">
        <v>542</v>
      </c>
      <c r="S369" t="s">
        <v>543</v>
      </c>
      <c r="T369" t="s">
        <v>542</v>
      </c>
      <c r="U369" t="s">
        <v>1557</v>
      </c>
      <c r="W369" s="210">
        <v>-20.79</v>
      </c>
      <c r="X369">
        <v>1</v>
      </c>
      <c r="Z369" s="211">
        <v>45172</v>
      </c>
      <c r="AH369" s="211">
        <v>45147</v>
      </c>
      <c r="AI369" t="s">
        <v>545</v>
      </c>
      <c r="AO369" t="s">
        <v>546</v>
      </c>
      <c r="AU369" s="211">
        <v>45340</v>
      </c>
      <c r="AV369" t="s">
        <v>547</v>
      </c>
      <c r="AY369">
        <v>0</v>
      </c>
      <c r="AZ369" t="s">
        <v>548</v>
      </c>
      <c r="BA369" t="s">
        <v>1557</v>
      </c>
      <c r="BB369" t="s">
        <v>1557</v>
      </c>
    </row>
    <row r="370" spans="1:54" x14ac:dyDescent="0.3">
      <c r="A370" t="s">
        <v>1683</v>
      </c>
      <c r="B370" t="s">
        <v>1152</v>
      </c>
      <c r="C370" s="211">
        <v>45147</v>
      </c>
      <c r="D370" t="s">
        <v>617</v>
      </c>
      <c r="E370" t="s">
        <v>1679</v>
      </c>
      <c r="F370" t="s">
        <v>658</v>
      </c>
      <c r="G370" t="s">
        <v>1684</v>
      </c>
      <c r="H370" t="s">
        <v>620</v>
      </c>
      <c r="I370">
        <v>0</v>
      </c>
      <c r="J370">
        <v>21.89</v>
      </c>
      <c r="K370" t="s">
        <v>535</v>
      </c>
      <c r="L370" t="s">
        <v>664</v>
      </c>
      <c r="M370" t="s">
        <v>537</v>
      </c>
      <c r="N370" t="s">
        <v>538</v>
      </c>
      <c r="O370" t="s">
        <v>539</v>
      </c>
      <c r="P370" t="s">
        <v>621</v>
      </c>
      <c r="Q370" t="s">
        <v>541</v>
      </c>
      <c r="R370" t="s">
        <v>542</v>
      </c>
      <c r="S370" t="s">
        <v>543</v>
      </c>
      <c r="T370" t="s">
        <v>542</v>
      </c>
      <c r="U370" t="s">
        <v>1557</v>
      </c>
      <c r="W370" s="210">
        <v>-21.89</v>
      </c>
      <c r="X370">
        <v>1</v>
      </c>
      <c r="Z370" s="211">
        <v>45172</v>
      </c>
      <c r="AH370" s="211">
        <v>45147</v>
      </c>
      <c r="AI370" t="s">
        <v>545</v>
      </c>
      <c r="AO370" t="s">
        <v>546</v>
      </c>
      <c r="AU370" s="211">
        <v>45340</v>
      </c>
      <c r="AV370" t="s">
        <v>547</v>
      </c>
      <c r="AY370">
        <v>0</v>
      </c>
      <c r="AZ370" t="s">
        <v>548</v>
      </c>
      <c r="BA370" t="s">
        <v>1557</v>
      </c>
      <c r="BB370" t="s">
        <v>1557</v>
      </c>
    </row>
    <row r="371" spans="1:54" x14ac:dyDescent="0.3">
      <c r="A371" t="s">
        <v>1685</v>
      </c>
      <c r="B371" t="s">
        <v>1152</v>
      </c>
      <c r="C371" s="211">
        <v>45147</v>
      </c>
      <c r="D371" t="s">
        <v>646</v>
      </c>
      <c r="E371" t="s">
        <v>1679</v>
      </c>
      <c r="F371" t="s">
        <v>551</v>
      </c>
      <c r="G371" t="s">
        <v>1686</v>
      </c>
      <c r="H371" t="s">
        <v>1111</v>
      </c>
      <c r="I371">
        <v>0</v>
      </c>
      <c r="J371">
        <v>29.46</v>
      </c>
      <c r="K371" t="s">
        <v>535</v>
      </c>
      <c r="L371" t="s">
        <v>655</v>
      </c>
      <c r="M371" t="s">
        <v>537</v>
      </c>
      <c r="N371" t="s">
        <v>538</v>
      </c>
      <c r="O371" t="s">
        <v>539</v>
      </c>
      <c r="P371" t="s">
        <v>650</v>
      </c>
      <c r="Q371" t="s">
        <v>541</v>
      </c>
      <c r="R371" t="s">
        <v>542</v>
      </c>
      <c r="S371" t="s">
        <v>543</v>
      </c>
      <c r="T371" t="s">
        <v>542</v>
      </c>
      <c r="U371" t="s">
        <v>1557</v>
      </c>
      <c r="W371" s="210">
        <v>-29.46</v>
      </c>
      <c r="X371">
        <v>1</v>
      </c>
      <c r="Z371" s="211">
        <v>45172</v>
      </c>
      <c r="AH371" s="211">
        <v>45147</v>
      </c>
      <c r="AI371" t="s">
        <v>545</v>
      </c>
      <c r="AO371" t="s">
        <v>546</v>
      </c>
      <c r="AU371" s="211">
        <v>45340</v>
      </c>
      <c r="AV371" t="s">
        <v>547</v>
      </c>
      <c r="AY371">
        <v>0</v>
      </c>
      <c r="AZ371" t="s">
        <v>548</v>
      </c>
      <c r="BA371" t="s">
        <v>1557</v>
      </c>
      <c r="BB371" t="s">
        <v>1557</v>
      </c>
    </row>
    <row r="372" spans="1:54" x14ac:dyDescent="0.3">
      <c r="A372" t="s">
        <v>1687</v>
      </c>
      <c r="B372" t="s">
        <v>1152</v>
      </c>
      <c r="C372" s="211">
        <v>45147</v>
      </c>
      <c r="D372" t="s">
        <v>640</v>
      </c>
      <c r="E372" t="s">
        <v>1679</v>
      </c>
      <c r="F372" t="s">
        <v>662</v>
      </c>
      <c r="G372" t="s">
        <v>1688</v>
      </c>
      <c r="H372" t="s">
        <v>1107</v>
      </c>
      <c r="I372">
        <v>0</v>
      </c>
      <c r="J372">
        <v>9.7799999999999994</v>
      </c>
      <c r="K372" t="s">
        <v>535</v>
      </c>
      <c r="L372" t="s">
        <v>664</v>
      </c>
      <c r="M372" t="s">
        <v>537</v>
      </c>
      <c r="N372" t="s">
        <v>538</v>
      </c>
      <c r="O372" t="s">
        <v>539</v>
      </c>
      <c r="P372" t="s">
        <v>644</v>
      </c>
      <c r="Q372" t="s">
        <v>541</v>
      </c>
      <c r="R372" t="s">
        <v>542</v>
      </c>
      <c r="S372" t="s">
        <v>543</v>
      </c>
      <c r="T372" t="s">
        <v>542</v>
      </c>
      <c r="U372" t="s">
        <v>1557</v>
      </c>
      <c r="W372" s="210">
        <v>-9.7799999999999994</v>
      </c>
      <c r="X372">
        <v>1</v>
      </c>
      <c r="Z372" s="211">
        <v>45172</v>
      </c>
      <c r="AH372" s="211">
        <v>45147</v>
      </c>
      <c r="AI372" t="s">
        <v>545</v>
      </c>
      <c r="AO372" t="s">
        <v>546</v>
      </c>
      <c r="AU372" s="211">
        <v>45340</v>
      </c>
      <c r="AV372" t="s">
        <v>547</v>
      </c>
      <c r="AY372">
        <v>0</v>
      </c>
      <c r="AZ372" t="s">
        <v>548</v>
      </c>
      <c r="BA372" t="s">
        <v>1557</v>
      </c>
      <c r="BB372" t="s">
        <v>1557</v>
      </c>
    </row>
    <row r="373" spans="1:54" x14ac:dyDescent="0.3">
      <c r="A373" t="s">
        <v>1689</v>
      </c>
      <c r="B373" t="s">
        <v>1152</v>
      </c>
      <c r="C373" s="211">
        <v>45147</v>
      </c>
      <c r="D373" t="s">
        <v>582</v>
      </c>
      <c r="E373" t="s">
        <v>1679</v>
      </c>
      <c r="F373" t="s">
        <v>898</v>
      </c>
      <c r="G373" t="s">
        <v>1690</v>
      </c>
      <c r="H373" t="s">
        <v>585</v>
      </c>
      <c r="I373">
        <v>0</v>
      </c>
      <c r="J373">
        <v>201.53</v>
      </c>
      <c r="K373" t="s">
        <v>535</v>
      </c>
      <c r="L373" t="s">
        <v>655</v>
      </c>
      <c r="M373" t="s">
        <v>537</v>
      </c>
      <c r="N373" t="s">
        <v>538</v>
      </c>
      <c r="O373" t="s">
        <v>539</v>
      </c>
      <c r="P373" t="s">
        <v>586</v>
      </c>
      <c r="Q373" t="s">
        <v>541</v>
      </c>
      <c r="R373" t="s">
        <v>542</v>
      </c>
      <c r="S373" t="s">
        <v>543</v>
      </c>
      <c r="T373" t="s">
        <v>542</v>
      </c>
      <c r="U373" t="s">
        <v>1557</v>
      </c>
      <c r="W373" s="210">
        <v>-201.53</v>
      </c>
      <c r="X373">
        <v>1</v>
      </c>
      <c r="Z373" s="211">
        <v>45172</v>
      </c>
      <c r="AH373" s="211">
        <v>45147</v>
      </c>
      <c r="AI373" t="s">
        <v>545</v>
      </c>
      <c r="AO373" t="s">
        <v>546</v>
      </c>
      <c r="AU373" s="211">
        <v>45340</v>
      </c>
      <c r="AV373" t="s">
        <v>547</v>
      </c>
      <c r="AY373">
        <v>0</v>
      </c>
      <c r="AZ373" t="s">
        <v>548</v>
      </c>
      <c r="BA373" t="s">
        <v>1557</v>
      </c>
      <c r="BB373" t="s">
        <v>1557</v>
      </c>
    </row>
    <row r="374" spans="1:54" x14ac:dyDescent="0.3">
      <c r="A374" t="s">
        <v>1691</v>
      </c>
      <c r="B374" t="s">
        <v>652</v>
      </c>
      <c r="C374" s="211">
        <v>45141</v>
      </c>
      <c r="D374" t="s">
        <v>975</v>
      </c>
      <c r="E374" t="s">
        <v>1199</v>
      </c>
      <c r="F374" t="s">
        <v>757</v>
      </c>
      <c r="G374" t="s">
        <v>1692</v>
      </c>
      <c r="H374" t="s">
        <v>1693</v>
      </c>
      <c r="I374">
        <v>0</v>
      </c>
      <c r="J374">
        <v>2880</v>
      </c>
      <c r="K374" t="s">
        <v>535</v>
      </c>
      <c r="L374" t="s">
        <v>1231</v>
      </c>
      <c r="M374" t="s">
        <v>537</v>
      </c>
      <c r="N374" t="s">
        <v>538</v>
      </c>
      <c r="O374" t="s">
        <v>539</v>
      </c>
      <c r="P374" t="s">
        <v>1694</v>
      </c>
      <c r="Q374" t="s">
        <v>541</v>
      </c>
      <c r="R374" t="s">
        <v>542</v>
      </c>
      <c r="S374" t="s">
        <v>656</v>
      </c>
      <c r="T374" t="s">
        <v>542</v>
      </c>
      <c r="U374" t="s">
        <v>1557</v>
      </c>
      <c r="W374" s="210">
        <v>-2880</v>
      </c>
      <c r="X374">
        <v>1</v>
      </c>
      <c r="Z374" s="211">
        <v>45187</v>
      </c>
      <c r="AH374" s="211">
        <v>45141</v>
      </c>
      <c r="AI374" t="s">
        <v>545</v>
      </c>
      <c r="AO374" t="s">
        <v>546</v>
      </c>
      <c r="AU374" s="211">
        <v>45340</v>
      </c>
      <c r="AV374" t="s">
        <v>547</v>
      </c>
      <c r="AY374">
        <v>0</v>
      </c>
      <c r="AZ374" t="s">
        <v>548</v>
      </c>
      <c r="BA374" t="s">
        <v>1557</v>
      </c>
      <c r="BB374" t="s">
        <v>1557</v>
      </c>
    </row>
    <row r="375" spans="1:54" x14ac:dyDescent="0.3">
      <c r="A375" t="s">
        <v>1695</v>
      </c>
      <c r="B375" t="s">
        <v>652</v>
      </c>
      <c r="C375" s="211">
        <v>45142</v>
      </c>
      <c r="D375" t="s">
        <v>975</v>
      </c>
      <c r="E375" t="s">
        <v>775</v>
      </c>
      <c r="F375" t="s">
        <v>757</v>
      </c>
      <c r="G375" t="s">
        <v>1696</v>
      </c>
      <c r="H375" t="s">
        <v>1697</v>
      </c>
      <c r="I375">
        <v>0</v>
      </c>
      <c r="J375">
        <v>1660</v>
      </c>
      <c r="K375" t="s">
        <v>535</v>
      </c>
      <c r="L375" t="s">
        <v>1377</v>
      </c>
      <c r="M375" t="s">
        <v>537</v>
      </c>
      <c r="N375" t="s">
        <v>538</v>
      </c>
      <c r="O375" t="s">
        <v>539</v>
      </c>
      <c r="P375" t="s">
        <v>1698</v>
      </c>
      <c r="Q375" t="s">
        <v>541</v>
      </c>
      <c r="R375" t="s">
        <v>542</v>
      </c>
      <c r="S375" t="s">
        <v>656</v>
      </c>
      <c r="T375" t="s">
        <v>542</v>
      </c>
      <c r="U375" t="s">
        <v>1557</v>
      </c>
      <c r="W375" s="210">
        <v>-1660</v>
      </c>
      <c r="X375">
        <v>1</v>
      </c>
      <c r="Z375" s="211">
        <v>45187</v>
      </c>
      <c r="AH375" s="211">
        <v>45142</v>
      </c>
      <c r="AI375" t="s">
        <v>545</v>
      </c>
      <c r="AO375" t="s">
        <v>546</v>
      </c>
      <c r="AU375" s="211">
        <v>45340</v>
      </c>
      <c r="AV375" t="s">
        <v>547</v>
      </c>
      <c r="AY375">
        <v>0</v>
      </c>
      <c r="AZ375" t="s">
        <v>548</v>
      </c>
      <c r="BA375" t="s">
        <v>1557</v>
      </c>
      <c r="BB375" t="s">
        <v>1557</v>
      </c>
    </row>
    <row r="376" spans="1:54" x14ac:dyDescent="0.3">
      <c r="A376" t="s">
        <v>1699</v>
      </c>
      <c r="B376" t="s">
        <v>652</v>
      </c>
      <c r="C376" s="211">
        <v>45143</v>
      </c>
      <c r="D376" t="s">
        <v>975</v>
      </c>
      <c r="E376" t="s">
        <v>1700</v>
      </c>
      <c r="F376" t="s">
        <v>757</v>
      </c>
      <c r="G376" t="s">
        <v>1701</v>
      </c>
      <c r="H376" t="s">
        <v>1702</v>
      </c>
      <c r="I376">
        <v>0</v>
      </c>
      <c r="J376">
        <v>700</v>
      </c>
      <c r="K376" t="s">
        <v>535</v>
      </c>
      <c r="L376" t="s">
        <v>778</v>
      </c>
      <c r="M376" t="s">
        <v>537</v>
      </c>
      <c r="N376" t="s">
        <v>538</v>
      </c>
      <c r="O376" t="s">
        <v>539</v>
      </c>
      <c r="P376" t="s">
        <v>1703</v>
      </c>
      <c r="Q376" t="s">
        <v>541</v>
      </c>
      <c r="R376" t="s">
        <v>542</v>
      </c>
      <c r="S376" t="s">
        <v>656</v>
      </c>
      <c r="T376" t="s">
        <v>542</v>
      </c>
      <c r="U376" t="s">
        <v>1557</v>
      </c>
      <c r="W376" s="210">
        <v>-700</v>
      </c>
      <c r="X376">
        <v>1</v>
      </c>
      <c r="Z376" s="211">
        <v>45187</v>
      </c>
      <c r="AH376" s="211">
        <v>45143</v>
      </c>
      <c r="AI376" t="s">
        <v>545</v>
      </c>
      <c r="AO376" t="s">
        <v>546</v>
      </c>
      <c r="AU376" s="211">
        <v>45340</v>
      </c>
      <c r="AV376" t="s">
        <v>547</v>
      </c>
      <c r="AY376">
        <v>0</v>
      </c>
      <c r="AZ376" t="s">
        <v>548</v>
      </c>
      <c r="BA376" t="s">
        <v>1557</v>
      </c>
      <c r="BB376" t="s">
        <v>1557</v>
      </c>
    </row>
    <row r="377" spans="1:54" x14ac:dyDescent="0.3">
      <c r="A377" t="s">
        <v>1704</v>
      </c>
      <c r="B377" t="s">
        <v>652</v>
      </c>
      <c r="C377" s="211">
        <v>45144</v>
      </c>
      <c r="D377" t="s">
        <v>975</v>
      </c>
      <c r="E377" t="s">
        <v>862</v>
      </c>
      <c r="F377" t="s">
        <v>757</v>
      </c>
      <c r="G377" t="s">
        <v>1705</v>
      </c>
      <c r="H377" t="s">
        <v>977</v>
      </c>
      <c r="I377">
        <v>0</v>
      </c>
      <c r="J377">
        <v>1453.12</v>
      </c>
      <c r="K377" t="s">
        <v>535</v>
      </c>
      <c r="L377" t="s">
        <v>536</v>
      </c>
      <c r="M377" t="s">
        <v>537</v>
      </c>
      <c r="N377" t="s">
        <v>538</v>
      </c>
      <c r="O377" t="s">
        <v>539</v>
      </c>
      <c r="P377" t="s">
        <v>978</v>
      </c>
      <c r="Q377" t="s">
        <v>541</v>
      </c>
      <c r="R377" t="s">
        <v>542</v>
      </c>
      <c r="S377" t="s">
        <v>656</v>
      </c>
      <c r="T377" t="s">
        <v>542</v>
      </c>
      <c r="U377" t="s">
        <v>1557</v>
      </c>
      <c r="W377" s="210">
        <v>-1453.12</v>
      </c>
      <c r="X377">
        <v>1</v>
      </c>
      <c r="Z377" s="211">
        <v>45187</v>
      </c>
      <c r="AH377" s="211">
        <v>45144</v>
      </c>
      <c r="AI377" t="s">
        <v>545</v>
      </c>
      <c r="AO377" t="s">
        <v>546</v>
      </c>
      <c r="AU377" s="211">
        <v>45340</v>
      </c>
      <c r="AV377" t="s">
        <v>547</v>
      </c>
      <c r="AY377">
        <v>0</v>
      </c>
      <c r="AZ377" t="s">
        <v>548</v>
      </c>
      <c r="BA377" t="s">
        <v>1557</v>
      </c>
      <c r="BB377" t="s">
        <v>1557</v>
      </c>
    </row>
    <row r="378" spans="1:54" x14ac:dyDescent="0.3">
      <c r="A378" t="s">
        <v>1706</v>
      </c>
      <c r="B378" t="s">
        <v>652</v>
      </c>
      <c r="C378" s="211">
        <v>45145</v>
      </c>
      <c r="D378" t="s">
        <v>975</v>
      </c>
      <c r="E378" t="s">
        <v>1591</v>
      </c>
      <c r="F378" t="s">
        <v>757</v>
      </c>
      <c r="G378" t="s">
        <v>1707</v>
      </c>
      <c r="H378" t="s">
        <v>977</v>
      </c>
      <c r="I378">
        <v>0</v>
      </c>
      <c r="J378">
        <v>146.88</v>
      </c>
      <c r="K378" t="s">
        <v>535</v>
      </c>
      <c r="L378" t="s">
        <v>655</v>
      </c>
      <c r="M378" t="s">
        <v>537</v>
      </c>
      <c r="N378" t="s">
        <v>538</v>
      </c>
      <c r="O378" t="s">
        <v>539</v>
      </c>
      <c r="P378" t="s">
        <v>978</v>
      </c>
      <c r="Q378" t="s">
        <v>541</v>
      </c>
      <c r="R378" t="s">
        <v>542</v>
      </c>
      <c r="S378" t="s">
        <v>656</v>
      </c>
      <c r="T378" t="s">
        <v>542</v>
      </c>
      <c r="U378" t="s">
        <v>1557</v>
      </c>
      <c r="W378" s="210">
        <v>-146.88</v>
      </c>
      <c r="X378">
        <v>1</v>
      </c>
      <c r="Z378" s="211">
        <v>45309</v>
      </c>
      <c r="AH378" s="211">
        <v>45145</v>
      </c>
      <c r="AI378" t="s">
        <v>545</v>
      </c>
      <c r="AO378" t="s">
        <v>546</v>
      </c>
      <c r="AU378" s="211">
        <v>45340</v>
      </c>
      <c r="AV378" t="s">
        <v>547</v>
      </c>
      <c r="AY378">
        <v>0</v>
      </c>
      <c r="AZ378" t="s">
        <v>548</v>
      </c>
      <c r="BA378" t="s">
        <v>1557</v>
      </c>
      <c r="BB378" t="s">
        <v>1557</v>
      </c>
    </row>
    <row r="379" spans="1:54" x14ac:dyDescent="0.3">
      <c r="A379" t="s">
        <v>1708</v>
      </c>
      <c r="B379" t="s">
        <v>652</v>
      </c>
      <c r="C379" s="211">
        <v>45146</v>
      </c>
      <c r="D379" t="s">
        <v>975</v>
      </c>
      <c r="E379" t="s">
        <v>1679</v>
      </c>
      <c r="F379" t="s">
        <v>757</v>
      </c>
      <c r="G379" t="s">
        <v>1709</v>
      </c>
      <c r="H379" t="s">
        <v>1710</v>
      </c>
      <c r="I379">
        <v>0</v>
      </c>
      <c r="J379">
        <v>300</v>
      </c>
      <c r="K379" t="s">
        <v>535</v>
      </c>
      <c r="L379" t="s">
        <v>1377</v>
      </c>
      <c r="M379" t="s">
        <v>537</v>
      </c>
      <c r="N379" t="s">
        <v>538</v>
      </c>
      <c r="O379" t="s">
        <v>539</v>
      </c>
      <c r="P379" t="s">
        <v>1698</v>
      </c>
      <c r="Q379" t="s">
        <v>541</v>
      </c>
      <c r="R379" t="s">
        <v>542</v>
      </c>
      <c r="S379" t="s">
        <v>656</v>
      </c>
      <c r="T379" t="s">
        <v>542</v>
      </c>
      <c r="U379" t="s">
        <v>1557</v>
      </c>
      <c r="W379" s="210">
        <v>-300</v>
      </c>
      <c r="X379">
        <v>1</v>
      </c>
      <c r="Z379" s="211">
        <v>45187</v>
      </c>
      <c r="AH379" s="211">
        <v>45146</v>
      </c>
      <c r="AI379" t="s">
        <v>545</v>
      </c>
      <c r="AO379" t="s">
        <v>546</v>
      </c>
      <c r="AU379" s="211">
        <v>45340</v>
      </c>
      <c r="AV379" t="s">
        <v>547</v>
      </c>
      <c r="AY379">
        <v>0</v>
      </c>
      <c r="AZ379" t="s">
        <v>548</v>
      </c>
      <c r="BA379" t="s">
        <v>1557</v>
      </c>
      <c r="BB379" t="s">
        <v>1557</v>
      </c>
    </row>
    <row r="380" spans="1:54" x14ac:dyDescent="0.3">
      <c r="A380" t="s">
        <v>1711</v>
      </c>
      <c r="B380" t="s">
        <v>652</v>
      </c>
      <c r="C380" s="211">
        <v>45147</v>
      </c>
      <c r="D380" t="s">
        <v>975</v>
      </c>
      <c r="E380" t="s">
        <v>878</v>
      </c>
      <c r="F380" t="s">
        <v>757</v>
      </c>
      <c r="G380" t="s">
        <v>1712</v>
      </c>
      <c r="H380" t="s">
        <v>1713</v>
      </c>
      <c r="I380">
        <v>0</v>
      </c>
      <c r="J380">
        <v>900</v>
      </c>
      <c r="K380" t="s">
        <v>535</v>
      </c>
      <c r="L380" t="s">
        <v>1714</v>
      </c>
      <c r="M380" t="s">
        <v>537</v>
      </c>
      <c r="N380" t="s">
        <v>538</v>
      </c>
      <c r="O380" t="s">
        <v>539</v>
      </c>
      <c r="P380" t="s">
        <v>1715</v>
      </c>
      <c r="Q380" t="s">
        <v>541</v>
      </c>
      <c r="R380" t="s">
        <v>542</v>
      </c>
      <c r="S380" t="s">
        <v>656</v>
      </c>
      <c r="T380" t="s">
        <v>542</v>
      </c>
      <c r="U380" t="s">
        <v>1557</v>
      </c>
      <c r="W380" s="210">
        <v>-900</v>
      </c>
      <c r="X380">
        <v>1</v>
      </c>
      <c r="Z380" s="211">
        <v>45187</v>
      </c>
      <c r="AH380" s="211">
        <v>45147</v>
      </c>
      <c r="AI380" t="s">
        <v>545</v>
      </c>
      <c r="AO380" t="s">
        <v>546</v>
      </c>
      <c r="AU380" s="211">
        <v>45340</v>
      </c>
      <c r="AV380" t="s">
        <v>547</v>
      </c>
      <c r="AY380">
        <v>0</v>
      </c>
      <c r="AZ380" t="s">
        <v>548</v>
      </c>
      <c r="BA380" t="s">
        <v>1557</v>
      </c>
      <c r="BB380" t="s">
        <v>1557</v>
      </c>
    </row>
    <row r="381" spans="1:54" x14ac:dyDescent="0.3">
      <c r="A381" t="s">
        <v>1716</v>
      </c>
      <c r="B381" t="s">
        <v>652</v>
      </c>
      <c r="C381" s="211">
        <v>45148</v>
      </c>
      <c r="D381" t="s">
        <v>975</v>
      </c>
      <c r="E381" t="s">
        <v>1122</v>
      </c>
      <c r="F381" t="s">
        <v>757</v>
      </c>
      <c r="G381" t="s">
        <v>1717</v>
      </c>
      <c r="H381" t="s">
        <v>1718</v>
      </c>
      <c r="I381">
        <v>0</v>
      </c>
      <c r="J381">
        <v>1440</v>
      </c>
      <c r="K381" t="s">
        <v>535</v>
      </c>
      <c r="L381" t="s">
        <v>1231</v>
      </c>
      <c r="M381" t="s">
        <v>537</v>
      </c>
      <c r="N381" t="s">
        <v>538</v>
      </c>
      <c r="O381" t="s">
        <v>539</v>
      </c>
      <c r="P381" t="s">
        <v>1694</v>
      </c>
      <c r="Q381" t="s">
        <v>541</v>
      </c>
      <c r="R381" t="s">
        <v>542</v>
      </c>
      <c r="S381" t="s">
        <v>656</v>
      </c>
      <c r="T381" t="s">
        <v>542</v>
      </c>
      <c r="U381" t="s">
        <v>1557</v>
      </c>
      <c r="W381" s="210">
        <v>-1440</v>
      </c>
      <c r="X381">
        <v>1</v>
      </c>
      <c r="Z381" s="211">
        <v>45187</v>
      </c>
      <c r="AH381" s="211">
        <v>45148</v>
      </c>
      <c r="AI381" t="s">
        <v>545</v>
      </c>
      <c r="AO381" t="s">
        <v>546</v>
      </c>
      <c r="AU381" s="211">
        <v>45340</v>
      </c>
      <c r="AV381" t="s">
        <v>547</v>
      </c>
      <c r="AY381">
        <v>0</v>
      </c>
      <c r="AZ381" t="s">
        <v>548</v>
      </c>
      <c r="BA381" t="s">
        <v>1557</v>
      </c>
      <c r="BB381" t="s">
        <v>1557</v>
      </c>
    </row>
    <row r="382" spans="1:54" x14ac:dyDescent="0.3">
      <c r="A382" t="s">
        <v>1719</v>
      </c>
      <c r="B382" t="s">
        <v>652</v>
      </c>
      <c r="C382" s="211">
        <v>45149</v>
      </c>
      <c r="D382" t="s">
        <v>975</v>
      </c>
      <c r="E382" t="s">
        <v>810</v>
      </c>
      <c r="F382" t="s">
        <v>757</v>
      </c>
      <c r="G382" t="s">
        <v>1720</v>
      </c>
      <c r="H382" t="s">
        <v>1721</v>
      </c>
      <c r="I382">
        <v>0</v>
      </c>
      <c r="J382">
        <v>700</v>
      </c>
      <c r="K382" t="s">
        <v>535</v>
      </c>
      <c r="L382" t="s">
        <v>778</v>
      </c>
      <c r="M382" t="s">
        <v>537</v>
      </c>
      <c r="N382" t="s">
        <v>538</v>
      </c>
      <c r="O382" t="s">
        <v>539</v>
      </c>
      <c r="P382" t="s">
        <v>1703</v>
      </c>
      <c r="Q382" t="s">
        <v>541</v>
      </c>
      <c r="R382" t="s">
        <v>542</v>
      </c>
      <c r="S382" t="s">
        <v>656</v>
      </c>
      <c r="T382" t="s">
        <v>542</v>
      </c>
      <c r="U382" t="s">
        <v>1557</v>
      </c>
      <c r="W382" s="210">
        <v>-700</v>
      </c>
      <c r="X382">
        <v>1</v>
      </c>
      <c r="Z382" s="211">
        <v>45187</v>
      </c>
      <c r="AH382" s="211">
        <v>45149</v>
      </c>
      <c r="AI382" t="s">
        <v>545</v>
      </c>
      <c r="AO382" t="s">
        <v>546</v>
      </c>
      <c r="AU382" s="211">
        <v>45340</v>
      </c>
      <c r="AV382" t="s">
        <v>547</v>
      </c>
      <c r="AY382">
        <v>0</v>
      </c>
      <c r="AZ382" t="s">
        <v>548</v>
      </c>
      <c r="BA382" t="s">
        <v>1557</v>
      </c>
      <c r="BB382" t="s">
        <v>1557</v>
      </c>
    </row>
    <row r="383" spans="1:54" x14ac:dyDescent="0.3">
      <c r="A383" t="s">
        <v>1722</v>
      </c>
      <c r="B383" t="s">
        <v>652</v>
      </c>
      <c r="C383" s="211">
        <v>45159</v>
      </c>
      <c r="D383" t="s">
        <v>1203</v>
      </c>
      <c r="E383" t="s">
        <v>881</v>
      </c>
      <c r="F383" t="s">
        <v>757</v>
      </c>
      <c r="G383" t="s">
        <v>1723</v>
      </c>
      <c r="H383" t="s">
        <v>1206</v>
      </c>
      <c r="I383">
        <v>0</v>
      </c>
      <c r="J383">
        <v>4323</v>
      </c>
      <c r="K383" t="s">
        <v>535</v>
      </c>
      <c r="L383" t="s">
        <v>1207</v>
      </c>
      <c r="M383" t="s">
        <v>537</v>
      </c>
      <c r="N383" t="s">
        <v>538</v>
      </c>
      <c r="O383" t="s">
        <v>539</v>
      </c>
      <c r="P383" t="s">
        <v>1208</v>
      </c>
      <c r="Q383" t="s">
        <v>541</v>
      </c>
      <c r="R383" t="s">
        <v>542</v>
      </c>
      <c r="S383" t="s">
        <v>656</v>
      </c>
      <c r="T383" t="s">
        <v>542</v>
      </c>
      <c r="U383" t="s">
        <v>1557</v>
      </c>
      <c r="W383" s="210">
        <v>-4323</v>
      </c>
      <c r="X383">
        <v>1</v>
      </c>
      <c r="Z383" s="211">
        <v>45187</v>
      </c>
      <c r="AH383" s="211">
        <v>45159</v>
      </c>
      <c r="AI383" t="s">
        <v>545</v>
      </c>
      <c r="AO383" t="s">
        <v>546</v>
      </c>
      <c r="AU383" s="211">
        <v>45340</v>
      </c>
      <c r="AV383" t="s">
        <v>547</v>
      </c>
      <c r="AY383">
        <v>0</v>
      </c>
      <c r="AZ383" t="s">
        <v>548</v>
      </c>
      <c r="BA383" t="s">
        <v>1557</v>
      </c>
      <c r="BB383" t="s">
        <v>1557</v>
      </c>
    </row>
    <row r="384" spans="1:54" x14ac:dyDescent="0.3">
      <c r="A384" t="s">
        <v>1724</v>
      </c>
      <c r="B384" t="s">
        <v>652</v>
      </c>
      <c r="C384" s="211">
        <v>45169</v>
      </c>
      <c r="D384" t="s">
        <v>1203</v>
      </c>
      <c r="E384" t="s">
        <v>558</v>
      </c>
      <c r="F384" t="s">
        <v>757</v>
      </c>
      <c r="G384" t="s">
        <v>1725</v>
      </c>
      <c r="H384" t="s">
        <v>1216</v>
      </c>
      <c r="I384">
        <v>0</v>
      </c>
      <c r="J384">
        <v>1800.04</v>
      </c>
      <c r="K384" t="s">
        <v>535</v>
      </c>
      <c r="L384" t="s">
        <v>536</v>
      </c>
      <c r="M384" t="s">
        <v>537</v>
      </c>
      <c r="N384" t="s">
        <v>538</v>
      </c>
      <c r="O384" t="s">
        <v>539</v>
      </c>
      <c r="P384" t="s">
        <v>1217</v>
      </c>
      <c r="Q384" t="s">
        <v>541</v>
      </c>
      <c r="R384" t="s">
        <v>542</v>
      </c>
      <c r="S384" t="s">
        <v>656</v>
      </c>
      <c r="T384" t="s">
        <v>542</v>
      </c>
      <c r="U384" t="s">
        <v>1557</v>
      </c>
      <c r="W384" s="210">
        <v>-1800.04</v>
      </c>
      <c r="X384">
        <v>1</v>
      </c>
      <c r="Z384" s="211">
        <v>45187</v>
      </c>
      <c r="AH384" s="211">
        <v>45169</v>
      </c>
      <c r="AI384" t="s">
        <v>545</v>
      </c>
      <c r="AO384" t="s">
        <v>546</v>
      </c>
      <c r="AU384" s="211">
        <v>45340</v>
      </c>
      <c r="AV384" t="s">
        <v>547</v>
      </c>
      <c r="AY384">
        <v>0</v>
      </c>
      <c r="AZ384" t="s">
        <v>548</v>
      </c>
      <c r="BA384" t="s">
        <v>1557</v>
      </c>
      <c r="BB384" t="s">
        <v>1557</v>
      </c>
    </row>
    <row r="385" spans="1:54" x14ac:dyDescent="0.3">
      <c r="A385" t="s">
        <v>1726</v>
      </c>
      <c r="B385" t="s">
        <v>652</v>
      </c>
      <c r="C385" s="211">
        <v>45169</v>
      </c>
      <c r="D385" t="s">
        <v>1203</v>
      </c>
      <c r="E385" t="s">
        <v>558</v>
      </c>
      <c r="F385" t="s">
        <v>532</v>
      </c>
      <c r="G385" t="s">
        <v>1727</v>
      </c>
      <c r="H385" t="s">
        <v>1220</v>
      </c>
      <c r="I385">
        <v>0</v>
      </c>
      <c r="J385">
        <v>650</v>
      </c>
      <c r="K385" t="s">
        <v>535</v>
      </c>
      <c r="L385" t="s">
        <v>536</v>
      </c>
      <c r="M385" t="s">
        <v>537</v>
      </c>
      <c r="N385" t="s">
        <v>538</v>
      </c>
      <c r="O385" t="s">
        <v>539</v>
      </c>
      <c r="P385" t="s">
        <v>1221</v>
      </c>
      <c r="Q385" t="s">
        <v>541</v>
      </c>
      <c r="R385" t="s">
        <v>542</v>
      </c>
      <c r="S385" t="s">
        <v>656</v>
      </c>
      <c r="T385" t="s">
        <v>542</v>
      </c>
      <c r="U385" t="s">
        <v>1557</v>
      </c>
      <c r="W385" s="210">
        <v>-650</v>
      </c>
      <c r="X385">
        <v>1</v>
      </c>
      <c r="Z385" s="211">
        <v>45187</v>
      </c>
      <c r="AH385" s="211">
        <v>45169</v>
      </c>
      <c r="AI385" t="s">
        <v>545</v>
      </c>
      <c r="AO385" t="s">
        <v>546</v>
      </c>
      <c r="AU385" s="211">
        <v>45340</v>
      </c>
      <c r="AV385" t="s">
        <v>547</v>
      </c>
      <c r="AY385">
        <v>0</v>
      </c>
      <c r="AZ385" t="s">
        <v>548</v>
      </c>
      <c r="BA385" t="s">
        <v>1557</v>
      </c>
      <c r="BB385" t="s">
        <v>1557</v>
      </c>
    </row>
    <row r="386" spans="1:54" x14ac:dyDescent="0.3">
      <c r="A386" t="s">
        <v>1728</v>
      </c>
      <c r="B386" t="s">
        <v>652</v>
      </c>
      <c r="C386" s="211">
        <v>45169</v>
      </c>
      <c r="D386" t="s">
        <v>1203</v>
      </c>
      <c r="E386" t="s">
        <v>558</v>
      </c>
      <c r="F386" t="s">
        <v>793</v>
      </c>
      <c r="G386" t="s">
        <v>1729</v>
      </c>
      <c r="H386" t="s">
        <v>1220</v>
      </c>
      <c r="I386">
        <v>0</v>
      </c>
      <c r="J386">
        <v>650</v>
      </c>
      <c r="K386" t="s">
        <v>535</v>
      </c>
      <c r="L386" t="s">
        <v>536</v>
      </c>
      <c r="M386" t="s">
        <v>537</v>
      </c>
      <c r="N386" t="s">
        <v>538</v>
      </c>
      <c r="O386" t="s">
        <v>539</v>
      </c>
      <c r="P386" t="s">
        <v>1221</v>
      </c>
      <c r="Q386" t="s">
        <v>541</v>
      </c>
      <c r="R386" t="s">
        <v>542</v>
      </c>
      <c r="S386" t="s">
        <v>656</v>
      </c>
      <c r="T386" t="s">
        <v>542</v>
      </c>
      <c r="U386" t="s">
        <v>1557</v>
      </c>
      <c r="W386" s="210">
        <v>-650</v>
      </c>
      <c r="X386">
        <v>1</v>
      </c>
      <c r="Z386" s="211">
        <v>45187</v>
      </c>
      <c r="AH386" s="211">
        <v>45169</v>
      </c>
      <c r="AI386" t="s">
        <v>545</v>
      </c>
      <c r="AO386" t="s">
        <v>546</v>
      </c>
      <c r="AU386" s="211">
        <v>45340</v>
      </c>
      <c r="AV386" t="s">
        <v>547</v>
      </c>
      <c r="AY386">
        <v>0</v>
      </c>
      <c r="AZ386" t="s">
        <v>548</v>
      </c>
      <c r="BA386" t="s">
        <v>1557</v>
      </c>
      <c r="BB386" t="s">
        <v>1557</v>
      </c>
    </row>
    <row r="387" spans="1:54" x14ac:dyDescent="0.3">
      <c r="A387" t="s">
        <v>1730</v>
      </c>
      <c r="B387" t="s">
        <v>754</v>
      </c>
      <c r="C387" s="211">
        <v>45147</v>
      </c>
      <c r="D387" t="s">
        <v>755</v>
      </c>
      <c r="E387" t="s">
        <v>685</v>
      </c>
      <c r="F387" t="s">
        <v>757</v>
      </c>
      <c r="G387" t="s">
        <v>1731</v>
      </c>
      <c r="H387" t="s">
        <v>759</v>
      </c>
      <c r="I387">
        <v>0</v>
      </c>
      <c r="J387">
        <v>7542.46</v>
      </c>
      <c r="K387" t="s">
        <v>760</v>
      </c>
      <c r="L387" t="s">
        <v>664</v>
      </c>
      <c r="M387" t="s">
        <v>537</v>
      </c>
      <c r="N387" t="s">
        <v>538</v>
      </c>
      <c r="O387" t="s">
        <v>539</v>
      </c>
      <c r="P387" t="s">
        <v>761</v>
      </c>
      <c r="Q387" t="s">
        <v>750</v>
      </c>
      <c r="R387" t="s">
        <v>542</v>
      </c>
      <c r="S387" t="s">
        <v>751</v>
      </c>
      <c r="T387" t="s">
        <v>542</v>
      </c>
      <c r="U387" t="s">
        <v>1557</v>
      </c>
      <c r="W387" s="210">
        <v>-53.15</v>
      </c>
      <c r="X387">
        <v>7.0470000000000003E-3</v>
      </c>
      <c r="Z387" s="211">
        <v>45400</v>
      </c>
      <c r="AH387" s="211">
        <v>45147</v>
      </c>
      <c r="AO387" t="s">
        <v>546</v>
      </c>
      <c r="AU387" s="211"/>
      <c r="AY387">
        <v>0</v>
      </c>
      <c r="AZ387" t="s">
        <v>548</v>
      </c>
      <c r="BA387" t="s">
        <v>1557</v>
      </c>
      <c r="BB387" t="s">
        <v>1557</v>
      </c>
    </row>
    <row r="388" spans="1:54" x14ac:dyDescent="0.3">
      <c r="A388" t="s">
        <v>1732</v>
      </c>
      <c r="B388" t="s">
        <v>754</v>
      </c>
      <c r="C388" s="211">
        <v>45147</v>
      </c>
      <c r="D388" t="s">
        <v>763</v>
      </c>
      <c r="E388" t="s">
        <v>708</v>
      </c>
      <c r="F388" t="s">
        <v>757</v>
      </c>
      <c r="G388" t="s">
        <v>1733</v>
      </c>
      <c r="H388" t="s">
        <v>766</v>
      </c>
      <c r="I388">
        <v>0</v>
      </c>
      <c r="J388">
        <v>4923.47</v>
      </c>
      <c r="K388" t="s">
        <v>760</v>
      </c>
      <c r="L388" t="s">
        <v>664</v>
      </c>
      <c r="M388" t="s">
        <v>537</v>
      </c>
      <c r="N388" t="s">
        <v>538</v>
      </c>
      <c r="O388" t="s">
        <v>539</v>
      </c>
      <c r="P388" t="s">
        <v>761</v>
      </c>
      <c r="Q388" t="s">
        <v>750</v>
      </c>
      <c r="R388" t="s">
        <v>542</v>
      </c>
      <c r="S388" t="s">
        <v>751</v>
      </c>
      <c r="T388" t="s">
        <v>542</v>
      </c>
      <c r="U388" t="s">
        <v>1557</v>
      </c>
      <c r="W388" s="210">
        <v>-34.700000000000003</v>
      </c>
      <c r="X388">
        <v>7.0470000000000003E-3</v>
      </c>
      <c r="Z388" s="211">
        <v>45400</v>
      </c>
      <c r="AH388" s="211">
        <v>45147</v>
      </c>
      <c r="AO388" t="s">
        <v>546</v>
      </c>
      <c r="AU388" s="211"/>
      <c r="AY388">
        <v>0</v>
      </c>
      <c r="AZ388" t="s">
        <v>548</v>
      </c>
      <c r="BA388" t="s">
        <v>1557</v>
      </c>
      <c r="BB388" t="s">
        <v>1557</v>
      </c>
    </row>
    <row r="389" spans="1:54" x14ac:dyDescent="0.3">
      <c r="A389" t="s">
        <v>1734</v>
      </c>
      <c r="B389" t="s">
        <v>754</v>
      </c>
      <c r="C389" s="211">
        <v>45147</v>
      </c>
      <c r="D389" t="s">
        <v>755</v>
      </c>
      <c r="E389" t="s">
        <v>984</v>
      </c>
      <c r="F389" t="s">
        <v>757</v>
      </c>
      <c r="G389" t="s">
        <v>1735</v>
      </c>
      <c r="H389" t="s">
        <v>759</v>
      </c>
      <c r="I389">
        <v>0</v>
      </c>
      <c r="J389">
        <v>1007.48</v>
      </c>
      <c r="K389" t="s">
        <v>760</v>
      </c>
      <c r="L389" t="s">
        <v>664</v>
      </c>
      <c r="M389" t="s">
        <v>537</v>
      </c>
      <c r="N389" t="s">
        <v>538</v>
      </c>
      <c r="O389" t="s">
        <v>539</v>
      </c>
      <c r="P389" t="s">
        <v>761</v>
      </c>
      <c r="Q389" t="s">
        <v>750</v>
      </c>
      <c r="R389" t="s">
        <v>542</v>
      </c>
      <c r="S389" t="s">
        <v>751</v>
      </c>
      <c r="T389" t="s">
        <v>542</v>
      </c>
      <c r="U389" t="s">
        <v>1557</v>
      </c>
      <c r="W389" s="210">
        <v>-7.1</v>
      </c>
      <c r="X389">
        <v>7.0470000000000003E-3</v>
      </c>
      <c r="Z389" s="211">
        <v>45400</v>
      </c>
      <c r="AH389" s="211">
        <v>45147</v>
      </c>
      <c r="AO389" t="s">
        <v>546</v>
      </c>
      <c r="AU389" s="211"/>
      <c r="AY389">
        <v>0</v>
      </c>
      <c r="AZ389" t="s">
        <v>548</v>
      </c>
      <c r="BA389" t="s">
        <v>1557</v>
      </c>
      <c r="BB389" t="s">
        <v>1557</v>
      </c>
    </row>
    <row r="390" spans="1:54" x14ac:dyDescent="0.3">
      <c r="A390" t="s">
        <v>1736</v>
      </c>
      <c r="B390" t="s">
        <v>754</v>
      </c>
      <c r="C390" s="211">
        <v>45147</v>
      </c>
      <c r="D390" t="s">
        <v>763</v>
      </c>
      <c r="E390" t="s">
        <v>1737</v>
      </c>
      <c r="F390" t="s">
        <v>757</v>
      </c>
      <c r="G390" t="s">
        <v>1738</v>
      </c>
      <c r="H390" t="s">
        <v>766</v>
      </c>
      <c r="I390">
        <v>0</v>
      </c>
      <c r="J390">
        <v>728.86</v>
      </c>
      <c r="K390" t="s">
        <v>760</v>
      </c>
      <c r="L390" t="s">
        <v>664</v>
      </c>
      <c r="M390" t="s">
        <v>537</v>
      </c>
      <c r="N390" t="s">
        <v>538</v>
      </c>
      <c r="O390" t="s">
        <v>539</v>
      </c>
      <c r="P390" t="s">
        <v>761</v>
      </c>
      <c r="Q390" t="s">
        <v>750</v>
      </c>
      <c r="R390" t="s">
        <v>542</v>
      </c>
      <c r="S390" t="s">
        <v>751</v>
      </c>
      <c r="T390" t="s">
        <v>542</v>
      </c>
      <c r="U390" t="s">
        <v>1557</v>
      </c>
      <c r="W390" s="210">
        <v>-5.14</v>
      </c>
      <c r="X390">
        <v>7.0470000000000003E-3</v>
      </c>
      <c r="Z390" s="211">
        <v>45400</v>
      </c>
      <c r="AH390" s="211">
        <v>45147</v>
      </c>
      <c r="AO390" t="s">
        <v>546</v>
      </c>
      <c r="AU390" s="211"/>
      <c r="AY390">
        <v>0</v>
      </c>
      <c r="AZ390" t="s">
        <v>548</v>
      </c>
      <c r="BA390" t="s">
        <v>1557</v>
      </c>
      <c r="BB390" t="s">
        <v>1557</v>
      </c>
    </row>
    <row r="391" spans="1:54" x14ac:dyDescent="0.3">
      <c r="A391" t="s">
        <v>1739</v>
      </c>
      <c r="B391" t="s">
        <v>754</v>
      </c>
      <c r="C391" s="211">
        <v>45147</v>
      </c>
      <c r="D391" t="s">
        <v>755</v>
      </c>
      <c r="E391" t="s">
        <v>1096</v>
      </c>
      <c r="F391" t="s">
        <v>757</v>
      </c>
      <c r="G391" t="s">
        <v>1740</v>
      </c>
      <c r="H391" t="s">
        <v>759</v>
      </c>
      <c r="I391">
        <v>0</v>
      </c>
      <c r="J391">
        <v>11.76</v>
      </c>
      <c r="K391" t="s">
        <v>760</v>
      </c>
      <c r="L391" t="s">
        <v>664</v>
      </c>
      <c r="M391" t="s">
        <v>537</v>
      </c>
      <c r="N391" t="s">
        <v>538</v>
      </c>
      <c r="O391" t="s">
        <v>539</v>
      </c>
      <c r="P391" t="s">
        <v>761</v>
      </c>
      <c r="Q391" t="s">
        <v>750</v>
      </c>
      <c r="R391" t="s">
        <v>542</v>
      </c>
      <c r="S391" t="s">
        <v>751</v>
      </c>
      <c r="T391" t="s">
        <v>542</v>
      </c>
      <c r="U391" t="s">
        <v>1557</v>
      </c>
      <c r="W391" s="210">
        <v>-0.08</v>
      </c>
      <c r="X391">
        <v>7.0470000000000003E-3</v>
      </c>
      <c r="Z391" s="211">
        <v>45400</v>
      </c>
      <c r="AH391" s="211">
        <v>45147</v>
      </c>
      <c r="AO391" t="s">
        <v>546</v>
      </c>
      <c r="AU391" s="211"/>
      <c r="AY391">
        <v>0</v>
      </c>
      <c r="AZ391" t="s">
        <v>548</v>
      </c>
      <c r="BA391" t="s">
        <v>1557</v>
      </c>
      <c r="BB391" t="s">
        <v>1557</v>
      </c>
    </row>
    <row r="392" spans="1:54" x14ac:dyDescent="0.3">
      <c r="A392" t="s">
        <v>1741</v>
      </c>
      <c r="B392" t="s">
        <v>754</v>
      </c>
      <c r="C392" s="211">
        <v>45147</v>
      </c>
      <c r="D392" t="s">
        <v>763</v>
      </c>
      <c r="E392" t="s">
        <v>1742</v>
      </c>
      <c r="F392" t="s">
        <v>757</v>
      </c>
      <c r="G392" t="s">
        <v>1743</v>
      </c>
      <c r="H392" t="s">
        <v>766</v>
      </c>
      <c r="I392">
        <v>0</v>
      </c>
      <c r="J392">
        <v>11.76</v>
      </c>
      <c r="K392" t="s">
        <v>760</v>
      </c>
      <c r="L392" t="s">
        <v>664</v>
      </c>
      <c r="M392" t="s">
        <v>537</v>
      </c>
      <c r="N392" t="s">
        <v>538</v>
      </c>
      <c r="O392" t="s">
        <v>539</v>
      </c>
      <c r="P392" t="s">
        <v>761</v>
      </c>
      <c r="Q392" t="s">
        <v>750</v>
      </c>
      <c r="R392" t="s">
        <v>542</v>
      </c>
      <c r="S392" t="s">
        <v>751</v>
      </c>
      <c r="T392" t="s">
        <v>542</v>
      </c>
      <c r="U392" t="s">
        <v>1557</v>
      </c>
      <c r="W392" s="210">
        <v>-0.08</v>
      </c>
      <c r="X392">
        <v>7.0470000000000003E-3</v>
      </c>
      <c r="Z392" s="211">
        <v>45400</v>
      </c>
      <c r="AH392" s="211">
        <v>45147</v>
      </c>
      <c r="AO392" t="s">
        <v>546</v>
      </c>
      <c r="AU392" s="211"/>
      <c r="AY392">
        <v>0</v>
      </c>
      <c r="AZ392" t="s">
        <v>548</v>
      </c>
      <c r="BA392" t="s">
        <v>1557</v>
      </c>
      <c r="BB392" t="s">
        <v>1557</v>
      </c>
    </row>
    <row r="393" spans="1:54" x14ac:dyDescent="0.3">
      <c r="A393" t="s">
        <v>1744</v>
      </c>
      <c r="B393" t="s">
        <v>754</v>
      </c>
      <c r="C393" s="211">
        <v>45167</v>
      </c>
      <c r="D393" t="s">
        <v>755</v>
      </c>
      <c r="E393" t="s">
        <v>1636</v>
      </c>
      <c r="F393" t="s">
        <v>757</v>
      </c>
      <c r="G393" t="s">
        <v>1745</v>
      </c>
      <c r="H393" t="s">
        <v>759</v>
      </c>
      <c r="I393">
        <v>0</v>
      </c>
      <c r="J393">
        <v>16112.11</v>
      </c>
      <c r="K393" t="s">
        <v>760</v>
      </c>
      <c r="L393" t="s">
        <v>561</v>
      </c>
      <c r="M393" t="s">
        <v>537</v>
      </c>
      <c r="N393" t="s">
        <v>538</v>
      </c>
      <c r="O393" t="s">
        <v>539</v>
      </c>
      <c r="P393" t="s">
        <v>761</v>
      </c>
      <c r="Q393" t="s">
        <v>750</v>
      </c>
      <c r="R393" t="s">
        <v>542</v>
      </c>
      <c r="S393" t="s">
        <v>751</v>
      </c>
      <c r="T393" t="s">
        <v>542</v>
      </c>
      <c r="U393" t="s">
        <v>1557</v>
      </c>
      <c r="W393" s="210">
        <v>-113.55</v>
      </c>
      <c r="X393">
        <v>7.0470000000000003E-3</v>
      </c>
      <c r="Z393" s="211">
        <v>45400</v>
      </c>
      <c r="AH393" s="211">
        <v>45167</v>
      </c>
      <c r="AO393" t="s">
        <v>546</v>
      </c>
      <c r="AU393" s="211"/>
      <c r="AY393">
        <v>0</v>
      </c>
      <c r="AZ393" t="s">
        <v>548</v>
      </c>
      <c r="BA393" t="s">
        <v>1557</v>
      </c>
      <c r="BB393" t="s">
        <v>1557</v>
      </c>
    </row>
    <row r="394" spans="1:54" x14ac:dyDescent="0.3">
      <c r="A394" t="s">
        <v>1746</v>
      </c>
      <c r="B394" t="s">
        <v>754</v>
      </c>
      <c r="C394" s="211">
        <v>45167</v>
      </c>
      <c r="D394" t="s">
        <v>763</v>
      </c>
      <c r="E394" t="s">
        <v>1747</v>
      </c>
      <c r="F394" t="s">
        <v>757</v>
      </c>
      <c r="G394" t="s">
        <v>1748</v>
      </c>
      <c r="H394" t="s">
        <v>766</v>
      </c>
      <c r="I394">
        <v>0</v>
      </c>
      <c r="J394">
        <v>11910</v>
      </c>
      <c r="K394" t="s">
        <v>760</v>
      </c>
      <c r="L394" t="s">
        <v>561</v>
      </c>
      <c r="M394" t="s">
        <v>537</v>
      </c>
      <c r="N394" t="s">
        <v>538</v>
      </c>
      <c r="O394" t="s">
        <v>539</v>
      </c>
      <c r="P394" t="s">
        <v>761</v>
      </c>
      <c r="Q394" t="s">
        <v>750</v>
      </c>
      <c r="R394" t="s">
        <v>542</v>
      </c>
      <c r="S394" t="s">
        <v>751</v>
      </c>
      <c r="T394" t="s">
        <v>542</v>
      </c>
      <c r="U394" t="s">
        <v>1557</v>
      </c>
      <c r="W394" s="210">
        <v>-83.93</v>
      </c>
      <c r="X394">
        <v>7.0470000000000003E-3</v>
      </c>
      <c r="Z394" s="211">
        <v>45400</v>
      </c>
      <c r="AH394" s="211">
        <v>45167</v>
      </c>
      <c r="AO394" t="s">
        <v>546</v>
      </c>
      <c r="AU394" s="211"/>
      <c r="AY394">
        <v>0</v>
      </c>
      <c r="AZ394" t="s">
        <v>548</v>
      </c>
      <c r="BA394" t="s">
        <v>1557</v>
      </c>
      <c r="BB394" t="s">
        <v>1557</v>
      </c>
    </row>
    <row r="395" spans="1:54" x14ac:dyDescent="0.3">
      <c r="A395" t="s">
        <v>1749</v>
      </c>
      <c r="B395" t="s">
        <v>754</v>
      </c>
      <c r="C395" s="211">
        <v>45167</v>
      </c>
      <c r="D395" t="s">
        <v>755</v>
      </c>
      <c r="E395" t="s">
        <v>1750</v>
      </c>
      <c r="F395" t="s">
        <v>757</v>
      </c>
      <c r="G395" t="s">
        <v>1751</v>
      </c>
      <c r="H395" t="s">
        <v>759</v>
      </c>
      <c r="I395">
        <v>0</v>
      </c>
      <c r="J395">
        <v>2903.31</v>
      </c>
      <c r="K395" t="s">
        <v>760</v>
      </c>
      <c r="L395" t="s">
        <v>664</v>
      </c>
      <c r="M395" t="s">
        <v>537</v>
      </c>
      <c r="N395" t="s">
        <v>538</v>
      </c>
      <c r="O395" t="s">
        <v>539</v>
      </c>
      <c r="P395" t="s">
        <v>761</v>
      </c>
      <c r="Q395" t="s">
        <v>750</v>
      </c>
      <c r="R395" t="s">
        <v>542</v>
      </c>
      <c r="S395" t="s">
        <v>751</v>
      </c>
      <c r="T395" t="s">
        <v>542</v>
      </c>
      <c r="U395" t="s">
        <v>1557</v>
      </c>
      <c r="W395" s="210">
        <v>-20.46</v>
      </c>
      <c r="X395">
        <v>7.0470000000000003E-3</v>
      </c>
      <c r="Z395" s="211">
        <v>45400</v>
      </c>
      <c r="AH395" s="211">
        <v>45167</v>
      </c>
      <c r="AO395" t="s">
        <v>546</v>
      </c>
      <c r="AU395" s="211"/>
      <c r="AY395">
        <v>0</v>
      </c>
      <c r="AZ395" t="s">
        <v>548</v>
      </c>
      <c r="BA395" t="s">
        <v>1557</v>
      </c>
      <c r="BB395" t="s">
        <v>1557</v>
      </c>
    </row>
    <row r="396" spans="1:54" x14ac:dyDescent="0.3">
      <c r="A396" t="s">
        <v>1752</v>
      </c>
      <c r="B396" t="s">
        <v>754</v>
      </c>
      <c r="C396" s="211">
        <v>45167</v>
      </c>
      <c r="D396" t="s">
        <v>763</v>
      </c>
      <c r="E396" t="s">
        <v>1753</v>
      </c>
      <c r="F396" t="s">
        <v>757</v>
      </c>
      <c r="G396" t="s">
        <v>1754</v>
      </c>
      <c r="H396" t="s">
        <v>766</v>
      </c>
      <c r="I396">
        <v>0</v>
      </c>
      <c r="J396">
        <v>2100.38</v>
      </c>
      <c r="K396" t="s">
        <v>760</v>
      </c>
      <c r="L396" t="s">
        <v>664</v>
      </c>
      <c r="M396" t="s">
        <v>537</v>
      </c>
      <c r="N396" t="s">
        <v>538</v>
      </c>
      <c r="O396" t="s">
        <v>539</v>
      </c>
      <c r="P396" t="s">
        <v>761</v>
      </c>
      <c r="Q396" t="s">
        <v>750</v>
      </c>
      <c r="R396" t="s">
        <v>542</v>
      </c>
      <c r="S396" t="s">
        <v>751</v>
      </c>
      <c r="T396" t="s">
        <v>542</v>
      </c>
      <c r="U396" t="s">
        <v>1557</v>
      </c>
      <c r="W396" s="210">
        <v>-14.8</v>
      </c>
      <c r="X396">
        <v>7.0470000000000003E-3</v>
      </c>
      <c r="Z396" s="211">
        <v>45400</v>
      </c>
      <c r="AH396" s="211">
        <v>45167</v>
      </c>
      <c r="AO396" t="s">
        <v>546</v>
      </c>
      <c r="AU396" s="211"/>
      <c r="AY396">
        <v>0</v>
      </c>
      <c r="AZ396" t="s">
        <v>548</v>
      </c>
      <c r="BA396" t="s">
        <v>1557</v>
      </c>
      <c r="BB396" t="s">
        <v>1557</v>
      </c>
    </row>
    <row r="397" spans="1:54" x14ac:dyDescent="0.3">
      <c r="A397" t="s">
        <v>1755</v>
      </c>
      <c r="B397" t="s">
        <v>754</v>
      </c>
      <c r="C397" s="211">
        <v>45167</v>
      </c>
      <c r="D397" t="s">
        <v>755</v>
      </c>
      <c r="E397" t="s">
        <v>1756</v>
      </c>
      <c r="F397" t="s">
        <v>757</v>
      </c>
      <c r="G397" t="s">
        <v>1757</v>
      </c>
      <c r="H397" t="s">
        <v>759</v>
      </c>
      <c r="I397">
        <v>0</v>
      </c>
      <c r="J397">
        <v>288.08999999999997</v>
      </c>
      <c r="K397" t="s">
        <v>760</v>
      </c>
      <c r="L397" t="s">
        <v>664</v>
      </c>
      <c r="M397" t="s">
        <v>537</v>
      </c>
      <c r="N397" t="s">
        <v>538</v>
      </c>
      <c r="O397" t="s">
        <v>539</v>
      </c>
      <c r="P397" t="s">
        <v>761</v>
      </c>
      <c r="Q397" t="s">
        <v>750</v>
      </c>
      <c r="R397" t="s">
        <v>542</v>
      </c>
      <c r="S397" t="s">
        <v>751</v>
      </c>
      <c r="T397" t="s">
        <v>542</v>
      </c>
      <c r="U397" t="s">
        <v>1557</v>
      </c>
      <c r="W397" s="210">
        <v>-2.0299999999999998</v>
      </c>
      <c r="X397">
        <v>7.0470000000000003E-3</v>
      </c>
      <c r="Z397" s="211">
        <v>45400</v>
      </c>
      <c r="AH397" s="211">
        <v>45167</v>
      </c>
      <c r="AO397" t="s">
        <v>546</v>
      </c>
      <c r="AU397" s="211"/>
      <c r="AY397">
        <v>0</v>
      </c>
      <c r="AZ397" t="s">
        <v>548</v>
      </c>
      <c r="BA397" t="s">
        <v>1557</v>
      </c>
      <c r="BB397" t="s">
        <v>1557</v>
      </c>
    </row>
    <row r="398" spans="1:54" x14ac:dyDescent="0.3">
      <c r="A398" t="s">
        <v>1758</v>
      </c>
      <c r="B398" t="s">
        <v>754</v>
      </c>
      <c r="C398" s="211">
        <v>45167</v>
      </c>
      <c r="D398" t="s">
        <v>763</v>
      </c>
      <c r="E398" t="s">
        <v>1759</v>
      </c>
      <c r="F398" t="s">
        <v>757</v>
      </c>
      <c r="G398" t="s">
        <v>1760</v>
      </c>
      <c r="H398" t="s">
        <v>766</v>
      </c>
      <c r="I398">
        <v>0</v>
      </c>
      <c r="J398">
        <v>288.08999999999997</v>
      </c>
      <c r="K398" t="s">
        <v>760</v>
      </c>
      <c r="L398" t="s">
        <v>664</v>
      </c>
      <c r="M398" t="s">
        <v>537</v>
      </c>
      <c r="N398" t="s">
        <v>538</v>
      </c>
      <c r="O398" t="s">
        <v>539</v>
      </c>
      <c r="P398" t="s">
        <v>761</v>
      </c>
      <c r="Q398" t="s">
        <v>750</v>
      </c>
      <c r="R398" t="s">
        <v>542</v>
      </c>
      <c r="S398" t="s">
        <v>751</v>
      </c>
      <c r="T398" t="s">
        <v>542</v>
      </c>
      <c r="U398" t="s">
        <v>1557</v>
      </c>
      <c r="W398" s="210">
        <v>-2.0299999999999998</v>
      </c>
      <c r="X398">
        <v>7.0470000000000003E-3</v>
      </c>
      <c r="Z398" s="211">
        <v>45400</v>
      </c>
      <c r="AH398" s="211">
        <v>45167</v>
      </c>
      <c r="AO398" t="s">
        <v>546</v>
      </c>
      <c r="AU398" s="211"/>
      <c r="AY398">
        <v>0</v>
      </c>
      <c r="AZ398" t="s">
        <v>548</v>
      </c>
      <c r="BA398" t="s">
        <v>1557</v>
      </c>
      <c r="BB398" t="s">
        <v>1557</v>
      </c>
    </row>
    <row r="399" spans="1:54" x14ac:dyDescent="0.3">
      <c r="A399" t="s">
        <v>1761</v>
      </c>
      <c r="B399" t="s">
        <v>754</v>
      </c>
      <c r="C399" s="211">
        <v>45167</v>
      </c>
      <c r="D399" t="s">
        <v>755</v>
      </c>
      <c r="E399" t="s">
        <v>1762</v>
      </c>
      <c r="F399" t="s">
        <v>757</v>
      </c>
      <c r="G399" t="s">
        <v>1763</v>
      </c>
      <c r="H399" t="s">
        <v>759</v>
      </c>
      <c r="I399">
        <v>0</v>
      </c>
      <c r="J399">
        <v>366.05</v>
      </c>
      <c r="K399" t="s">
        <v>760</v>
      </c>
      <c r="L399" t="s">
        <v>664</v>
      </c>
      <c r="M399" t="s">
        <v>537</v>
      </c>
      <c r="N399" t="s">
        <v>538</v>
      </c>
      <c r="O399" t="s">
        <v>539</v>
      </c>
      <c r="P399" t="s">
        <v>761</v>
      </c>
      <c r="Q399" t="s">
        <v>750</v>
      </c>
      <c r="R399" t="s">
        <v>542</v>
      </c>
      <c r="S399" t="s">
        <v>751</v>
      </c>
      <c r="T399" t="s">
        <v>542</v>
      </c>
      <c r="U399" t="s">
        <v>1557</v>
      </c>
      <c r="W399" s="210">
        <v>-2.58</v>
      </c>
      <c r="X399">
        <v>7.0470000000000003E-3</v>
      </c>
      <c r="Z399" s="211">
        <v>45400</v>
      </c>
      <c r="AH399" s="211">
        <v>45167</v>
      </c>
      <c r="AO399" t="s">
        <v>546</v>
      </c>
      <c r="AU399" s="211"/>
      <c r="AY399">
        <v>0</v>
      </c>
      <c r="AZ399" t="s">
        <v>548</v>
      </c>
      <c r="BA399" t="s">
        <v>1557</v>
      </c>
      <c r="BB399" t="s">
        <v>1557</v>
      </c>
    </row>
    <row r="400" spans="1:54" x14ac:dyDescent="0.3">
      <c r="A400" t="s">
        <v>1764</v>
      </c>
      <c r="B400" t="s">
        <v>754</v>
      </c>
      <c r="C400" s="211">
        <v>45167</v>
      </c>
      <c r="D400" t="s">
        <v>763</v>
      </c>
      <c r="E400" t="s">
        <v>1765</v>
      </c>
      <c r="F400" t="s">
        <v>757</v>
      </c>
      <c r="G400" t="s">
        <v>1766</v>
      </c>
      <c r="H400" t="s">
        <v>766</v>
      </c>
      <c r="I400">
        <v>0</v>
      </c>
      <c r="J400">
        <v>366.05</v>
      </c>
      <c r="K400" t="s">
        <v>760</v>
      </c>
      <c r="L400" t="s">
        <v>664</v>
      </c>
      <c r="M400" t="s">
        <v>537</v>
      </c>
      <c r="N400" t="s">
        <v>538</v>
      </c>
      <c r="O400" t="s">
        <v>539</v>
      </c>
      <c r="P400" t="s">
        <v>761</v>
      </c>
      <c r="Q400" t="s">
        <v>750</v>
      </c>
      <c r="R400" t="s">
        <v>542</v>
      </c>
      <c r="S400" t="s">
        <v>751</v>
      </c>
      <c r="T400" t="s">
        <v>542</v>
      </c>
      <c r="U400" t="s">
        <v>1557</v>
      </c>
      <c r="W400" s="210">
        <v>-2.58</v>
      </c>
      <c r="X400">
        <v>7.0470000000000003E-3</v>
      </c>
      <c r="Z400" s="211">
        <v>45400</v>
      </c>
      <c r="AH400" s="211">
        <v>45167</v>
      </c>
      <c r="AO400" t="s">
        <v>546</v>
      </c>
      <c r="AU400" s="211"/>
      <c r="AY400">
        <v>0</v>
      </c>
      <c r="AZ400" t="s">
        <v>548</v>
      </c>
      <c r="BA400" t="s">
        <v>1557</v>
      </c>
      <c r="BB400" t="s">
        <v>1557</v>
      </c>
    </row>
    <row r="401" spans="1:54" x14ac:dyDescent="0.3">
      <c r="A401" t="s">
        <v>1767</v>
      </c>
      <c r="B401" t="s">
        <v>754</v>
      </c>
      <c r="C401" s="211">
        <v>45169</v>
      </c>
      <c r="D401" t="s">
        <v>755</v>
      </c>
      <c r="E401" t="s">
        <v>1768</v>
      </c>
      <c r="F401" t="s">
        <v>757</v>
      </c>
      <c r="G401" t="s">
        <v>1769</v>
      </c>
      <c r="H401" t="s">
        <v>759</v>
      </c>
      <c r="I401">
        <v>0</v>
      </c>
      <c r="J401">
        <v>2418.6799999999998</v>
      </c>
      <c r="K401" t="s">
        <v>760</v>
      </c>
      <c r="L401" t="s">
        <v>664</v>
      </c>
      <c r="M401" t="s">
        <v>537</v>
      </c>
      <c r="N401" t="s">
        <v>538</v>
      </c>
      <c r="O401" t="s">
        <v>539</v>
      </c>
      <c r="P401" t="s">
        <v>761</v>
      </c>
      <c r="Q401" t="s">
        <v>750</v>
      </c>
      <c r="R401" t="s">
        <v>542</v>
      </c>
      <c r="S401" t="s">
        <v>751</v>
      </c>
      <c r="T401" t="s">
        <v>542</v>
      </c>
      <c r="U401" t="s">
        <v>1557</v>
      </c>
      <c r="W401" s="210">
        <v>-17.05</v>
      </c>
      <c r="X401">
        <v>7.0470000000000003E-3</v>
      </c>
      <c r="Z401" s="211">
        <v>45400</v>
      </c>
      <c r="AH401" s="211">
        <v>45169</v>
      </c>
      <c r="AO401" t="s">
        <v>546</v>
      </c>
      <c r="AU401" s="211"/>
      <c r="AY401">
        <v>0</v>
      </c>
      <c r="AZ401" t="s">
        <v>548</v>
      </c>
      <c r="BA401" t="s">
        <v>1557</v>
      </c>
      <c r="BB401" t="s">
        <v>1557</v>
      </c>
    </row>
    <row r="402" spans="1:54" x14ac:dyDescent="0.3">
      <c r="A402" t="s">
        <v>1770</v>
      </c>
      <c r="B402" t="s">
        <v>754</v>
      </c>
      <c r="C402" s="211">
        <v>45169</v>
      </c>
      <c r="D402" t="s">
        <v>763</v>
      </c>
      <c r="E402" t="s">
        <v>1771</v>
      </c>
      <c r="F402" t="s">
        <v>757</v>
      </c>
      <c r="G402" t="s">
        <v>1772</v>
      </c>
      <c r="H402" t="s">
        <v>766</v>
      </c>
      <c r="I402">
        <v>0</v>
      </c>
      <c r="J402">
        <v>3523.7</v>
      </c>
      <c r="K402" t="s">
        <v>760</v>
      </c>
      <c r="L402" t="s">
        <v>664</v>
      </c>
      <c r="M402" t="s">
        <v>537</v>
      </c>
      <c r="N402" t="s">
        <v>538</v>
      </c>
      <c r="O402" t="s">
        <v>539</v>
      </c>
      <c r="P402" t="s">
        <v>761</v>
      </c>
      <c r="Q402" t="s">
        <v>750</v>
      </c>
      <c r="R402" t="s">
        <v>542</v>
      </c>
      <c r="S402" t="s">
        <v>751</v>
      </c>
      <c r="T402" t="s">
        <v>542</v>
      </c>
      <c r="U402" t="s">
        <v>1557</v>
      </c>
      <c r="W402" s="210">
        <v>-24.83</v>
      </c>
      <c r="X402">
        <v>7.0470000000000003E-3</v>
      </c>
      <c r="Z402" s="211">
        <v>45400</v>
      </c>
      <c r="AH402" s="211">
        <v>45169</v>
      </c>
      <c r="AO402" t="s">
        <v>546</v>
      </c>
      <c r="AU402" s="211"/>
      <c r="AY402">
        <v>0</v>
      </c>
      <c r="AZ402" t="s">
        <v>548</v>
      </c>
      <c r="BA402" t="s">
        <v>1557</v>
      </c>
      <c r="BB402" t="s">
        <v>1557</v>
      </c>
    </row>
    <row r="403" spans="1:54" x14ac:dyDescent="0.3">
      <c r="A403" t="s">
        <v>1773</v>
      </c>
      <c r="B403" t="s">
        <v>754</v>
      </c>
      <c r="C403" s="211">
        <v>45169</v>
      </c>
      <c r="D403" t="s">
        <v>755</v>
      </c>
      <c r="E403" t="s">
        <v>1774</v>
      </c>
      <c r="F403" t="s">
        <v>757</v>
      </c>
      <c r="G403" t="s">
        <v>1775</v>
      </c>
      <c r="H403" t="s">
        <v>759</v>
      </c>
      <c r="I403">
        <v>0</v>
      </c>
      <c r="J403">
        <v>342.49</v>
      </c>
      <c r="K403" t="s">
        <v>760</v>
      </c>
      <c r="L403" t="s">
        <v>664</v>
      </c>
      <c r="M403" t="s">
        <v>537</v>
      </c>
      <c r="N403" t="s">
        <v>538</v>
      </c>
      <c r="O403" t="s">
        <v>539</v>
      </c>
      <c r="P403" t="s">
        <v>761</v>
      </c>
      <c r="Q403" t="s">
        <v>750</v>
      </c>
      <c r="R403" t="s">
        <v>542</v>
      </c>
      <c r="S403" t="s">
        <v>751</v>
      </c>
      <c r="T403" t="s">
        <v>542</v>
      </c>
      <c r="U403" t="s">
        <v>1557</v>
      </c>
      <c r="W403" s="210">
        <v>-2.41</v>
      </c>
      <c r="X403">
        <v>7.0470000000000003E-3</v>
      </c>
      <c r="Z403" s="211">
        <v>45400</v>
      </c>
      <c r="AH403" s="211">
        <v>45169</v>
      </c>
      <c r="AO403" t="s">
        <v>546</v>
      </c>
      <c r="AU403" s="211"/>
      <c r="AY403">
        <v>0</v>
      </c>
      <c r="AZ403" t="s">
        <v>548</v>
      </c>
      <c r="BA403" t="s">
        <v>1557</v>
      </c>
      <c r="BB403" t="s">
        <v>1557</v>
      </c>
    </row>
    <row r="404" spans="1:54" x14ac:dyDescent="0.3">
      <c r="A404" t="s">
        <v>1776</v>
      </c>
      <c r="B404" t="s">
        <v>754</v>
      </c>
      <c r="C404" s="211">
        <v>45169</v>
      </c>
      <c r="D404" t="s">
        <v>763</v>
      </c>
      <c r="E404" t="s">
        <v>1777</v>
      </c>
      <c r="F404" t="s">
        <v>757</v>
      </c>
      <c r="G404" t="s">
        <v>1778</v>
      </c>
      <c r="H404" t="s">
        <v>766</v>
      </c>
      <c r="I404">
        <v>0</v>
      </c>
      <c r="J404">
        <v>247.76</v>
      </c>
      <c r="K404" t="s">
        <v>760</v>
      </c>
      <c r="L404" t="s">
        <v>664</v>
      </c>
      <c r="M404" t="s">
        <v>537</v>
      </c>
      <c r="N404" t="s">
        <v>538</v>
      </c>
      <c r="O404" t="s">
        <v>539</v>
      </c>
      <c r="P404" t="s">
        <v>761</v>
      </c>
      <c r="Q404" t="s">
        <v>750</v>
      </c>
      <c r="R404" t="s">
        <v>542</v>
      </c>
      <c r="S404" t="s">
        <v>751</v>
      </c>
      <c r="T404" t="s">
        <v>542</v>
      </c>
      <c r="U404" t="s">
        <v>1557</v>
      </c>
      <c r="W404" s="210">
        <v>-1.75</v>
      </c>
      <c r="X404">
        <v>7.0470000000000003E-3</v>
      </c>
      <c r="Z404" s="211">
        <v>45400</v>
      </c>
      <c r="AH404" s="211">
        <v>45169</v>
      </c>
      <c r="AO404" t="s">
        <v>546</v>
      </c>
      <c r="AU404" s="211"/>
      <c r="AY404">
        <v>0</v>
      </c>
      <c r="AZ404" t="s">
        <v>548</v>
      </c>
      <c r="BA404" t="s">
        <v>1557</v>
      </c>
      <c r="BB404" t="s">
        <v>1557</v>
      </c>
    </row>
    <row r="405" spans="1:54" x14ac:dyDescent="0.3">
      <c r="A405" t="s">
        <v>1779</v>
      </c>
      <c r="B405" t="s">
        <v>754</v>
      </c>
      <c r="C405" s="211">
        <v>45166</v>
      </c>
      <c r="D405" t="s">
        <v>1546</v>
      </c>
      <c r="E405" t="s">
        <v>1780</v>
      </c>
      <c r="F405" t="s">
        <v>757</v>
      </c>
      <c r="G405" t="s">
        <v>1781</v>
      </c>
      <c r="H405" t="s">
        <v>1782</v>
      </c>
      <c r="I405">
        <v>0</v>
      </c>
      <c r="J405">
        <v>30</v>
      </c>
      <c r="K405" t="s">
        <v>760</v>
      </c>
      <c r="L405" t="s">
        <v>1194</v>
      </c>
      <c r="M405" t="s">
        <v>537</v>
      </c>
      <c r="N405" t="s">
        <v>538</v>
      </c>
      <c r="O405" t="s">
        <v>539</v>
      </c>
      <c r="P405" t="s">
        <v>1456</v>
      </c>
      <c r="Q405" t="s">
        <v>750</v>
      </c>
      <c r="R405" t="s">
        <v>542</v>
      </c>
      <c r="S405" t="s">
        <v>751</v>
      </c>
      <c r="T405" t="s">
        <v>542</v>
      </c>
      <c r="U405" t="s">
        <v>1557</v>
      </c>
      <c r="W405" s="210">
        <v>-0.21</v>
      </c>
      <c r="X405">
        <v>7.0470000000000003E-3</v>
      </c>
      <c r="Z405" s="211">
        <v>45400</v>
      </c>
      <c r="AH405" s="211">
        <v>45166</v>
      </c>
      <c r="AO405" t="s">
        <v>546</v>
      </c>
      <c r="AU405" s="211"/>
      <c r="AY405">
        <v>0</v>
      </c>
      <c r="AZ405" t="s">
        <v>548</v>
      </c>
      <c r="BA405" t="s">
        <v>1557</v>
      </c>
      <c r="BB405" t="s">
        <v>1557</v>
      </c>
    </row>
    <row r="406" spans="1:54" x14ac:dyDescent="0.3">
      <c r="A406" t="s">
        <v>1783</v>
      </c>
      <c r="B406" t="s">
        <v>529</v>
      </c>
      <c r="C406" s="211">
        <v>45182</v>
      </c>
      <c r="D406" t="s">
        <v>594</v>
      </c>
      <c r="E406" t="s">
        <v>878</v>
      </c>
      <c r="F406" t="s">
        <v>1159</v>
      </c>
      <c r="G406" t="s">
        <v>1784</v>
      </c>
      <c r="H406" t="s">
        <v>597</v>
      </c>
      <c r="I406">
        <v>0</v>
      </c>
      <c r="J406">
        <v>17.510000000000002</v>
      </c>
      <c r="K406" t="s">
        <v>535</v>
      </c>
      <c r="L406" t="s">
        <v>664</v>
      </c>
      <c r="M406" t="s">
        <v>537</v>
      </c>
      <c r="N406" t="s">
        <v>538</v>
      </c>
      <c r="O406" t="s">
        <v>539</v>
      </c>
      <c r="P406" t="s">
        <v>598</v>
      </c>
      <c r="Q406" t="s">
        <v>541</v>
      </c>
      <c r="R406" t="s">
        <v>542</v>
      </c>
      <c r="S406" t="s">
        <v>543</v>
      </c>
      <c r="T406" t="s">
        <v>542</v>
      </c>
      <c r="U406" t="s">
        <v>1785</v>
      </c>
      <c r="W406" s="210">
        <v>-17.510000000000002</v>
      </c>
      <c r="X406">
        <v>1</v>
      </c>
      <c r="Z406" s="211">
        <v>45203</v>
      </c>
      <c r="AH406" s="211">
        <v>45182</v>
      </c>
      <c r="AI406" t="s">
        <v>545</v>
      </c>
      <c r="AO406" t="s">
        <v>546</v>
      </c>
      <c r="AU406" s="211">
        <v>45340</v>
      </c>
      <c r="AV406" t="s">
        <v>547</v>
      </c>
      <c r="AY406">
        <v>0</v>
      </c>
      <c r="AZ406" t="s">
        <v>548</v>
      </c>
      <c r="BA406" t="s">
        <v>1785</v>
      </c>
      <c r="BB406" t="s">
        <v>1785</v>
      </c>
    </row>
    <row r="407" spans="1:54" x14ac:dyDescent="0.3">
      <c r="A407" t="s">
        <v>1786</v>
      </c>
      <c r="B407" t="s">
        <v>529</v>
      </c>
      <c r="C407" s="211">
        <v>45186</v>
      </c>
      <c r="D407" t="s">
        <v>594</v>
      </c>
      <c r="E407" t="s">
        <v>1787</v>
      </c>
      <c r="F407" t="s">
        <v>1159</v>
      </c>
      <c r="G407" t="s">
        <v>1788</v>
      </c>
      <c r="H407" t="s">
        <v>597</v>
      </c>
      <c r="I407">
        <v>0</v>
      </c>
      <c r="J407">
        <v>15.44</v>
      </c>
      <c r="K407" t="s">
        <v>535</v>
      </c>
      <c r="L407" t="s">
        <v>664</v>
      </c>
      <c r="M407" t="s">
        <v>537</v>
      </c>
      <c r="N407" t="s">
        <v>538</v>
      </c>
      <c r="O407" t="s">
        <v>539</v>
      </c>
      <c r="P407" t="s">
        <v>598</v>
      </c>
      <c r="Q407" t="s">
        <v>541</v>
      </c>
      <c r="R407" t="s">
        <v>542</v>
      </c>
      <c r="S407" t="s">
        <v>543</v>
      </c>
      <c r="T407" t="s">
        <v>542</v>
      </c>
      <c r="U407" t="s">
        <v>1785</v>
      </c>
      <c r="W407" s="210">
        <v>-15.44</v>
      </c>
      <c r="X407">
        <v>1</v>
      </c>
      <c r="Z407" s="211">
        <v>45203</v>
      </c>
      <c r="AH407" s="211">
        <v>45186</v>
      </c>
      <c r="AI407" t="s">
        <v>545</v>
      </c>
      <c r="AO407" t="s">
        <v>546</v>
      </c>
      <c r="AU407" s="211">
        <v>45340</v>
      </c>
      <c r="AV407" t="s">
        <v>547</v>
      </c>
      <c r="AY407">
        <v>0</v>
      </c>
      <c r="AZ407" t="s">
        <v>548</v>
      </c>
      <c r="BA407" t="s">
        <v>1785</v>
      </c>
      <c r="BB407" t="s">
        <v>1785</v>
      </c>
    </row>
    <row r="408" spans="1:54" x14ac:dyDescent="0.3">
      <c r="A408" t="s">
        <v>1789</v>
      </c>
      <c r="B408" t="s">
        <v>529</v>
      </c>
      <c r="C408" s="211">
        <v>45197</v>
      </c>
      <c r="D408" t="s">
        <v>1790</v>
      </c>
      <c r="E408" t="s">
        <v>1669</v>
      </c>
      <c r="F408" t="s">
        <v>551</v>
      </c>
      <c r="G408" t="s">
        <v>1791</v>
      </c>
      <c r="H408" t="s">
        <v>1792</v>
      </c>
      <c r="I408">
        <v>0</v>
      </c>
      <c r="J408">
        <v>27.52</v>
      </c>
      <c r="K408" t="s">
        <v>535</v>
      </c>
      <c r="L408" t="s">
        <v>554</v>
      </c>
      <c r="M408" t="s">
        <v>537</v>
      </c>
      <c r="N408" t="s">
        <v>538</v>
      </c>
      <c r="O408" t="s">
        <v>539</v>
      </c>
      <c r="P408" t="s">
        <v>580</v>
      </c>
      <c r="Q408" t="s">
        <v>541</v>
      </c>
      <c r="R408" t="s">
        <v>542</v>
      </c>
      <c r="S408" t="s">
        <v>543</v>
      </c>
      <c r="T408" t="s">
        <v>542</v>
      </c>
      <c r="U408" t="s">
        <v>1785</v>
      </c>
      <c r="W408" s="210">
        <v>-27.52</v>
      </c>
      <c r="X408">
        <v>1</v>
      </c>
      <c r="Z408" s="211">
        <v>45204</v>
      </c>
      <c r="AH408" s="211">
        <v>45197</v>
      </c>
      <c r="AI408" t="s">
        <v>545</v>
      </c>
      <c r="AO408" t="s">
        <v>546</v>
      </c>
      <c r="AU408" s="211">
        <v>45340</v>
      </c>
      <c r="AV408" t="s">
        <v>547</v>
      </c>
      <c r="AY408">
        <v>0</v>
      </c>
      <c r="AZ408" t="s">
        <v>548</v>
      </c>
      <c r="BA408" t="s">
        <v>1785</v>
      </c>
      <c r="BB408" t="s">
        <v>1785</v>
      </c>
    </row>
    <row r="409" spans="1:54" x14ac:dyDescent="0.3">
      <c r="A409" t="s">
        <v>1793</v>
      </c>
      <c r="B409" t="s">
        <v>529</v>
      </c>
      <c r="C409" s="211">
        <v>45197</v>
      </c>
      <c r="D409" t="s">
        <v>550</v>
      </c>
      <c r="E409" t="s">
        <v>1669</v>
      </c>
      <c r="F409" t="s">
        <v>810</v>
      </c>
      <c r="G409" t="s">
        <v>1794</v>
      </c>
      <c r="H409" t="s">
        <v>553</v>
      </c>
      <c r="I409">
        <v>0</v>
      </c>
      <c r="J409">
        <v>53.4</v>
      </c>
      <c r="K409" t="s">
        <v>535</v>
      </c>
      <c r="L409" t="s">
        <v>554</v>
      </c>
      <c r="M409" t="s">
        <v>537</v>
      </c>
      <c r="N409" t="s">
        <v>538</v>
      </c>
      <c r="O409" t="s">
        <v>539</v>
      </c>
      <c r="P409" t="s">
        <v>555</v>
      </c>
      <c r="Q409" t="s">
        <v>541</v>
      </c>
      <c r="R409" t="s">
        <v>542</v>
      </c>
      <c r="S409" t="s">
        <v>543</v>
      </c>
      <c r="T409" t="s">
        <v>542</v>
      </c>
      <c r="U409" t="s">
        <v>1785</v>
      </c>
      <c r="W409" s="210">
        <v>-53.4</v>
      </c>
      <c r="X409">
        <v>1</v>
      </c>
      <c r="Z409" s="211">
        <v>45203</v>
      </c>
      <c r="AH409" s="211">
        <v>45197</v>
      </c>
      <c r="AI409" t="s">
        <v>545</v>
      </c>
      <c r="AO409" t="s">
        <v>546</v>
      </c>
      <c r="AU409" s="211">
        <v>45340</v>
      </c>
      <c r="AV409" t="s">
        <v>547</v>
      </c>
      <c r="AY409">
        <v>0</v>
      </c>
      <c r="AZ409" t="s">
        <v>548</v>
      </c>
      <c r="BA409" t="s">
        <v>1785</v>
      </c>
      <c r="BB409" t="s">
        <v>1785</v>
      </c>
    </row>
    <row r="410" spans="1:54" x14ac:dyDescent="0.3">
      <c r="A410" t="s">
        <v>1795</v>
      </c>
      <c r="B410" t="s">
        <v>529</v>
      </c>
      <c r="C410" s="211">
        <v>45197</v>
      </c>
      <c r="D410" t="s">
        <v>1590</v>
      </c>
      <c r="E410" t="s">
        <v>1669</v>
      </c>
      <c r="F410" t="s">
        <v>1025</v>
      </c>
      <c r="G410" t="s">
        <v>1796</v>
      </c>
      <c r="H410" t="s">
        <v>1593</v>
      </c>
      <c r="I410">
        <v>0</v>
      </c>
      <c r="J410">
        <v>110.86</v>
      </c>
      <c r="K410" t="s">
        <v>535</v>
      </c>
      <c r="L410" t="s">
        <v>561</v>
      </c>
      <c r="M410" t="s">
        <v>537</v>
      </c>
      <c r="N410" t="s">
        <v>538</v>
      </c>
      <c r="O410" t="s">
        <v>539</v>
      </c>
      <c r="P410" t="s">
        <v>1594</v>
      </c>
      <c r="Q410" t="s">
        <v>541</v>
      </c>
      <c r="R410" t="s">
        <v>542</v>
      </c>
      <c r="S410" t="s">
        <v>543</v>
      </c>
      <c r="T410" t="s">
        <v>542</v>
      </c>
      <c r="U410" t="s">
        <v>1785</v>
      </c>
      <c r="W410" s="210">
        <v>-110.86</v>
      </c>
      <c r="X410">
        <v>1</v>
      </c>
      <c r="Z410" s="211">
        <v>45203</v>
      </c>
      <c r="AH410" s="211">
        <v>45197</v>
      </c>
      <c r="AI410" t="s">
        <v>545</v>
      </c>
      <c r="AO410" t="s">
        <v>546</v>
      </c>
      <c r="AU410" s="211">
        <v>45340</v>
      </c>
      <c r="AV410" t="s">
        <v>547</v>
      </c>
      <c r="AY410">
        <v>0</v>
      </c>
      <c r="AZ410" t="s">
        <v>548</v>
      </c>
      <c r="BA410" t="s">
        <v>1785</v>
      </c>
      <c r="BB410" t="s">
        <v>1785</v>
      </c>
    </row>
    <row r="411" spans="1:54" x14ac:dyDescent="0.3">
      <c r="A411" t="s">
        <v>1797</v>
      </c>
      <c r="B411" t="s">
        <v>529</v>
      </c>
      <c r="C411" s="211">
        <v>45197</v>
      </c>
      <c r="D411" t="s">
        <v>1313</v>
      </c>
      <c r="E411" t="s">
        <v>1669</v>
      </c>
      <c r="F411" t="s">
        <v>1140</v>
      </c>
      <c r="G411" t="s">
        <v>1798</v>
      </c>
      <c r="H411" t="s">
        <v>1316</v>
      </c>
      <c r="I411">
        <v>0</v>
      </c>
      <c r="J411">
        <v>17.38</v>
      </c>
      <c r="K411" t="s">
        <v>535</v>
      </c>
      <c r="L411" t="s">
        <v>554</v>
      </c>
      <c r="M411" t="s">
        <v>537</v>
      </c>
      <c r="N411" t="s">
        <v>538</v>
      </c>
      <c r="O411" t="s">
        <v>539</v>
      </c>
      <c r="P411" t="s">
        <v>555</v>
      </c>
      <c r="Q411" t="s">
        <v>541</v>
      </c>
      <c r="R411" t="s">
        <v>542</v>
      </c>
      <c r="S411" t="s">
        <v>543</v>
      </c>
      <c r="T411" t="s">
        <v>542</v>
      </c>
      <c r="U411" t="s">
        <v>1785</v>
      </c>
      <c r="W411" s="210">
        <v>-17.38</v>
      </c>
      <c r="X411">
        <v>1</v>
      </c>
      <c r="Z411" s="211">
        <v>45203</v>
      </c>
      <c r="AH411" s="211">
        <v>45197</v>
      </c>
      <c r="AI411" t="s">
        <v>545</v>
      </c>
      <c r="AO411" t="s">
        <v>546</v>
      </c>
      <c r="AU411" s="211">
        <v>45340</v>
      </c>
      <c r="AV411" t="s">
        <v>547</v>
      </c>
      <c r="AY411">
        <v>0</v>
      </c>
      <c r="AZ411" t="s">
        <v>548</v>
      </c>
      <c r="BA411" t="s">
        <v>1785</v>
      </c>
      <c r="BB411" t="s">
        <v>1785</v>
      </c>
    </row>
    <row r="412" spans="1:54" x14ac:dyDescent="0.3">
      <c r="A412" t="s">
        <v>1799</v>
      </c>
      <c r="B412" t="s">
        <v>529</v>
      </c>
      <c r="C412" s="211">
        <v>45197</v>
      </c>
      <c r="D412" t="s">
        <v>1036</v>
      </c>
      <c r="E412" t="s">
        <v>1669</v>
      </c>
      <c r="F412" t="s">
        <v>1053</v>
      </c>
      <c r="G412" t="s">
        <v>1800</v>
      </c>
      <c r="H412" t="s">
        <v>1155</v>
      </c>
      <c r="I412">
        <v>0</v>
      </c>
      <c r="J412">
        <v>1779.16</v>
      </c>
      <c r="K412" t="s">
        <v>535</v>
      </c>
      <c r="L412" t="s">
        <v>536</v>
      </c>
      <c r="M412" t="s">
        <v>537</v>
      </c>
      <c r="N412" t="s">
        <v>538</v>
      </c>
      <c r="O412" t="s">
        <v>539</v>
      </c>
      <c r="P412" t="s">
        <v>1040</v>
      </c>
      <c r="Q412" t="s">
        <v>541</v>
      </c>
      <c r="R412" t="s">
        <v>542</v>
      </c>
      <c r="S412" t="s">
        <v>543</v>
      </c>
      <c r="T412" t="s">
        <v>542</v>
      </c>
      <c r="U412" t="s">
        <v>1785</v>
      </c>
      <c r="W412" s="210">
        <v>-1779.16</v>
      </c>
      <c r="X412">
        <v>1</v>
      </c>
      <c r="Z412" s="211">
        <v>45203</v>
      </c>
      <c r="AH412" s="211">
        <v>45197</v>
      </c>
      <c r="AI412" t="s">
        <v>545</v>
      </c>
      <c r="AO412" t="s">
        <v>546</v>
      </c>
      <c r="AU412" s="211">
        <v>45340</v>
      </c>
      <c r="AV412" t="s">
        <v>547</v>
      </c>
      <c r="AY412">
        <v>0</v>
      </c>
      <c r="AZ412" t="s">
        <v>548</v>
      </c>
      <c r="BA412" t="s">
        <v>1785</v>
      </c>
      <c r="BB412" t="s">
        <v>1785</v>
      </c>
    </row>
    <row r="413" spans="1:54" x14ac:dyDescent="0.3">
      <c r="A413" t="s">
        <v>1801</v>
      </c>
      <c r="B413" t="s">
        <v>529</v>
      </c>
      <c r="C413" s="211">
        <v>45197</v>
      </c>
      <c r="D413" t="s">
        <v>557</v>
      </c>
      <c r="E413" t="s">
        <v>1669</v>
      </c>
      <c r="F413" t="s">
        <v>531</v>
      </c>
      <c r="G413" t="s">
        <v>1802</v>
      </c>
      <c r="H413" t="s">
        <v>560</v>
      </c>
      <c r="I413">
        <v>0</v>
      </c>
      <c r="J413">
        <v>22.72</v>
      </c>
      <c r="K413" t="s">
        <v>535</v>
      </c>
      <c r="L413" t="s">
        <v>561</v>
      </c>
      <c r="M413" t="s">
        <v>537</v>
      </c>
      <c r="N413" t="s">
        <v>538</v>
      </c>
      <c r="O413" t="s">
        <v>539</v>
      </c>
      <c r="P413" t="s">
        <v>562</v>
      </c>
      <c r="Q413" t="s">
        <v>541</v>
      </c>
      <c r="R413" t="s">
        <v>542</v>
      </c>
      <c r="S413" t="s">
        <v>543</v>
      </c>
      <c r="T413" t="s">
        <v>542</v>
      </c>
      <c r="U413" t="s">
        <v>1785</v>
      </c>
      <c r="W413" s="210">
        <v>-22.72</v>
      </c>
      <c r="X413">
        <v>1</v>
      </c>
      <c r="Z413" s="211">
        <v>45203</v>
      </c>
      <c r="AH413" s="211">
        <v>45197</v>
      </c>
      <c r="AI413" t="s">
        <v>545</v>
      </c>
      <c r="AO413" t="s">
        <v>546</v>
      </c>
      <c r="AU413" s="211">
        <v>45340</v>
      </c>
      <c r="AV413" t="s">
        <v>547</v>
      </c>
      <c r="AY413">
        <v>0</v>
      </c>
      <c r="AZ413" t="s">
        <v>548</v>
      </c>
      <c r="BA413" t="s">
        <v>1785</v>
      </c>
      <c r="BB413" t="s">
        <v>1785</v>
      </c>
    </row>
    <row r="414" spans="1:54" x14ac:dyDescent="0.3">
      <c r="A414" t="s">
        <v>1803</v>
      </c>
      <c r="B414" t="s">
        <v>529</v>
      </c>
      <c r="C414" s="211">
        <v>45197</v>
      </c>
      <c r="D414" t="s">
        <v>564</v>
      </c>
      <c r="E414" t="s">
        <v>1669</v>
      </c>
      <c r="F414" t="s">
        <v>1669</v>
      </c>
      <c r="G414" t="s">
        <v>1804</v>
      </c>
      <c r="H414" t="s">
        <v>567</v>
      </c>
      <c r="I414">
        <v>0</v>
      </c>
      <c r="J414">
        <v>733.68</v>
      </c>
      <c r="K414" t="s">
        <v>535</v>
      </c>
      <c r="L414" t="s">
        <v>536</v>
      </c>
      <c r="M414" t="s">
        <v>537</v>
      </c>
      <c r="N414" t="s">
        <v>538</v>
      </c>
      <c r="O414" t="s">
        <v>539</v>
      </c>
      <c r="P414" t="s">
        <v>568</v>
      </c>
      <c r="Q414" t="s">
        <v>541</v>
      </c>
      <c r="R414" t="s">
        <v>542</v>
      </c>
      <c r="S414" t="s">
        <v>543</v>
      </c>
      <c r="T414" t="s">
        <v>542</v>
      </c>
      <c r="U414" t="s">
        <v>1785</v>
      </c>
      <c r="W414" s="210">
        <v>-733.68</v>
      </c>
      <c r="X414">
        <v>1</v>
      </c>
      <c r="Z414" s="211">
        <v>45203</v>
      </c>
      <c r="AH414" s="211">
        <v>45197</v>
      </c>
      <c r="AI414" t="s">
        <v>545</v>
      </c>
      <c r="AO414" t="s">
        <v>546</v>
      </c>
      <c r="AU414" s="211">
        <v>45340</v>
      </c>
      <c r="AV414" t="s">
        <v>547</v>
      </c>
      <c r="AY414">
        <v>0</v>
      </c>
      <c r="AZ414" t="s">
        <v>548</v>
      </c>
      <c r="BA414" t="s">
        <v>1785</v>
      </c>
      <c r="BB414" t="s">
        <v>1785</v>
      </c>
    </row>
    <row r="415" spans="1:54" x14ac:dyDescent="0.3">
      <c r="A415" t="s">
        <v>1805</v>
      </c>
      <c r="B415" t="s">
        <v>529</v>
      </c>
      <c r="C415" s="211">
        <v>45197</v>
      </c>
      <c r="D415" t="s">
        <v>570</v>
      </c>
      <c r="E415" t="s">
        <v>1669</v>
      </c>
      <c r="F415" t="s">
        <v>1806</v>
      </c>
      <c r="G415" t="s">
        <v>1807</v>
      </c>
      <c r="H415" t="s">
        <v>573</v>
      </c>
      <c r="I415">
        <v>0</v>
      </c>
      <c r="J415">
        <v>441.09</v>
      </c>
      <c r="K415" t="s">
        <v>535</v>
      </c>
      <c r="L415" t="s">
        <v>554</v>
      </c>
      <c r="M415" t="s">
        <v>537</v>
      </c>
      <c r="N415" t="s">
        <v>538</v>
      </c>
      <c r="O415" t="s">
        <v>539</v>
      </c>
      <c r="P415" t="s">
        <v>574</v>
      </c>
      <c r="Q415" t="s">
        <v>541</v>
      </c>
      <c r="R415" t="s">
        <v>542</v>
      </c>
      <c r="S415" t="s">
        <v>543</v>
      </c>
      <c r="T415" t="s">
        <v>542</v>
      </c>
      <c r="U415" t="s">
        <v>1785</v>
      </c>
      <c r="W415" s="210">
        <v>-441.09</v>
      </c>
      <c r="X415">
        <v>1</v>
      </c>
      <c r="Z415" s="211">
        <v>45203</v>
      </c>
      <c r="AH415" s="211">
        <v>45197</v>
      </c>
      <c r="AI415" t="s">
        <v>545</v>
      </c>
      <c r="AO415" t="s">
        <v>546</v>
      </c>
      <c r="AU415" s="211">
        <v>45340</v>
      </c>
      <c r="AV415" t="s">
        <v>547</v>
      </c>
      <c r="AY415">
        <v>0</v>
      </c>
      <c r="AZ415" t="s">
        <v>548</v>
      </c>
      <c r="BA415" t="s">
        <v>1785</v>
      </c>
      <c r="BB415" t="s">
        <v>1785</v>
      </c>
    </row>
    <row r="416" spans="1:54" x14ac:dyDescent="0.3">
      <c r="A416" t="s">
        <v>1808</v>
      </c>
      <c r="B416" t="s">
        <v>529</v>
      </c>
      <c r="C416" s="211">
        <v>45197</v>
      </c>
      <c r="D416" t="s">
        <v>576</v>
      </c>
      <c r="E416" t="s">
        <v>1669</v>
      </c>
      <c r="F416" t="s">
        <v>612</v>
      </c>
      <c r="G416" t="s">
        <v>1809</v>
      </c>
      <c r="H416" t="s">
        <v>579</v>
      </c>
      <c r="I416">
        <v>0</v>
      </c>
      <c r="J416">
        <v>432.87</v>
      </c>
      <c r="K416" t="s">
        <v>535</v>
      </c>
      <c r="L416" t="s">
        <v>554</v>
      </c>
      <c r="M416" t="s">
        <v>537</v>
      </c>
      <c r="N416" t="s">
        <v>538</v>
      </c>
      <c r="O416" t="s">
        <v>539</v>
      </c>
      <c r="P416" t="s">
        <v>580</v>
      </c>
      <c r="Q416" t="s">
        <v>541</v>
      </c>
      <c r="R416" t="s">
        <v>542</v>
      </c>
      <c r="S416" t="s">
        <v>543</v>
      </c>
      <c r="T416" t="s">
        <v>542</v>
      </c>
      <c r="U416" t="s">
        <v>1785</v>
      </c>
      <c r="W416" s="210">
        <v>-432.87</v>
      </c>
      <c r="X416">
        <v>1</v>
      </c>
      <c r="Z416" s="211">
        <v>45203</v>
      </c>
      <c r="AH416" s="211">
        <v>45197</v>
      </c>
      <c r="AI416" t="s">
        <v>545</v>
      </c>
      <c r="AO416" t="s">
        <v>546</v>
      </c>
      <c r="AU416" s="211">
        <v>45340</v>
      </c>
      <c r="AV416" t="s">
        <v>547</v>
      </c>
      <c r="AY416">
        <v>0</v>
      </c>
      <c r="AZ416" t="s">
        <v>548</v>
      </c>
      <c r="BA416" t="s">
        <v>1785</v>
      </c>
      <c r="BB416" t="s">
        <v>1785</v>
      </c>
    </row>
    <row r="417" spans="1:54" x14ac:dyDescent="0.3">
      <c r="A417" t="s">
        <v>1810</v>
      </c>
      <c r="B417" t="s">
        <v>529</v>
      </c>
      <c r="C417" s="211">
        <v>45197</v>
      </c>
      <c r="D417" t="s">
        <v>582</v>
      </c>
      <c r="E417" t="s">
        <v>1669</v>
      </c>
      <c r="F417" t="s">
        <v>1811</v>
      </c>
      <c r="G417" t="s">
        <v>1812</v>
      </c>
      <c r="H417" t="s">
        <v>585</v>
      </c>
      <c r="I417">
        <v>0</v>
      </c>
      <c r="J417">
        <v>337.8</v>
      </c>
      <c r="K417" t="s">
        <v>535</v>
      </c>
      <c r="L417" t="s">
        <v>536</v>
      </c>
      <c r="M417" t="s">
        <v>537</v>
      </c>
      <c r="N417" t="s">
        <v>538</v>
      </c>
      <c r="O417" t="s">
        <v>539</v>
      </c>
      <c r="P417" t="s">
        <v>586</v>
      </c>
      <c r="Q417" t="s">
        <v>541</v>
      </c>
      <c r="R417" t="s">
        <v>542</v>
      </c>
      <c r="S417" t="s">
        <v>543</v>
      </c>
      <c r="T417" t="s">
        <v>542</v>
      </c>
      <c r="U417" t="s">
        <v>1785</v>
      </c>
      <c r="W417" s="210">
        <v>-337.8</v>
      </c>
      <c r="X417">
        <v>1</v>
      </c>
      <c r="Z417" s="211">
        <v>45203</v>
      </c>
      <c r="AH417" s="211">
        <v>45197</v>
      </c>
      <c r="AI417" t="s">
        <v>545</v>
      </c>
      <c r="AO417" t="s">
        <v>546</v>
      </c>
      <c r="AU417" s="211">
        <v>45340</v>
      </c>
      <c r="AV417" t="s">
        <v>547</v>
      </c>
      <c r="AY417">
        <v>0</v>
      </c>
      <c r="AZ417" t="s">
        <v>548</v>
      </c>
      <c r="BA417" t="s">
        <v>1785</v>
      </c>
      <c r="BB417" t="s">
        <v>1785</v>
      </c>
    </row>
    <row r="418" spans="1:54" x14ac:dyDescent="0.3">
      <c r="A418" t="s">
        <v>1813</v>
      </c>
      <c r="B418" t="s">
        <v>529</v>
      </c>
      <c r="C418" s="211">
        <v>45197</v>
      </c>
      <c r="D418" t="s">
        <v>588</v>
      </c>
      <c r="E418" t="s">
        <v>1669</v>
      </c>
      <c r="F418" t="s">
        <v>618</v>
      </c>
      <c r="G418" t="s">
        <v>1814</v>
      </c>
      <c r="H418" t="s">
        <v>591</v>
      </c>
      <c r="I418">
        <v>0</v>
      </c>
      <c r="J418">
        <v>30.04</v>
      </c>
      <c r="K418" t="s">
        <v>535</v>
      </c>
      <c r="L418" t="s">
        <v>561</v>
      </c>
      <c r="M418" t="s">
        <v>537</v>
      </c>
      <c r="N418" t="s">
        <v>538</v>
      </c>
      <c r="O418" t="s">
        <v>539</v>
      </c>
      <c r="P418" t="s">
        <v>592</v>
      </c>
      <c r="Q418" t="s">
        <v>541</v>
      </c>
      <c r="R418" t="s">
        <v>542</v>
      </c>
      <c r="S418" t="s">
        <v>543</v>
      </c>
      <c r="T418" t="s">
        <v>542</v>
      </c>
      <c r="U418" t="s">
        <v>1785</v>
      </c>
      <c r="W418" s="210">
        <v>-30.04</v>
      </c>
      <c r="X418">
        <v>1</v>
      </c>
      <c r="Z418" s="211">
        <v>45203</v>
      </c>
      <c r="AH418" s="211">
        <v>45197</v>
      </c>
      <c r="AI418" t="s">
        <v>545</v>
      </c>
      <c r="AO418" t="s">
        <v>546</v>
      </c>
      <c r="AU418" s="211">
        <v>45340</v>
      </c>
      <c r="AV418" t="s">
        <v>547</v>
      </c>
      <c r="AY418">
        <v>0</v>
      </c>
      <c r="AZ418" t="s">
        <v>548</v>
      </c>
      <c r="BA418" t="s">
        <v>1785</v>
      </c>
      <c r="BB418" t="s">
        <v>1785</v>
      </c>
    </row>
    <row r="419" spans="1:54" x14ac:dyDescent="0.3">
      <c r="A419" t="s">
        <v>1815</v>
      </c>
      <c r="B419" t="s">
        <v>529</v>
      </c>
      <c r="C419" s="211">
        <v>45197</v>
      </c>
      <c r="D419" t="s">
        <v>594</v>
      </c>
      <c r="E419" t="s">
        <v>1669</v>
      </c>
      <c r="F419" t="s">
        <v>1816</v>
      </c>
      <c r="G419" t="s">
        <v>1817</v>
      </c>
      <c r="H419" t="s">
        <v>597</v>
      </c>
      <c r="I419">
        <v>0</v>
      </c>
      <c r="J419">
        <v>596.62</v>
      </c>
      <c r="K419" t="s">
        <v>535</v>
      </c>
      <c r="L419" t="s">
        <v>561</v>
      </c>
      <c r="M419" t="s">
        <v>537</v>
      </c>
      <c r="N419" t="s">
        <v>538</v>
      </c>
      <c r="O419" t="s">
        <v>539</v>
      </c>
      <c r="P419" t="s">
        <v>598</v>
      </c>
      <c r="Q419" t="s">
        <v>541</v>
      </c>
      <c r="R419" t="s">
        <v>542</v>
      </c>
      <c r="S419" t="s">
        <v>543</v>
      </c>
      <c r="T419" t="s">
        <v>542</v>
      </c>
      <c r="U419" t="s">
        <v>1785</v>
      </c>
      <c r="W419" s="210">
        <v>-596.62</v>
      </c>
      <c r="X419">
        <v>1</v>
      </c>
      <c r="Z419" s="211">
        <v>45203</v>
      </c>
      <c r="AH419" s="211">
        <v>45197</v>
      </c>
      <c r="AI419" t="s">
        <v>545</v>
      </c>
      <c r="AO419" t="s">
        <v>546</v>
      </c>
      <c r="AU419" s="211">
        <v>45340</v>
      </c>
      <c r="AV419" t="s">
        <v>547</v>
      </c>
      <c r="AY419">
        <v>0</v>
      </c>
      <c r="AZ419" t="s">
        <v>548</v>
      </c>
      <c r="BA419" t="s">
        <v>1785</v>
      </c>
      <c r="BB419" t="s">
        <v>1785</v>
      </c>
    </row>
    <row r="420" spans="1:54" x14ac:dyDescent="0.3">
      <c r="A420" t="s">
        <v>1818</v>
      </c>
      <c r="B420" t="s">
        <v>529</v>
      </c>
      <c r="C420" s="211">
        <v>45197</v>
      </c>
      <c r="D420" t="s">
        <v>1067</v>
      </c>
      <c r="E420" t="s">
        <v>1669</v>
      </c>
      <c r="F420" t="s">
        <v>735</v>
      </c>
      <c r="G420" t="s">
        <v>1819</v>
      </c>
      <c r="H420" t="s">
        <v>1337</v>
      </c>
      <c r="I420">
        <v>0</v>
      </c>
      <c r="J420">
        <v>36.71</v>
      </c>
      <c r="K420" t="s">
        <v>535</v>
      </c>
      <c r="L420" t="s">
        <v>554</v>
      </c>
      <c r="M420" t="s">
        <v>537</v>
      </c>
      <c r="N420" t="s">
        <v>538</v>
      </c>
      <c r="O420" t="s">
        <v>539</v>
      </c>
      <c r="P420" t="s">
        <v>580</v>
      </c>
      <c r="Q420" t="s">
        <v>541</v>
      </c>
      <c r="R420" t="s">
        <v>542</v>
      </c>
      <c r="S420" t="s">
        <v>543</v>
      </c>
      <c r="T420" t="s">
        <v>542</v>
      </c>
      <c r="U420" t="s">
        <v>1785</v>
      </c>
      <c r="W420" s="210">
        <v>-36.71</v>
      </c>
      <c r="X420">
        <v>1</v>
      </c>
      <c r="Z420" s="211">
        <v>45203</v>
      </c>
      <c r="AH420" s="211">
        <v>45197</v>
      </c>
      <c r="AI420" t="s">
        <v>545</v>
      </c>
      <c r="AO420" t="s">
        <v>546</v>
      </c>
      <c r="AU420" s="211">
        <v>45340</v>
      </c>
      <c r="AV420" t="s">
        <v>547</v>
      </c>
      <c r="AY420">
        <v>0</v>
      </c>
      <c r="AZ420" t="s">
        <v>548</v>
      </c>
      <c r="BA420" t="s">
        <v>1785</v>
      </c>
      <c r="BB420" t="s">
        <v>1785</v>
      </c>
    </row>
    <row r="421" spans="1:54" x14ac:dyDescent="0.3">
      <c r="A421" t="s">
        <v>1820</v>
      </c>
      <c r="B421" t="s">
        <v>529</v>
      </c>
      <c r="C421" s="211">
        <v>45197</v>
      </c>
      <c r="D421" t="s">
        <v>600</v>
      </c>
      <c r="E421" t="s">
        <v>1669</v>
      </c>
      <c r="F421" t="s">
        <v>843</v>
      </c>
      <c r="G421" t="s">
        <v>1821</v>
      </c>
      <c r="H421" t="s">
        <v>603</v>
      </c>
      <c r="I421">
        <v>0</v>
      </c>
      <c r="J421">
        <v>397.81</v>
      </c>
      <c r="K421" t="s">
        <v>535</v>
      </c>
      <c r="L421" t="s">
        <v>536</v>
      </c>
      <c r="M421" t="s">
        <v>537</v>
      </c>
      <c r="N421" t="s">
        <v>538</v>
      </c>
      <c r="O421" t="s">
        <v>539</v>
      </c>
      <c r="P421" t="s">
        <v>604</v>
      </c>
      <c r="Q421" t="s">
        <v>541</v>
      </c>
      <c r="R421" t="s">
        <v>542</v>
      </c>
      <c r="S421" t="s">
        <v>543</v>
      </c>
      <c r="T421" t="s">
        <v>542</v>
      </c>
      <c r="U421" t="s">
        <v>1785</v>
      </c>
      <c r="W421" s="210">
        <v>-397.81</v>
      </c>
      <c r="X421">
        <v>1</v>
      </c>
      <c r="Z421" s="211">
        <v>45203</v>
      </c>
      <c r="AH421" s="211">
        <v>45197</v>
      </c>
      <c r="AI421" t="s">
        <v>545</v>
      </c>
      <c r="AO421" t="s">
        <v>546</v>
      </c>
      <c r="AU421" s="211">
        <v>45340</v>
      </c>
      <c r="AV421" t="s">
        <v>547</v>
      </c>
      <c r="AY421">
        <v>0</v>
      </c>
      <c r="AZ421" t="s">
        <v>548</v>
      </c>
      <c r="BA421" t="s">
        <v>1785</v>
      </c>
      <c r="BB421" t="s">
        <v>1785</v>
      </c>
    </row>
    <row r="422" spans="1:54" x14ac:dyDescent="0.3">
      <c r="A422" t="s">
        <v>1822</v>
      </c>
      <c r="B422" t="s">
        <v>529</v>
      </c>
      <c r="C422" s="211">
        <v>45197</v>
      </c>
      <c r="D422" t="s">
        <v>606</v>
      </c>
      <c r="E422" t="s">
        <v>1669</v>
      </c>
      <c r="F422" t="s">
        <v>1823</v>
      </c>
      <c r="G422" t="s">
        <v>1824</v>
      </c>
      <c r="H422" t="s">
        <v>609</v>
      </c>
      <c r="I422">
        <v>0</v>
      </c>
      <c r="J422">
        <v>520.07000000000005</v>
      </c>
      <c r="K422" t="s">
        <v>535</v>
      </c>
      <c r="L422" t="s">
        <v>561</v>
      </c>
      <c r="M422" t="s">
        <v>537</v>
      </c>
      <c r="N422" t="s">
        <v>538</v>
      </c>
      <c r="O422" t="s">
        <v>539</v>
      </c>
      <c r="P422" t="s">
        <v>562</v>
      </c>
      <c r="Q422" t="s">
        <v>541</v>
      </c>
      <c r="R422" t="s">
        <v>542</v>
      </c>
      <c r="S422" t="s">
        <v>543</v>
      </c>
      <c r="T422" t="s">
        <v>542</v>
      </c>
      <c r="U422" t="s">
        <v>1785</v>
      </c>
      <c r="W422" s="210">
        <v>-520.07000000000005</v>
      </c>
      <c r="X422">
        <v>1</v>
      </c>
      <c r="Z422" s="211">
        <v>45203</v>
      </c>
      <c r="AH422" s="211">
        <v>45197</v>
      </c>
      <c r="AI422" t="s">
        <v>545</v>
      </c>
      <c r="AO422" t="s">
        <v>546</v>
      </c>
      <c r="AU422" s="211">
        <v>45340</v>
      </c>
      <c r="AV422" t="s">
        <v>547</v>
      </c>
      <c r="AY422">
        <v>0</v>
      </c>
      <c r="AZ422" t="s">
        <v>548</v>
      </c>
      <c r="BA422" t="s">
        <v>1785</v>
      </c>
      <c r="BB422" t="s">
        <v>1785</v>
      </c>
    </row>
    <row r="423" spans="1:54" x14ac:dyDescent="0.3">
      <c r="A423" t="s">
        <v>1825</v>
      </c>
      <c r="B423" t="s">
        <v>529</v>
      </c>
      <c r="C423" s="211">
        <v>45197</v>
      </c>
      <c r="D423" t="s">
        <v>1826</v>
      </c>
      <c r="E423" t="s">
        <v>1669</v>
      </c>
      <c r="F423" t="s">
        <v>963</v>
      </c>
      <c r="G423" t="s">
        <v>1827</v>
      </c>
      <c r="H423" t="s">
        <v>1828</v>
      </c>
      <c r="I423">
        <v>0</v>
      </c>
      <c r="J423">
        <v>274.08</v>
      </c>
      <c r="K423" t="s">
        <v>535</v>
      </c>
      <c r="L423" t="s">
        <v>536</v>
      </c>
      <c r="M423" t="s">
        <v>537</v>
      </c>
      <c r="N423" t="s">
        <v>538</v>
      </c>
      <c r="O423" t="s">
        <v>539</v>
      </c>
      <c r="P423" t="s">
        <v>586</v>
      </c>
      <c r="Q423" t="s">
        <v>541</v>
      </c>
      <c r="R423" t="s">
        <v>542</v>
      </c>
      <c r="S423" t="s">
        <v>543</v>
      </c>
      <c r="T423" t="s">
        <v>542</v>
      </c>
      <c r="U423" t="s">
        <v>1785</v>
      </c>
      <c r="W423" s="210">
        <v>-274.08</v>
      </c>
      <c r="X423">
        <v>1</v>
      </c>
      <c r="Z423" s="211">
        <v>45203</v>
      </c>
      <c r="AH423" s="211">
        <v>45197</v>
      </c>
      <c r="AI423" t="s">
        <v>545</v>
      </c>
      <c r="AO423" t="s">
        <v>546</v>
      </c>
      <c r="AU423" s="211">
        <v>45340</v>
      </c>
      <c r="AV423" t="s">
        <v>547</v>
      </c>
      <c r="AY423">
        <v>0</v>
      </c>
      <c r="AZ423" t="s">
        <v>548</v>
      </c>
      <c r="BA423" t="s">
        <v>1785</v>
      </c>
      <c r="BB423" t="s">
        <v>1785</v>
      </c>
    </row>
    <row r="424" spans="1:54" x14ac:dyDescent="0.3">
      <c r="A424" t="s">
        <v>1829</v>
      </c>
      <c r="B424" t="s">
        <v>529</v>
      </c>
      <c r="C424" s="211">
        <v>45197</v>
      </c>
      <c r="D424" t="s">
        <v>611</v>
      </c>
      <c r="E424" t="s">
        <v>1669</v>
      </c>
      <c r="F424" t="s">
        <v>635</v>
      </c>
      <c r="G424" t="s">
        <v>1830</v>
      </c>
      <c r="H424" t="s">
        <v>614</v>
      </c>
      <c r="I424">
        <v>0</v>
      </c>
      <c r="J424">
        <v>569.73</v>
      </c>
      <c r="K424" t="s">
        <v>535</v>
      </c>
      <c r="L424" t="s">
        <v>554</v>
      </c>
      <c r="M424" t="s">
        <v>537</v>
      </c>
      <c r="N424" t="s">
        <v>538</v>
      </c>
      <c r="O424" t="s">
        <v>539</v>
      </c>
      <c r="P424" t="s">
        <v>615</v>
      </c>
      <c r="Q424" t="s">
        <v>541</v>
      </c>
      <c r="R424" t="s">
        <v>542</v>
      </c>
      <c r="S424" t="s">
        <v>543</v>
      </c>
      <c r="T424" t="s">
        <v>542</v>
      </c>
      <c r="U424" t="s">
        <v>1785</v>
      </c>
      <c r="W424" s="210">
        <v>-569.73</v>
      </c>
      <c r="X424">
        <v>1</v>
      </c>
      <c r="Z424" s="211">
        <v>45203</v>
      </c>
      <c r="AH424" s="211">
        <v>45197</v>
      </c>
      <c r="AI424" t="s">
        <v>545</v>
      </c>
      <c r="AO424" t="s">
        <v>546</v>
      </c>
      <c r="AU424" s="211">
        <v>45340</v>
      </c>
      <c r="AV424" t="s">
        <v>547</v>
      </c>
      <c r="AY424">
        <v>0</v>
      </c>
      <c r="AZ424" t="s">
        <v>548</v>
      </c>
      <c r="BA424" t="s">
        <v>1785</v>
      </c>
      <c r="BB424" t="s">
        <v>1785</v>
      </c>
    </row>
    <row r="425" spans="1:54" x14ac:dyDescent="0.3">
      <c r="A425" t="s">
        <v>1831</v>
      </c>
      <c r="B425" t="s">
        <v>529</v>
      </c>
      <c r="C425" s="211">
        <v>45197</v>
      </c>
      <c r="D425" t="s">
        <v>617</v>
      </c>
      <c r="E425" t="s">
        <v>1669</v>
      </c>
      <c r="F425" t="s">
        <v>1096</v>
      </c>
      <c r="G425" t="s">
        <v>1832</v>
      </c>
      <c r="H425" t="s">
        <v>620</v>
      </c>
      <c r="I425">
        <v>0</v>
      </c>
      <c r="J425">
        <v>161.57</v>
      </c>
      <c r="K425" t="s">
        <v>535</v>
      </c>
      <c r="L425" t="s">
        <v>561</v>
      </c>
      <c r="M425" t="s">
        <v>537</v>
      </c>
      <c r="N425" t="s">
        <v>538</v>
      </c>
      <c r="O425" t="s">
        <v>539</v>
      </c>
      <c r="P425" t="s">
        <v>621</v>
      </c>
      <c r="Q425" t="s">
        <v>541</v>
      </c>
      <c r="R425" t="s">
        <v>542</v>
      </c>
      <c r="S425" t="s">
        <v>543</v>
      </c>
      <c r="T425" t="s">
        <v>542</v>
      </c>
      <c r="U425" t="s">
        <v>1785</v>
      </c>
      <c r="W425" s="210">
        <v>-161.57</v>
      </c>
      <c r="X425">
        <v>1</v>
      </c>
      <c r="Z425" s="211">
        <v>45203</v>
      </c>
      <c r="AH425" s="211">
        <v>45197</v>
      </c>
      <c r="AI425" t="s">
        <v>545</v>
      </c>
      <c r="AO425" t="s">
        <v>546</v>
      </c>
      <c r="AU425" s="211">
        <v>45340</v>
      </c>
      <c r="AV425" t="s">
        <v>547</v>
      </c>
      <c r="AY425">
        <v>0</v>
      </c>
      <c r="AZ425" t="s">
        <v>548</v>
      </c>
      <c r="BA425" t="s">
        <v>1785</v>
      </c>
      <c r="BB425" t="s">
        <v>1785</v>
      </c>
    </row>
    <row r="426" spans="1:54" x14ac:dyDescent="0.3">
      <c r="A426" t="s">
        <v>1833</v>
      </c>
      <c r="B426" t="s">
        <v>529</v>
      </c>
      <c r="C426" s="211">
        <v>45197</v>
      </c>
      <c r="D426" t="s">
        <v>623</v>
      </c>
      <c r="E426" t="s">
        <v>1669</v>
      </c>
      <c r="F426" t="s">
        <v>1834</v>
      </c>
      <c r="G426" t="s">
        <v>1835</v>
      </c>
      <c r="H426" t="s">
        <v>626</v>
      </c>
      <c r="I426">
        <v>0</v>
      </c>
      <c r="J426">
        <v>851.79</v>
      </c>
      <c r="K426" t="s">
        <v>535</v>
      </c>
      <c r="L426" t="s">
        <v>536</v>
      </c>
      <c r="M426" t="s">
        <v>537</v>
      </c>
      <c r="N426" t="s">
        <v>538</v>
      </c>
      <c r="O426" t="s">
        <v>539</v>
      </c>
      <c r="P426" t="s">
        <v>627</v>
      </c>
      <c r="Q426" t="s">
        <v>541</v>
      </c>
      <c r="R426" t="s">
        <v>542</v>
      </c>
      <c r="S426" t="s">
        <v>543</v>
      </c>
      <c r="T426" t="s">
        <v>542</v>
      </c>
      <c r="U426" t="s">
        <v>1785</v>
      </c>
      <c r="W426" s="210">
        <v>-851.79</v>
      </c>
      <c r="X426">
        <v>1</v>
      </c>
      <c r="Z426" s="211">
        <v>45203</v>
      </c>
      <c r="AH426" s="211">
        <v>45197</v>
      </c>
      <c r="AI426" t="s">
        <v>545</v>
      </c>
      <c r="AO426" t="s">
        <v>546</v>
      </c>
      <c r="AU426" s="211">
        <v>45340</v>
      </c>
      <c r="AV426" t="s">
        <v>547</v>
      </c>
      <c r="AY426">
        <v>0</v>
      </c>
      <c r="AZ426" t="s">
        <v>548</v>
      </c>
      <c r="BA426" t="s">
        <v>1785</v>
      </c>
      <c r="BB426" t="s">
        <v>1785</v>
      </c>
    </row>
    <row r="427" spans="1:54" x14ac:dyDescent="0.3">
      <c r="A427" t="s">
        <v>1836</v>
      </c>
      <c r="B427" t="s">
        <v>529</v>
      </c>
      <c r="C427" s="211">
        <v>45197</v>
      </c>
      <c r="D427" t="s">
        <v>1837</v>
      </c>
      <c r="E427" t="s">
        <v>1669</v>
      </c>
      <c r="F427" t="s">
        <v>1838</v>
      </c>
      <c r="G427" t="s">
        <v>1839</v>
      </c>
      <c r="H427" t="s">
        <v>1840</v>
      </c>
      <c r="I427">
        <v>0</v>
      </c>
      <c r="J427">
        <v>132.28</v>
      </c>
      <c r="K427" t="s">
        <v>535</v>
      </c>
      <c r="L427" t="s">
        <v>554</v>
      </c>
      <c r="M427" t="s">
        <v>537</v>
      </c>
      <c r="N427" t="s">
        <v>538</v>
      </c>
      <c r="O427" t="s">
        <v>539</v>
      </c>
      <c r="P427" t="s">
        <v>580</v>
      </c>
      <c r="Q427" t="s">
        <v>541</v>
      </c>
      <c r="R427" t="s">
        <v>542</v>
      </c>
      <c r="S427" t="s">
        <v>543</v>
      </c>
      <c r="T427" t="s">
        <v>542</v>
      </c>
      <c r="U427" t="s">
        <v>1785</v>
      </c>
      <c r="W427" s="210">
        <v>-132.28</v>
      </c>
      <c r="X427">
        <v>1</v>
      </c>
      <c r="Z427" s="211">
        <v>45203</v>
      </c>
      <c r="AH427" s="211">
        <v>45197</v>
      </c>
      <c r="AI427" t="s">
        <v>545</v>
      </c>
      <c r="AO427" t="s">
        <v>546</v>
      </c>
      <c r="AU427" s="211">
        <v>45340</v>
      </c>
      <c r="AV427" t="s">
        <v>547</v>
      </c>
      <c r="AY427">
        <v>0</v>
      </c>
      <c r="AZ427" t="s">
        <v>548</v>
      </c>
      <c r="BA427" t="s">
        <v>1785</v>
      </c>
      <c r="BB427" t="s">
        <v>1785</v>
      </c>
    </row>
    <row r="428" spans="1:54" x14ac:dyDescent="0.3">
      <c r="A428" t="s">
        <v>1841</v>
      </c>
      <c r="B428" t="s">
        <v>529</v>
      </c>
      <c r="C428" s="211">
        <v>45197</v>
      </c>
      <c r="D428" t="s">
        <v>1095</v>
      </c>
      <c r="E428" t="s">
        <v>1669</v>
      </c>
      <c r="F428" t="s">
        <v>1842</v>
      </c>
      <c r="G428" t="s">
        <v>1843</v>
      </c>
      <c r="H428" t="s">
        <v>1352</v>
      </c>
      <c r="I428">
        <v>0</v>
      </c>
      <c r="J428">
        <v>716.34</v>
      </c>
      <c r="K428" t="s">
        <v>535</v>
      </c>
      <c r="L428" t="s">
        <v>536</v>
      </c>
      <c r="M428" t="s">
        <v>537</v>
      </c>
      <c r="N428" t="s">
        <v>538</v>
      </c>
      <c r="O428" t="s">
        <v>539</v>
      </c>
      <c r="P428" t="s">
        <v>1099</v>
      </c>
      <c r="Q428" t="s">
        <v>541</v>
      </c>
      <c r="R428" t="s">
        <v>542</v>
      </c>
      <c r="S428" t="s">
        <v>543</v>
      </c>
      <c r="T428" t="s">
        <v>542</v>
      </c>
      <c r="U428" t="s">
        <v>1785</v>
      </c>
      <c r="W428" s="210">
        <v>-716.34</v>
      </c>
      <c r="X428">
        <v>1</v>
      </c>
      <c r="Z428" s="211">
        <v>45203</v>
      </c>
      <c r="AH428" s="211">
        <v>45197</v>
      </c>
      <c r="AI428" t="s">
        <v>545</v>
      </c>
      <c r="AO428" t="s">
        <v>546</v>
      </c>
      <c r="AU428" s="211">
        <v>45340</v>
      </c>
      <c r="AV428" t="s">
        <v>547</v>
      </c>
      <c r="AY428">
        <v>0</v>
      </c>
      <c r="AZ428" t="s">
        <v>548</v>
      </c>
      <c r="BA428" t="s">
        <v>1785</v>
      </c>
      <c r="BB428" t="s">
        <v>1785</v>
      </c>
    </row>
    <row r="429" spans="1:54" x14ac:dyDescent="0.3">
      <c r="A429" t="s">
        <v>1844</v>
      </c>
      <c r="B429" t="s">
        <v>529</v>
      </c>
      <c r="C429" s="211">
        <v>45197</v>
      </c>
      <c r="D429" t="s">
        <v>1354</v>
      </c>
      <c r="E429" t="s">
        <v>1669</v>
      </c>
      <c r="F429" t="s">
        <v>1845</v>
      </c>
      <c r="G429" t="s">
        <v>1846</v>
      </c>
      <c r="H429" t="s">
        <v>1357</v>
      </c>
      <c r="I429">
        <v>0</v>
      </c>
      <c r="J429">
        <v>45.61</v>
      </c>
      <c r="K429" t="s">
        <v>535</v>
      </c>
      <c r="L429" t="s">
        <v>561</v>
      </c>
      <c r="M429" t="s">
        <v>537</v>
      </c>
      <c r="N429" t="s">
        <v>538</v>
      </c>
      <c r="O429" t="s">
        <v>539</v>
      </c>
      <c r="P429" t="s">
        <v>621</v>
      </c>
      <c r="Q429" t="s">
        <v>541</v>
      </c>
      <c r="R429" t="s">
        <v>542</v>
      </c>
      <c r="S429" t="s">
        <v>543</v>
      </c>
      <c r="T429" t="s">
        <v>542</v>
      </c>
      <c r="U429" t="s">
        <v>1785</v>
      </c>
      <c r="W429" s="210">
        <v>-45.61</v>
      </c>
      <c r="X429">
        <v>1</v>
      </c>
      <c r="Z429" s="211">
        <v>45203</v>
      </c>
      <c r="AH429" s="211">
        <v>45197</v>
      </c>
      <c r="AI429" t="s">
        <v>545</v>
      </c>
      <c r="AO429" t="s">
        <v>546</v>
      </c>
      <c r="AU429" s="211">
        <v>45340</v>
      </c>
      <c r="AV429" t="s">
        <v>547</v>
      </c>
      <c r="AY429">
        <v>0</v>
      </c>
      <c r="AZ429" t="s">
        <v>548</v>
      </c>
      <c r="BA429" t="s">
        <v>1785</v>
      </c>
      <c r="BB429" t="s">
        <v>1785</v>
      </c>
    </row>
    <row r="430" spans="1:54" x14ac:dyDescent="0.3">
      <c r="A430" t="s">
        <v>1847</v>
      </c>
      <c r="B430" t="s">
        <v>529</v>
      </c>
      <c r="C430" s="211">
        <v>45197</v>
      </c>
      <c r="D430" t="s">
        <v>640</v>
      </c>
      <c r="E430" t="s">
        <v>1669</v>
      </c>
      <c r="F430" t="s">
        <v>1848</v>
      </c>
      <c r="G430" t="s">
        <v>1849</v>
      </c>
      <c r="H430" t="s">
        <v>643</v>
      </c>
      <c r="I430">
        <v>0</v>
      </c>
      <c r="J430">
        <v>68.930000000000007</v>
      </c>
      <c r="K430" t="s">
        <v>535</v>
      </c>
      <c r="L430" t="s">
        <v>561</v>
      </c>
      <c r="M430" t="s">
        <v>537</v>
      </c>
      <c r="N430" t="s">
        <v>538</v>
      </c>
      <c r="O430" t="s">
        <v>539</v>
      </c>
      <c r="P430" t="s">
        <v>644</v>
      </c>
      <c r="Q430" t="s">
        <v>541</v>
      </c>
      <c r="R430" t="s">
        <v>542</v>
      </c>
      <c r="S430" t="s">
        <v>543</v>
      </c>
      <c r="T430" t="s">
        <v>542</v>
      </c>
      <c r="U430" t="s">
        <v>1785</v>
      </c>
      <c r="W430" s="210">
        <v>-68.930000000000007</v>
      </c>
      <c r="X430">
        <v>1</v>
      </c>
      <c r="Z430" s="211">
        <v>45203</v>
      </c>
      <c r="AH430" s="211">
        <v>45197</v>
      </c>
      <c r="AI430" t="s">
        <v>545</v>
      </c>
      <c r="AO430" t="s">
        <v>546</v>
      </c>
      <c r="AU430" s="211">
        <v>45340</v>
      </c>
      <c r="AV430" t="s">
        <v>547</v>
      </c>
      <c r="AY430">
        <v>0</v>
      </c>
      <c r="AZ430" t="s">
        <v>548</v>
      </c>
      <c r="BA430" t="s">
        <v>1785</v>
      </c>
      <c r="BB430" t="s">
        <v>1785</v>
      </c>
    </row>
    <row r="431" spans="1:54" x14ac:dyDescent="0.3">
      <c r="A431" t="s">
        <v>1850</v>
      </c>
      <c r="B431" t="s">
        <v>529</v>
      </c>
      <c r="C431" s="211">
        <v>45197</v>
      </c>
      <c r="D431" t="s">
        <v>646</v>
      </c>
      <c r="E431" t="s">
        <v>1669</v>
      </c>
      <c r="F431" t="s">
        <v>1851</v>
      </c>
      <c r="G431" t="s">
        <v>1852</v>
      </c>
      <c r="H431" t="s">
        <v>649</v>
      </c>
      <c r="I431">
        <v>0</v>
      </c>
      <c r="J431">
        <v>64.97</v>
      </c>
      <c r="K431" t="s">
        <v>535</v>
      </c>
      <c r="L431" t="s">
        <v>536</v>
      </c>
      <c r="M431" t="s">
        <v>537</v>
      </c>
      <c r="N431" t="s">
        <v>538</v>
      </c>
      <c r="O431" t="s">
        <v>539</v>
      </c>
      <c r="P431" t="s">
        <v>650</v>
      </c>
      <c r="Q431" t="s">
        <v>541</v>
      </c>
      <c r="R431" t="s">
        <v>542</v>
      </c>
      <c r="S431" t="s">
        <v>543</v>
      </c>
      <c r="T431" t="s">
        <v>542</v>
      </c>
      <c r="U431" t="s">
        <v>1785</v>
      </c>
      <c r="W431" s="210">
        <v>-64.97</v>
      </c>
      <c r="X431">
        <v>1</v>
      </c>
      <c r="Z431" s="211">
        <v>45203</v>
      </c>
      <c r="AH431" s="211">
        <v>45197</v>
      </c>
      <c r="AI431" t="s">
        <v>545</v>
      </c>
      <c r="AO431" t="s">
        <v>546</v>
      </c>
      <c r="AU431" s="211">
        <v>45340</v>
      </c>
      <c r="AV431" t="s">
        <v>547</v>
      </c>
      <c r="AY431">
        <v>0</v>
      </c>
      <c r="AZ431" t="s">
        <v>548</v>
      </c>
      <c r="BA431" t="s">
        <v>1785</v>
      </c>
      <c r="BB431" t="s">
        <v>1785</v>
      </c>
    </row>
    <row r="432" spans="1:54" x14ac:dyDescent="0.3">
      <c r="A432" t="s">
        <v>1853</v>
      </c>
      <c r="B432" t="s">
        <v>861</v>
      </c>
      <c r="C432" s="211">
        <v>45183</v>
      </c>
      <c r="D432" t="s">
        <v>570</v>
      </c>
      <c r="E432" t="s">
        <v>1591</v>
      </c>
      <c r="F432" t="s">
        <v>551</v>
      </c>
      <c r="G432" t="s">
        <v>1854</v>
      </c>
      <c r="H432" t="s">
        <v>573</v>
      </c>
      <c r="I432">
        <v>0</v>
      </c>
      <c r="J432">
        <v>382.55</v>
      </c>
      <c r="K432" t="s">
        <v>535</v>
      </c>
      <c r="L432" t="s">
        <v>660</v>
      </c>
      <c r="M432" t="s">
        <v>537</v>
      </c>
      <c r="N432" t="s">
        <v>538</v>
      </c>
      <c r="O432" t="s">
        <v>539</v>
      </c>
      <c r="P432" t="s">
        <v>574</v>
      </c>
      <c r="Q432" t="s">
        <v>541</v>
      </c>
      <c r="R432" t="s">
        <v>542</v>
      </c>
      <c r="S432" t="s">
        <v>543</v>
      </c>
      <c r="T432" t="s">
        <v>542</v>
      </c>
      <c r="U432" t="s">
        <v>1785</v>
      </c>
      <c r="W432" s="210">
        <v>-382.55</v>
      </c>
      <c r="X432">
        <v>1</v>
      </c>
      <c r="Z432" s="211">
        <v>45204</v>
      </c>
      <c r="AH432" s="211">
        <v>45183</v>
      </c>
      <c r="AI432" t="s">
        <v>545</v>
      </c>
      <c r="AO432" t="s">
        <v>546</v>
      </c>
      <c r="AU432" s="211">
        <v>45340</v>
      </c>
      <c r="AV432" t="s">
        <v>547</v>
      </c>
      <c r="AY432">
        <v>0</v>
      </c>
      <c r="AZ432" t="s">
        <v>548</v>
      </c>
      <c r="BA432" t="s">
        <v>1785</v>
      </c>
      <c r="BB432" t="s">
        <v>1785</v>
      </c>
    </row>
    <row r="433" spans="1:54" x14ac:dyDescent="0.3">
      <c r="A433" t="s">
        <v>1855</v>
      </c>
      <c r="B433" t="s">
        <v>861</v>
      </c>
      <c r="C433" s="211">
        <v>45183</v>
      </c>
      <c r="D433" t="s">
        <v>1095</v>
      </c>
      <c r="E433" t="s">
        <v>1591</v>
      </c>
      <c r="F433" t="s">
        <v>862</v>
      </c>
      <c r="G433" t="s">
        <v>1856</v>
      </c>
      <c r="H433" t="s">
        <v>1352</v>
      </c>
      <c r="I433">
        <v>0</v>
      </c>
      <c r="J433">
        <v>33.659999999999997</v>
      </c>
      <c r="K433" t="s">
        <v>535</v>
      </c>
      <c r="L433" t="s">
        <v>655</v>
      </c>
      <c r="M433" t="s">
        <v>537</v>
      </c>
      <c r="N433" t="s">
        <v>538</v>
      </c>
      <c r="O433" t="s">
        <v>539</v>
      </c>
      <c r="P433" t="s">
        <v>1099</v>
      </c>
      <c r="Q433" t="s">
        <v>541</v>
      </c>
      <c r="R433" t="s">
        <v>542</v>
      </c>
      <c r="S433" t="s">
        <v>543</v>
      </c>
      <c r="T433" t="s">
        <v>542</v>
      </c>
      <c r="U433" t="s">
        <v>1785</v>
      </c>
      <c r="W433" s="210">
        <v>-33.659999999999997</v>
      </c>
      <c r="X433">
        <v>1</v>
      </c>
      <c r="Z433" s="211">
        <v>45204</v>
      </c>
      <c r="AH433" s="211">
        <v>45183</v>
      </c>
      <c r="AI433" t="s">
        <v>545</v>
      </c>
      <c r="AO433" t="s">
        <v>546</v>
      </c>
      <c r="AU433" s="211">
        <v>45340</v>
      </c>
      <c r="AV433" t="s">
        <v>547</v>
      </c>
      <c r="AY433">
        <v>0</v>
      </c>
      <c r="AZ433" t="s">
        <v>548</v>
      </c>
      <c r="BA433" t="s">
        <v>1785</v>
      </c>
      <c r="BB433" t="s">
        <v>1785</v>
      </c>
    </row>
    <row r="434" spans="1:54" x14ac:dyDescent="0.3">
      <c r="A434" t="s">
        <v>1857</v>
      </c>
      <c r="B434" t="s">
        <v>861</v>
      </c>
      <c r="C434" s="211">
        <v>45183</v>
      </c>
      <c r="D434" t="s">
        <v>530</v>
      </c>
      <c r="E434" t="s">
        <v>1591</v>
      </c>
      <c r="F434" t="s">
        <v>881</v>
      </c>
      <c r="G434" t="s">
        <v>1858</v>
      </c>
      <c r="H434" t="s">
        <v>534</v>
      </c>
      <c r="I434">
        <v>0</v>
      </c>
      <c r="J434">
        <v>12.34</v>
      </c>
      <c r="K434" t="s">
        <v>535</v>
      </c>
      <c r="L434" t="s">
        <v>655</v>
      </c>
      <c r="M434" t="s">
        <v>537</v>
      </c>
      <c r="N434" t="s">
        <v>538</v>
      </c>
      <c r="O434" t="s">
        <v>539</v>
      </c>
      <c r="P434" t="s">
        <v>540</v>
      </c>
      <c r="Q434" t="s">
        <v>541</v>
      </c>
      <c r="R434" t="s">
        <v>542</v>
      </c>
      <c r="S434" t="s">
        <v>543</v>
      </c>
      <c r="T434" t="s">
        <v>542</v>
      </c>
      <c r="U434" t="s">
        <v>1785</v>
      </c>
      <c r="W434" s="210">
        <v>-12.34</v>
      </c>
      <c r="X434">
        <v>1</v>
      </c>
      <c r="Z434" s="211">
        <v>45204</v>
      </c>
      <c r="AH434" s="211">
        <v>45183</v>
      </c>
      <c r="AI434" t="s">
        <v>545</v>
      </c>
      <c r="AO434" t="s">
        <v>546</v>
      </c>
      <c r="AU434" s="211">
        <v>45340</v>
      </c>
      <c r="AV434" t="s">
        <v>547</v>
      </c>
      <c r="AY434">
        <v>0</v>
      </c>
      <c r="AZ434" t="s">
        <v>548</v>
      </c>
      <c r="BA434" t="s">
        <v>1785</v>
      </c>
      <c r="BB434" t="s">
        <v>1785</v>
      </c>
    </row>
    <row r="435" spans="1:54" x14ac:dyDescent="0.3">
      <c r="A435" t="s">
        <v>1859</v>
      </c>
      <c r="B435" t="s">
        <v>861</v>
      </c>
      <c r="C435" s="211">
        <v>45187</v>
      </c>
      <c r="D435" t="s">
        <v>570</v>
      </c>
      <c r="E435" t="s">
        <v>669</v>
      </c>
      <c r="F435" t="s">
        <v>807</v>
      </c>
      <c r="G435" t="s">
        <v>1860</v>
      </c>
      <c r="H435" t="s">
        <v>573</v>
      </c>
      <c r="I435">
        <v>0</v>
      </c>
      <c r="J435">
        <v>13.91</v>
      </c>
      <c r="K435" t="s">
        <v>535</v>
      </c>
      <c r="L435" t="s">
        <v>660</v>
      </c>
      <c r="M435" t="s">
        <v>537</v>
      </c>
      <c r="N435" t="s">
        <v>538</v>
      </c>
      <c r="O435" t="s">
        <v>539</v>
      </c>
      <c r="P435" t="s">
        <v>574</v>
      </c>
      <c r="Q435" t="s">
        <v>541</v>
      </c>
      <c r="R435" t="s">
        <v>542</v>
      </c>
      <c r="S435" t="s">
        <v>543</v>
      </c>
      <c r="T435" t="s">
        <v>542</v>
      </c>
      <c r="U435" t="s">
        <v>1785</v>
      </c>
      <c r="W435" s="210">
        <v>-13.91</v>
      </c>
      <c r="X435">
        <v>1</v>
      </c>
      <c r="Z435" s="211">
        <v>45204</v>
      </c>
      <c r="AH435" s="211">
        <v>45187</v>
      </c>
      <c r="AI435" t="s">
        <v>545</v>
      </c>
      <c r="AO435" t="s">
        <v>546</v>
      </c>
      <c r="AU435" s="211">
        <v>45340</v>
      </c>
      <c r="AV435" t="s">
        <v>547</v>
      </c>
      <c r="AY435">
        <v>0</v>
      </c>
      <c r="AZ435" t="s">
        <v>548</v>
      </c>
      <c r="BA435" t="s">
        <v>1785</v>
      </c>
      <c r="BB435" t="s">
        <v>1785</v>
      </c>
    </row>
    <row r="436" spans="1:54" x14ac:dyDescent="0.3">
      <c r="A436" t="s">
        <v>1861</v>
      </c>
      <c r="B436" t="s">
        <v>861</v>
      </c>
      <c r="C436" s="211">
        <v>45187</v>
      </c>
      <c r="D436" t="s">
        <v>1095</v>
      </c>
      <c r="E436" t="s">
        <v>669</v>
      </c>
      <c r="F436" t="s">
        <v>862</v>
      </c>
      <c r="G436" t="s">
        <v>1862</v>
      </c>
      <c r="H436" t="s">
        <v>1352</v>
      </c>
      <c r="I436">
        <v>0</v>
      </c>
      <c r="J436">
        <v>33.659999999999997</v>
      </c>
      <c r="K436" t="s">
        <v>535</v>
      </c>
      <c r="L436" t="s">
        <v>655</v>
      </c>
      <c r="M436" t="s">
        <v>537</v>
      </c>
      <c r="N436" t="s">
        <v>538</v>
      </c>
      <c r="O436" t="s">
        <v>539</v>
      </c>
      <c r="P436" t="s">
        <v>1099</v>
      </c>
      <c r="Q436" t="s">
        <v>541</v>
      </c>
      <c r="R436" t="s">
        <v>542</v>
      </c>
      <c r="S436" t="s">
        <v>543</v>
      </c>
      <c r="T436" t="s">
        <v>542</v>
      </c>
      <c r="U436" t="s">
        <v>1785</v>
      </c>
      <c r="W436" s="210">
        <v>-33.659999999999997</v>
      </c>
      <c r="X436">
        <v>1</v>
      </c>
      <c r="Z436" s="211">
        <v>45204</v>
      </c>
      <c r="AH436" s="211">
        <v>45187</v>
      </c>
      <c r="AI436" t="s">
        <v>545</v>
      </c>
      <c r="AO436" t="s">
        <v>546</v>
      </c>
      <c r="AU436" s="211">
        <v>45340</v>
      </c>
      <c r="AV436" t="s">
        <v>547</v>
      </c>
      <c r="AY436">
        <v>0</v>
      </c>
      <c r="AZ436" t="s">
        <v>548</v>
      </c>
      <c r="BA436" t="s">
        <v>1785</v>
      </c>
      <c r="BB436" t="s">
        <v>1785</v>
      </c>
    </row>
    <row r="437" spans="1:54" x14ac:dyDescent="0.3">
      <c r="A437" t="s">
        <v>1863</v>
      </c>
      <c r="B437" t="s">
        <v>866</v>
      </c>
      <c r="C437" s="211">
        <v>45183</v>
      </c>
      <c r="D437" t="s">
        <v>1036</v>
      </c>
      <c r="E437" t="s">
        <v>775</v>
      </c>
      <c r="F437" t="s">
        <v>532</v>
      </c>
      <c r="G437" t="s">
        <v>1864</v>
      </c>
      <c r="H437" t="s">
        <v>1865</v>
      </c>
      <c r="I437">
        <v>0</v>
      </c>
      <c r="J437">
        <v>75</v>
      </c>
      <c r="K437" t="s">
        <v>535</v>
      </c>
      <c r="L437" t="s">
        <v>1426</v>
      </c>
      <c r="M437" t="s">
        <v>537</v>
      </c>
      <c r="N437" t="s">
        <v>538</v>
      </c>
      <c r="O437" t="s">
        <v>539</v>
      </c>
      <c r="P437" t="s">
        <v>1427</v>
      </c>
      <c r="Q437" t="s">
        <v>541</v>
      </c>
      <c r="R437" t="s">
        <v>542</v>
      </c>
      <c r="S437" t="s">
        <v>543</v>
      </c>
      <c r="T437" t="s">
        <v>542</v>
      </c>
      <c r="U437" t="s">
        <v>1785</v>
      </c>
      <c r="W437" s="210">
        <v>-75</v>
      </c>
      <c r="X437">
        <v>1</v>
      </c>
      <c r="Z437" s="211">
        <v>45204</v>
      </c>
      <c r="AH437" s="211">
        <v>45183</v>
      </c>
      <c r="AI437" t="s">
        <v>545</v>
      </c>
      <c r="AO437" t="s">
        <v>546</v>
      </c>
      <c r="AU437" s="211">
        <v>45340</v>
      </c>
      <c r="AV437" t="s">
        <v>547</v>
      </c>
      <c r="AY437">
        <v>0</v>
      </c>
      <c r="AZ437" t="s">
        <v>548</v>
      </c>
      <c r="BA437" t="s">
        <v>1785</v>
      </c>
      <c r="BB437" t="s">
        <v>1785</v>
      </c>
    </row>
    <row r="438" spans="1:54" x14ac:dyDescent="0.3">
      <c r="A438" t="s">
        <v>1866</v>
      </c>
      <c r="B438" t="s">
        <v>866</v>
      </c>
      <c r="C438" s="211">
        <v>45183</v>
      </c>
      <c r="D438" t="s">
        <v>1036</v>
      </c>
      <c r="E438" t="s">
        <v>775</v>
      </c>
      <c r="F438" t="s">
        <v>793</v>
      </c>
      <c r="G438" t="s">
        <v>1867</v>
      </c>
      <c r="H438" t="s">
        <v>1865</v>
      </c>
      <c r="I438">
        <v>0</v>
      </c>
      <c r="J438">
        <v>35</v>
      </c>
      <c r="K438" t="s">
        <v>535</v>
      </c>
      <c r="L438" t="s">
        <v>1426</v>
      </c>
      <c r="M438" t="s">
        <v>537</v>
      </c>
      <c r="N438" t="s">
        <v>538</v>
      </c>
      <c r="O438" t="s">
        <v>539</v>
      </c>
      <c r="P438" t="s">
        <v>1427</v>
      </c>
      <c r="Q438" t="s">
        <v>541</v>
      </c>
      <c r="R438" t="s">
        <v>542</v>
      </c>
      <c r="S438" t="s">
        <v>543</v>
      </c>
      <c r="T438" t="s">
        <v>542</v>
      </c>
      <c r="U438" t="s">
        <v>1785</v>
      </c>
      <c r="W438" s="210">
        <v>-35</v>
      </c>
      <c r="X438">
        <v>1</v>
      </c>
      <c r="Z438" s="211">
        <v>45204</v>
      </c>
      <c r="AH438" s="211">
        <v>45183</v>
      </c>
      <c r="AI438" t="s">
        <v>545</v>
      </c>
      <c r="AO438" t="s">
        <v>546</v>
      </c>
      <c r="AU438" s="211">
        <v>45340</v>
      </c>
      <c r="AV438" t="s">
        <v>547</v>
      </c>
      <c r="AY438">
        <v>0</v>
      </c>
      <c r="AZ438" t="s">
        <v>548</v>
      </c>
      <c r="BA438" t="s">
        <v>1785</v>
      </c>
      <c r="BB438" t="s">
        <v>1785</v>
      </c>
    </row>
    <row r="439" spans="1:54" x14ac:dyDescent="0.3">
      <c r="A439" t="s">
        <v>1868</v>
      </c>
      <c r="B439" t="s">
        <v>866</v>
      </c>
      <c r="C439" s="211">
        <v>45183</v>
      </c>
      <c r="D439" t="s">
        <v>1036</v>
      </c>
      <c r="E439" t="s">
        <v>775</v>
      </c>
      <c r="F439" t="s">
        <v>653</v>
      </c>
      <c r="G439" t="s">
        <v>1869</v>
      </c>
      <c r="H439" t="s">
        <v>1865</v>
      </c>
      <c r="I439">
        <v>0</v>
      </c>
      <c r="J439">
        <v>125</v>
      </c>
      <c r="K439" t="s">
        <v>535</v>
      </c>
      <c r="L439" t="s">
        <v>655</v>
      </c>
      <c r="M439" t="s">
        <v>537</v>
      </c>
      <c r="N439" t="s">
        <v>538</v>
      </c>
      <c r="O439" t="s">
        <v>539</v>
      </c>
      <c r="P439" t="s">
        <v>1040</v>
      </c>
      <c r="Q439" t="s">
        <v>541</v>
      </c>
      <c r="R439" t="s">
        <v>542</v>
      </c>
      <c r="S439" t="s">
        <v>543</v>
      </c>
      <c r="T439" t="s">
        <v>542</v>
      </c>
      <c r="U439" t="s">
        <v>1785</v>
      </c>
      <c r="W439" s="210">
        <v>-125</v>
      </c>
      <c r="X439">
        <v>1</v>
      </c>
      <c r="Z439" s="211">
        <v>45204</v>
      </c>
      <c r="AH439" s="211">
        <v>45183</v>
      </c>
      <c r="AI439" t="s">
        <v>545</v>
      </c>
      <c r="AO439" t="s">
        <v>546</v>
      </c>
      <c r="AU439" s="211">
        <v>45340</v>
      </c>
      <c r="AV439" t="s">
        <v>547</v>
      </c>
      <c r="AY439">
        <v>0</v>
      </c>
      <c r="AZ439" t="s">
        <v>548</v>
      </c>
      <c r="BA439" t="s">
        <v>1785</v>
      </c>
      <c r="BB439" t="s">
        <v>1785</v>
      </c>
    </row>
    <row r="440" spans="1:54" x14ac:dyDescent="0.3">
      <c r="A440" t="s">
        <v>1870</v>
      </c>
      <c r="B440" t="s">
        <v>866</v>
      </c>
      <c r="C440" s="211">
        <v>45190</v>
      </c>
      <c r="D440" t="s">
        <v>600</v>
      </c>
      <c r="E440" t="s">
        <v>720</v>
      </c>
      <c r="F440" t="s">
        <v>532</v>
      </c>
      <c r="G440" t="s">
        <v>1871</v>
      </c>
      <c r="H440" t="s">
        <v>603</v>
      </c>
      <c r="I440">
        <v>0</v>
      </c>
      <c r="J440">
        <v>4.5999999999999996</v>
      </c>
      <c r="K440" t="s">
        <v>535</v>
      </c>
      <c r="L440" t="s">
        <v>655</v>
      </c>
      <c r="M440" t="s">
        <v>537</v>
      </c>
      <c r="N440" t="s">
        <v>538</v>
      </c>
      <c r="O440" t="s">
        <v>539</v>
      </c>
      <c r="P440" t="s">
        <v>604</v>
      </c>
      <c r="Q440" t="s">
        <v>541</v>
      </c>
      <c r="R440" t="s">
        <v>542</v>
      </c>
      <c r="S440" t="s">
        <v>543</v>
      </c>
      <c r="T440" t="s">
        <v>542</v>
      </c>
      <c r="U440" t="s">
        <v>1785</v>
      </c>
      <c r="W440" s="210">
        <v>-4.5999999999999996</v>
      </c>
      <c r="X440">
        <v>1</v>
      </c>
      <c r="Z440" s="211">
        <v>45204</v>
      </c>
      <c r="AH440" s="211">
        <v>45190</v>
      </c>
      <c r="AI440" t="s">
        <v>545</v>
      </c>
      <c r="AO440" t="s">
        <v>546</v>
      </c>
      <c r="AU440" s="211">
        <v>45340</v>
      </c>
      <c r="AV440" t="s">
        <v>547</v>
      </c>
      <c r="AY440">
        <v>0</v>
      </c>
      <c r="AZ440" t="s">
        <v>548</v>
      </c>
      <c r="BA440" t="s">
        <v>1785</v>
      </c>
      <c r="BB440" t="s">
        <v>1785</v>
      </c>
    </row>
    <row r="441" spans="1:54" x14ac:dyDescent="0.3">
      <c r="A441" t="s">
        <v>1872</v>
      </c>
      <c r="B441" t="s">
        <v>866</v>
      </c>
      <c r="C441" s="211">
        <v>45190</v>
      </c>
      <c r="D441" t="s">
        <v>611</v>
      </c>
      <c r="E441" t="s">
        <v>720</v>
      </c>
      <c r="F441" t="s">
        <v>803</v>
      </c>
      <c r="G441" t="s">
        <v>1873</v>
      </c>
      <c r="H441" t="s">
        <v>614</v>
      </c>
      <c r="I441">
        <v>0</v>
      </c>
      <c r="J441">
        <v>7.88</v>
      </c>
      <c r="K441" t="s">
        <v>535</v>
      </c>
      <c r="L441" t="s">
        <v>660</v>
      </c>
      <c r="M441" t="s">
        <v>537</v>
      </c>
      <c r="N441" t="s">
        <v>538</v>
      </c>
      <c r="O441" t="s">
        <v>539</v>
      </c>
      <c r="P441" t="s">
        <v>615</v>
      </c>
      <c r="Q441" t="s">
        <v>541</v>
      </c>
      <c r="R441" t="s">
        <v>542</v>
      </c>
      <c r="S441" t="s">
        <v>543</v>
      </c>
      <c r="T441" t="s">
        <v>542</v>
      </c>
      <c r="U441" t="s">
        <v>1785</v>
      </c>
      <c r="W441" s="210">
        <v>-7.88</v>
      </c>
      <c r="X441">
        <v>1</v>
      </c>
      <c r="Z441" s="211">
        <v>45335</v>
      </c>
      <c r="AH441" s="211">
        <v>45190</v>
      </c>
      <c r="AI441" t="s">
        <v>545</v>
      </c>
      <c r="AO441" t="s">
        <v>546</v>
      </c>
      <c r="AU441" s="211">
        <v>45340</v>
      </c>
      <c r="AV441" t="s">
        <v>547</v>
      </c>
      <c r="AY441">
        <v>0</v>
      </c>
      <c r="AZ441" t="s">
        <v>548</v>
      </c>
      <c r="BA441" t="s">
        <v>1785</v>
      </c>
      <c r="BB441" t="s">
        <v>1785</v>
      </c>
    </row>
    <row r="442" spans="1:54" x14ac:dyDescent="0.3">
      <c r="A442" t="s">
        <v>1874</v>
      </c>
      <c r="B442" t="s">
        <v>866</v>
      </c>
      <c r="C442" s="211">
        <v>45190</v>
      </c>
      <c r="D442" t="s">
        <v>588</v>
      </c>
      <c r="E442" t="s">
        <v>720</v>
      </c>
      <c r="F442" t="s">
        <v>871</v>
      </c>
      <c r="G442" t="s">
        <v>1875</v>
      </c>
      <c r="H442" t="s">
        <v>591</v>
      </c>
      <c r="I442">
        <v>0</v>
      </c>
      <c r="J442">
        <v>0.52</v>
      </c>
      <c r="K442" t="s">
        <v>535</v>
      </c>
      <c r="L442" t="s">
        <v>664</v>
      </c>
      <c r="M442" t="s">
        <v>537</v>
      </c>
      <c r="N442" t="s">
        <v>538</v>
      </c>
      <c r="O442" t="s">
        <v>539</v>
      </c>
      <c r="P442" t="s">
        <v>592</v>
      </c>
      <c r="Q442" t="s">
        <v>541</v>
      </c>
      <c r="R442" t="s">
        <v>542</v>
      </c>
      <c r="S442" t="s">
        <v>543</v>
      </c>
      <c r="T442" t="s">
        <v>542</v>
      </c>
      <c r="U442" t="s">
        <v>1785</v>
      </c>
      <c r="W442" s="210">
        <v>-0.52</v>
      </c>
      <c r="X442">
        <v>1</v>
      </c>
      <c r="Z442" s="211">
        <v>45204</v>
      </c>
      <c r="AH442" s="211">
        <v>45190</v>
      </c>
      <c r="AI442" t="s">
        <v>545</v>
      </c>
      <c r="AO442" t="s">
        <v>546</v>
      </c>
      <c r="AU442" s="211">
        <v>45340</v>
      </c>
      <c r="AV442" t="s">
        <v>547</v>
      </c>
      <c r="AY442">
        <v>0</v>
      </c>
      <c r="AZ442" t="s">
        <v>548</v>
      </c>
      <c r="BA442" t="s">
        <v>1785</v>
      </c>
      <c r="BB442" t="s">
        <v>1785</v>
      </c>
    </row>
    <row r="443" spans="1:54" x14ac:dyDescent="0.3">
      <c r="A443" t="s">
        <v>1876</v>
      </c>
      <c r="B443" t="s">
        <v>866</v>
      </c>
      <c r="C443" s="211">
        <v>45190</v>
      </c>
      <c r="D443" t="s">
        <v>623</v>
      </c>
      <c r="E443" t="s">
        <v>720</v>
      </c>
      <c r="F443" t="s">
        <v>1591</v>
      </c>
      <c r="G443" t="s">
        <v>1877</v>
      </c>
      <c r="H443" t="s">
        <v>626</v>
      </c>
      <c r="I443">
        <v>0</v>
      </c>
      <c r="J443">
        <v>23.68</v>
      </c>
      <c r="K443" t="s">
        <v>535</v>
      </c>
      <c r="L443" t="s">
        <v>655</v>
      </c>
      <c r="M443" t="s">
        <v>537</v>
      </c>
      <c r="N443" t="s">
        <v>538</v>
      </c>
      <c r="O443" t="s">
        <v>539</v>
      </c>
      <c r="P443" t="s">
        <v>627</v>
      </c>
      <c r="Q443" t="s">
        <v>541</v>
      </c>
      <c r="R443" t="s">
        <v>542</v>
      </c>
      <c r="S443" t="s">
        <v>543</v>
      </c>
      <c r="T443" t="s">
        <v>542</v>
      </c>
      <c r="U443" t="s">
        <v>1785</v>
      </c>
      <c r="W443" s="210">
        <v>-23.68</v>
      </c>
      <c r="X443">
        <v>1</v>
      </c>
      <c r="Z443" s="211">
        <v>45204</v>
      </c>
      <c r="AH443" s="211">
        <v>45190</v>
      </c>
      <c r="AI443" t="s">
        <v>545</v>
      </c>
      <c r="AO443" t="s">
        <v>546</v>
      </c>
      <c r="AU443" s="211">
        <v>45340</v>
      </c>
      <c r="AV443" t="s">
        <v>547</v>
      </c>
      <c r="AY443">
        <v>0</v>
      </c>
      <c r="AZ443" t="s">
        <v>548</v>
      </c>
      <c r="BA443" t="s">
        <v>1785</v>
      </c>
      <c r="BB443" t="s">
        <v>1785</v>
      </c>
    </row>
    <row r="444" spans="1:54" x14ac:dyDescent="0.3">
      <c r="A444" t="s">
        <v>1878</v>
      </c>
      <c r="B444" t="s">
        <v>866</v>
      </c>
      <c r="C444" s="211">
        <v>45190</v>
      </c>
      <c r="D444" t="s">
        <v>606</v>
      </c>
      <c r="E444" t="s">
        <v>720</v>
      </c>
      <c r="F444" t="s">
        <v>669</v>
      </c>
      <c r="G444" t="s">
        <v>1879</v>
      </c>
      <c r="H444" t="s">
        <v>609</v>
      </c>
      <c r="I444">
        <v>0</v>
      </c>
      <c r="J444">
        <v>13.75</v>
      </c>
      <c r="K444" t="s">
        <v>535</v>
      </c>
      <c r="L444" t="s">
        <v>664</v>
      </c>
      <c r="M444" t="s">
        <v>537</v>
      </c>
      <c r="N444" t="s">
        <v>538</v>
      </c>
      <c r="O444" t="s">
        <v>539</v>
      </c>
      <c r="P444" t="s">
        <v>562</v>
      </c>
      <c r="Q444" t="s">
        <v>541</v>
      </c>
      <c r="R444" t="s">
        <v>542</v>
      </c>
      <c r="S444" t="s">
        <v>543</v>
      </c>
      <c r="T444" t="s">
        <v>542</v>
      </c>
      <c r="U444" t="s">
        <v>1785</v>
      </c>
      <c r="W444" s="210">
        <v>-13.75</v>
      </c>
      <c r="X444">
        <v>1</v>
      </c>
      <c r="Z444" s="211">
        <v>45204</v>
      </c>
      <c r="AH444" s="211">
        <v>45190</v>
      </c>
      <c r="AI444" t="s">
        <v>545</v>
      </c>
      <c r="AO444" t="s">
        <v>546</v>
      </c>
      <c r="AU444" s="211">
        <v>45340</v>
      </c>
      <c r="AV444" t="s">
        <v>547</v>
      </c>
      <c r="AY444">
        <v>0</v>
      </c>
      <c r="AZ444" t="s">
        <v>548</v>
      </c>
      <c r="BA444" t="s">
        <v>1785</v>
      </c>
      <c r="BB444" t="s">
        <v>1785</v>
      </c>
    </row>
    <row r="445" spans="1:54" x14ac:dyDescent="0.3">
      <c r="A445" t="s">
        <v>1880</v>
      </c>
      <c r="B445" t="s">
        <v>866</v>
      </c>
      <c r="C445" s="211">
        <v>45190</v>
      </c>
      <c r="D445" t="s">
        <v>576</v>
      </c>
      <c r="E445" t="s">
        <v>720</v>
      </c>
      <c r="F445" t="s">
        <v>1159</v>
      </c>
      <c r="G445" t="s">
        <v>1881</v>
      </c>
      <c r="H445" t="s">
        <v>579</v>
      </c>
      <c r="I445">
        <v>0</v>
      </c>
      <c r="J445">
        <v>15.04</v>
      </c>
      <c r="K445" t="s">
        <v>535</v>
      </c>
      <c r="L445" t="s">
        <v>660</v>
      </c>
      <c r="M445" t="s">
        <v>537</v>
      </c>
      <c r="N445" t="s">
        <v>538</v>
      </c>
      <c r="O445" t="s">
        <v>539</v>
      </c>
      <c r="P445" t="s">
        <v>580</v>
      </c>
      <c r="Q445" t="s">
        <v>541</v>
      </c>
      <c r="R445" t="s">
        <v>542</v>
      </c>
      <c r="S445" t="s">
        <v>543</v>
      </c>
      <c r="T445" t="s">
        <v>542</v>
      </c>
      <c r="U445" t="s">
        <v>1785</v>
      </c>
      <c r="W445" s="210">
        <v>-15.04</v>
      </c>
      <c r="X445">
        <v>1</v>
      </c>
      <c r="Z445" s="211">
        <v>45204</v>
      </c>
      <c r="AH445" s="211">
        <v>45190</v>
      </c>
      <c r="AI445" t="s">
        <v>545</v>
      </c>
      <c r="AO445" t="s">
        <v>546</v>
      </c>
      <c r="AU445" s="211">
        <v>45340</v>
      </c>
      <c r="AV445" t="s">
        <v>547</v>
      </c>
      <c r="AY445">
        <v>0</v>
      </c>
      <c r="AZ445" t="s">
        <v>548</v>
      </c>
      <c r="BA445" t="s">
        <v>1785</v>
      </c>
      <c r="BB445" t="s">
        <v>1785</v>
      </c>
    </row>
    <row r="446" spans="1:54" x14ac:dyDescent="0.3">
      <c r="A446" t="s">
        <v>1882</v>
      </c>
      <c r="B446" t="s">
        <v>866</v>
      </c>
      <c r="C446" s="211">
        <v>45190</v>
      </c>
      <c r="D446" t="s">
        <v>557</v>
      </c>
      <c r="E446" t="s">
        <v>720</v>
      </c>
      <c r="F446" t="s">
        <v>577</v>
      </c>
      <c r="G446" t="s">
        <v>1883</v>
      </c>
      <c r="H446" t="s">
        <v>560</v>
      </c>
      <c r="I446">
        <v>0</v>
      </c>
      <c r="J446">
        <v>2.72</v>
      </c>
      <c r="K446" t="s">
        <v>535</v>
      </c>
      <c r="L446" t="s">
        <v>664</v>
      </c>
      <c r="M446" t="s">
        <v>537</v>
      </c>
      <c r="N446" t="s">
        <v>538</v>
      </c>
      <c r="O446" t="s">
        <v>539</v>
      </c>
      <c r="P446" t="s">
        <v>562</v>
      </c>
      <c r="Q446" t="s">
        <v>541</v>
      </c>
      <c r="R446" t="s">
        <v>542</v>
      </c>
      <c r="S446" t="s">
        <v>543</v>
      </c>
      <c r="T446" t="s">
        <v>542</v>
      </c>
      <c r="U446" t="s">
        <v>1785</v>
      </c>
      <c r="W446" s="210">
        <v>-2.72</v>
      </c>
      <c r="X446">
        <v>1</v>
      </c>
      <c r="Z446" s="211">
        <v>45204</v>
      </c>
      <c r="AH446" s="211">
        <v>45190</v>
      </c>
      <c r="AI446" t="s">
        <v>545</v>
      </c>
      <c r="AO446" t="s">
        <v>546</v>
      </c>
      <c r="AU446" s="211">
        <v>45340</v>
      </c>
      <c r="AV446" t="s">
        <v>547</v>
      </c>
      <c r="AY446">
        <v>0</v>
      </c>
      <c r="AZ446" t="s">
        <v>548</v>
      </c>
      <c r="BA446" t="s">
        <v>1785</v>
      </c>
      <c r="BB446" t="s">
        <v>1785</v>
      </c>
    </row>
    <row r="447" spans="1:54" x14ac:dyDescent="0.3">
      <c r="A447" t="s">
        <v>1884</v>
      </c>
      <c r="B447" t="s">
        <v>866</v>
      </c>
      <c r="C447" s="211">
        <v>45190</v>
      </c>
      <c r="D447" t="s">
        <v>1067</v>
      </c>
      <c r="E447" t="s">
        <v>720</v>
      </c>
      <c r="F447" t="s">
        <v>747</v>
      </c>
      <c r="G447" t="s">
        <v>1885</v>
      </c>
      <c r="H447" t="s">
        <v>1411</v>
      </c>
      <c r="I447">
        <v>0</v>
      </c>
      <c r="J447">
        <v>3.75</v>
      </c>
      <c r="K447" t="s">
        <v>535</v>
      </c>
      <c r="L447" t="s">
        <v>660</v>
      </c>
      <c r="M447" t="s">
        <v>537</v>
      </c>
      <c r="N447" t="s">
        <v>538</v>
      </c>
      <c r="O447" t="s">
        <v>539</v>
      </c>
      <c r="P447" t="s">
        <v>580</v>
      </c>
      <c r="Q447" t="s">
        <v>541</v>
      </c>
      <c r="R447" t="s">
        <v>542</v>
      </c>
      <c r="S447" t="s">
        <v>543</v>
      </c>
      <c r="T447" t="s">
        <v>542</v>
      </c>
      <c r="U447" t="s">
        <v>1785</v>
      </c>
      <c r="W447" s="210">
        <v>-3.75</v>
      </c>
      <c r="X447">
        <v>1</v>
      </c>
      <c r="Z447" s="211">
        <v>45204</v>
      </c>
      <c r="AH447" s="211">
        <v>45190</v>
      </c>
      <c r="AI447" t="s">
        <v>545</v>
      </c>
      <c r="AO447" t="s">
        <v>546</v>
      </c>
      <c r="AU447" s="211">
        <v>45340</v>
      </c>
      <c r="AV447" t="s">
        <v>547</v>
      </c>
      <c r="AY447">
        <v>0</v>
      </c>
      <c r="AZ447" t="s">
        <v>548</v>
      </c>
      <c r="BA447" t="s">
        <v>1785</v>
      </c>
      <c r="BB447" t="s">
        <v>1785</v>
      </c>
    </row>
    <row r="448" spans="1:54" x14ac:dyDescent="0.3">
      <c r="A448" t="s">
        <v>1886</v>
      </c>
      <c r="B448" t="s">
        <v>866</v>
      </c>
      <c r="C448" s="211">
        <v>45190</v>
      </c>
      <c r="D448" t="s">
        <v>1036</v>
      </c>
      <c r="E448" t="s">
        <v>720</v>
      </c>
      <c r="F448" t="s">
        <v>1386</v>
      </c>
      <c r="G448" t="s">
        <v>1887</v>
      </c>
      <c r="H448" t="s">
        <v>1415</v>
      </c>
      <c r="I448">
        <v>0</v>
      </c>
      <c r="J448">
        <v>179.84</v>
      </c>
      <c r="K448" t="s">
        <v>535</v>
      </c>
      <c r="L448" t="s">
        <v>655</v>
      </c>
      <c r="M448" t="s">
        <v>537</v>
      </c>
      <c r="N448" t="s">
        <v>538</v>
      </c>
      <c r="O448" t="s">
        <v>539</v>
      </c>
      <c r="P448" t="s">
        <v>1040</v>
      </c>
      <c r="Q448" t="s">
        <v>541</v>
      </c>
      <c r="R448" t="s">
        <v>542</v>
      </c>
      <c r="S448" t="s">
        <v>543</v>
      </c>
      <c r="T448" t="s">
        <v>542</v>
      </c>
      <c r="U448" t="s">
        <v>1785</v>
      </c>
      <c r="W448" s="210">
        <v>-179.84</v>
      </c>
      <c r="X448">
        <v>1</v>
      </c>
      <c r="Z448" s="211">
        <v>45204</v>
      </c>
      <c r="AH448" s="211">
        <v>45190</v>
      </c>
      <c r="AI448" t="s">
        <v>545</v>
      </c>
      <c r="AO448" t="s">
        <v>546</v>
      </c>
      <c r="AU448" s="211">
        <v>45340</v>
      </c>
      <c r="AV448" t="s">
        <v>547</v>
      </c>
      <c r="AY448">
        <v>0</v>
      </c>
      <c r="AZ448" t="s">
        <v>548</v>
      </c>
      <c r="BA448" t="s">
        <v>1785</v>
      </c>
      <c r="BB448" t="s">
        <v>1785</v>
      </c>
    </row>
    <row r="449" spans="1:54" x14ac:dyDescent="0.3">
      <c r="A449" t="s">
        <v>1888</v>
      </c>
      <c r="B449" t="s">
        <v>1152</v>
      </c>
      <c r="C449" s="211">
        <v>45174</v>
      </c>
      <c r="D449" t="s">
        <v>564</v>
      </c>
      <c r="E449" t="s">
        <v>757</v>
      </c>
      <c r="F449" t="s">
        <v>532</v>
      </c>
      <c r="G449" t="s">
        <v>1889</v>
      </c>
      <c r="H449" t="s">
        <v>567</v>
      </c>
      <c r="I449">
        <v>0</v>
      </c>
      <c r="J449">
        <v>27.51</v>
      </c>
      <c r="K449" t="s">
        <v>535</v>
      </c>
      <c r="L449" t="s">
        <v>655</v>
      </c>
      <c r="M449" t="s">
        <v>537</v>
      </c>
      <c r="N449" t="s">
        <v>538</v>
      </c>
      <c r="O449" t="s">
        <v>539</v>
      </c>
      <c r="P449" t="s">
        <v>568</v>
      </c>
      <c r="Q449" t="s">
        <v>541</v>
      </c>
      <c r="R449" t="s">
        <v>542</v>
      </c>
      <c r="S449" t="s">
        <v>543</v>
      </c>
      <c r="T449" t="s">
        <v>542</v>
      </c>
      <c r="U449" t="s">
        <v>1785</v>
      </c>
      <c r="W449" s="210">
        <v>-27.51</v>
      </c>
      <c r="X449">
        <v>1</v>
      </c>
      <c r="Z449" s="211">
        <v>45202</v>
      </c>
      <c r="AH449" s="211">
        <v>45174</v>
      </c>
      <c r="AI449" t="s">
        <v>545</v>
      </c>
      <c r="AO449" t="s">
        <v>546</v>
      </c>
      <c r="AU449" s="211">
        <v>45340</v>
      </c>
      <c r="AV449" t="s">
        <v>547</v>
      </c>
      <c r="AY449">
        <v>0</v>
      </c>
      <c r="AZ449" t="s">
        <v>548</v>
      </c>
      <c r="BA449" t="s">
        <v>1785</v>
      </c>
      <c r="BB449" t="s">
        <v>1785</v>
      </c>
    </row>
    <row r="450" spans="1:54" x14ac:dyDescent="0.3">
      <c r="A450" t="s">
        <v>1890</v>
      </c>
      <c r="B450" t="s">
        <v>1152</v>
      </c>
      <c r="C450" s="211">
        <v>45174</v>
      </c>
      <c r="D450" t="s">
        <v>550</v>
      </c>
      <c r="E450" t="s">
        <v>757</v>
      </c>
      <c r="F450" t="s">
        <v>700</v>
      </c>
      <c r="G450" t="s">
        <v>1891</v>
      </c>
      <c r="H450" t="s">
        <v>553</v>
      </c>
      <c r="I450">
        <v>0</v>
      </c>
      <c r="J450">
        <v>2.61</v>
      </c>
      <c r="K450" t="s">
        <v>535</v>
      </c>
      <c r="L450" t="s">
        <v>660</v>
      </c>
      <c r="M450" t="s">
        <v>537</v>
      </c>
      <c r="N450" t="s">
        <v>538</v>
      </c>
      <c r="O450" t="s">
        <v>539</v>
      </c>
      <c r="P450" t="s">
        <v>555</v>
      </c>
      <c r="Q450" t="s">
        <v>541</v>
      </c>
      <c r="R450" t="s">
        <v>542</v>
      </c>
      <c r="S450" t="s">
        <v>543</v>
      </c>
      <c r="T450" t="s">
        <v>542</v>
      </c>
      <c r="U450" t="s">
        <v>1785</v>
      </c>
      <c r="W450" s="210">
        <v>-2.61</v>
      </c>
      <c r="X450">
        <v>1</v>
      </c>
      <c r="Z450" s="211">
        <v>45202</v>
      </c>
      <c r="AH450" s="211">
        <v>45174</v>
      </c>
      <c r="AI450" t="s">
        <v>545</v>
      </c>
      <c r="AO450" t="s">
        <v>546</v>
      </c>
      <c r="AU450" s="211">
        <v>45340</v>
      </c>
      <c r="AV450" t="s">
        <v>547</v>
      </c>
      <c r="AY450">
        <v>0</v>
      </c>
      <c r="AZ450" t="s">
        <v>548</v>
      </c>
      <c r="BA450" t="s">
        <v>1785</v>
      </c>
      <c r="BB450" t="s">
        <v>1785</v>
      </c>
    </row>
    <row r="451" spans="1:54" x14ac:dyDescent="0.3">
      <c r="A451" t="s">
        <v>1892</v>
      </c>
      <c r="B451" t="s">
        <v>1152</v>
      </c>
      <c r="C451" s="211">
        <v>45174</v>
      </c>
      <c r="D451" t="s">
        <v>617</v>
      </c>
      <c r="E451" t="s">
        <v>757</v>
      </c>
      <c r="F451" t="s">
        <v>1893</v>
      </c>
      <c r="G451" t="s">
        <v>1894</v>
      </c>
      <c r="H451" t="s">
        <v>620</v>
      </c>
      <c r="I451">
        <v>0</v>
      </c>
      <c r="J451">
        <v>6.43</v>
      </c>
      <c r="K451" t="s">
        <v>535</v>
      </c>
      <c r="L451" t="s">
        <v>664</v>
      </c>
      <c r="M451" t="s">
        <v>537</v>
      </c>
      <c r="N451" t="s">
        <v>538</v>
      </c>
      <c r="O451" t="s">
        <v>539</v>
      </c>
      <c r="P451" t="s">
        <v>621</v>
      </c>
      <c r="Q451" t="s">
        <v>541</v>
      </c>
      <c r="R451" t="s">
        <v>542</v>
      </c>
      <c r="S451" t="s">
        <v>543</v>
      </c>
      <c r="T451" t="s">
        <v>542</v>
      </c>
      <c r="U451" t="s">
        <v>1785</v>
      </c>
      <c r="W451" s="210">
        <v>-6.43</v>
      </c>
      <c r="X451">
        <v>1</v>
      </c>
      <c r="Z451" s="211">
        <v>45202</v>
      </c>
      <c r="AH451" s="211">
        <v>45174</v>
      </c>
      <c r="AI451" t="s">
        <v>545</v>
      </c>
      <c r="AO451" t="s">
        <v>546</v>
      </c>
      <c r="AU451" s="211">
        <v>45340</v>
      </c>
      <c r="AV451" t="s">
        <v>547</v>
      </c>
      <c r="AY451">
        <v>0</v>
      </c>
      <c r="AZ451" t="s">
        <v>548</v>
      </c>
      <c r="BA451" t="s">
        <v>1785</v>
      </c>
      <c r="BB451" t="s">
        <v>1785</v>
      </c>
    </row>
    <row r="452" spans="1:54" x14ac:dyDescent="0.3">
      <c r="A452" t="s">
        <v>1895</v>
      </c>
      <c r="B452" t="s">
        <v>1152</v>
      </c>
      <c r="C452" s="211">
        <v>45174</v>
      </c>
      <c r="D452" t="s">
        <v>646</v>
      </c>
      <c r="E452" t="s">
        <v>757</v>
      </c>
      <c r="F452" t="s">
        <v>662</v>
      </c>
      <c r="G452" t="s">
        <v>1896</v>
      </c>
      <c r="H452" t="s">
        <v>1111</v>
      </c>
      <c r="I452">
        <v>0</v>
      </c>
      <c r="J452">
        <v>2.04</v>
      </c>
      <c r="K452" t="s">
        <v>535</v>
      </c>
      <c r="L452" t="s">
        <v>655</v>
      </c>
      <c r="M452" t="s">
        <v>537</v>
      </c>
      <c r="N452" t="s">
        <v>538</v>
      </c>
      <c r="O452" t="s">
        <v>539</v>
      </c>
      <c r="P452" t="s">
        <v>650</v>
      </c>
      <c r="Q452" t="s">
        <v>541</v>
      </c>
      <c r="R452" t="s">
        <v>542</v>
      </c>
      <c r="S452" t="s">
        <v>543</v>
      </c>
      <c r="T452" t="s">
        <v>542</v>
      </c>
      <c r="U452" t="s">
        <v>1785</v>
      </c>
      <c r="W452" s="210">
        <v>-2.04</v>
      </c>
      <c r="X452">
        <v>1</v>
      </c>
      <c r="Z452" s="211">
        <v>45202</v>
      </c>
      <c r="AH452" s="211">
        <v>45174</v>
      </c>
      <c r="AI452" t="s">
        <v>545</v>
      </c>
      <c r="AO452" t="s">
        <v>546</v>
      </c>
      <c r="AU452" s="211">
        <v>45340</v>
      </c>
      <c r="AV452" t="s">
        <v>547</v>
      </c>
      <c r="AY452">
        <v>0</v>
      </c>
      <c r="AZ452" t="s">
        <v>548</v>
      </c>
      <c r="BA452" t="s">
        <v>1785</v>
      </c>
      <c r="BB452" t="s">
        <v>1785</v>
      </c>
    </row>
    <row r="453" spans="1:54" x14ac:dyDescent="0.3">
      <c r="A453" t="s">
        <v>1897</v>
      </c>
      <c r="B453" t="s">
        <v>1152</v>
      </c>
      <c r="C453" s="211">
        <v>45174</v>
      </c>
      <c r="D453" t="s">
        <v>640</v>
      </c>
      <c r="E453" t="s">
        <v>757</v>
      </c>
      <c r="F453" t="s">
        <v>1153</v>
      </c>
      <c r="G453" t="s">
        <v>1898</v>
      </c>
      <c r="H453" t="s">
        <v>1107</v>
      </c>
      <c r="I453">
        <v>0</v>
      </c>
      <c r="J453">
        <v>1.37</v>
      </c>
      <c r="K453" t="s">
        <v>535</v>
      </c>
      <c r="L453" t="s">
        <v>664</v>
      </c>
      <c r="M453" t="s">
        <v>537</v>
      </c>
      <c r="N453" t="s">
        <v>538</v>
      </c>
      <c r="O453" t="s">
        <v>539</v>
      </c>
      <c r="P453" t="s">
        <v>644</v>
      </c>
      <c r="Q453" t="s">
        <v>541</v>
      </c>
      <c r="R453" t="s">
        <v>542</v>
      </c>
      <c r="S453" t="s">
        <v>543</v>
      </c>
      <c r="T453" t="s">
        <v>542</v>
      </c>
      <c r="U453" t="s">
        <v>1785</v>
      </c>
      <c r="W453" s="210">
        <v>-1.37</v>
      </c>
      <c r="X453">
        <v>1</v>
      </c>
      <c r="Z453" s="211">
        <v>45202</v>
      </c>
      <c r="AH453" s="211">
        <v>45174</v>
      </c>
      <c r="AI453" t="s">
        <v>545</v>
      </c>
      <c r="AO453" t="s">
        <v>546</v>
      </c>
      <c r="AU453" s="211">
        <v>45340</v>
      </c>
      <c r="AV453" t="s">
        <v>547</v>
      </c>
      <c r="AY453">
        <v>0</v>
      </c>
      <c r="AZ453" t="s">
        <v>548</v>
      </c>
      <c r="BA453" t="s">
        <v>1785</v>
      </c>
      <c r="BB453" t="s">
        <v>1785</v>
      </c>
    </row>
    <row r="454" spans="1:54" x14ac:dyDescent="0.3">
      <c r="A454" t="s">
        <v>1899</v>
      </c>
      <c r="B454" t="s">
        <v>1152</v>
      </c>
      <c r="C454" s="211">
        <v>45174</v>
      </c>
      <c r="D454" t="s">
        <v>582</v>
      </c>
      <c r="E454" t="s">
        <v>757</v>
      </c>
      <c r="F454" t="s">
        <v>1199</v>
      </c>
      <c r="G454" t="s">
        <v>1900</v>
      </c>
      <c r="H454" t="s">
        <v>585</v>
      </c>
      <c r="I454">
        <v>0</v>
      </c>
      <c r="J454">
        <v>67.66</v>
      </c>
      <c r="K454" t="s">
        <v>535</v>
      </c>
      <c r="L454" t="s">
        <v>655</v>
      </c>
      <c r="M454" t="s">
        <v>537</v>
      </c>
      <c r="N454" t="s">
        <v>538</v>
      </c>
      <c r="O454" t="s">
        <v>539</v>
      </c>
      <c r="P454" t="s">
        <v>586</v>
      </c>
      <c r="Q454" t="s">
        <v>541</v>
      </c>
      <c r="R454" t="s">
        <v>542</v>
      </c>
      <c r="S454" t="s">
        <v>543</v>
      </c>
      <c r="T454" t="s">
        <v>542</v>
      </c>
      <c r="U454" t="s">
        <v>1785</v>
      </c>
      <c r="W454" s="210">
        <v>-67.66</v>
      </c>
      <c r="X454">
        <v>1</v>
      </c>
      <c r="Z454" s="211">
        <v>45202</v>
      </c>
      <c r="AH454" s="211">
        <v>45174</v>
      </c>
      <c r="AI454" t="s">
        <v>545</v>
      </c>
      <c r="AO454" t="s">
        <v>546</v>
      </c>
      <c r="AU454" s="211">
        <v>45340</v>
      </c>
      <c r="AV454" t="s">
        <v>547</v>
      </c>
      <c r="AY454">
        <v>0</v>
      </c>
      <c r="AZ454" t="s">
        <v>548</v>
      </c>
      <c r="BA454" t="s">
        <v>1785</v>
      </c>
      <c r="BB454" t="s">
        <v>1785</v>
      </c>
    </row>
    <row r="455" spans="1:54" x14ac:dyDescent="0.3">
      <c r="A455" t="s">
        <v>1901</v>
      </c>
      <c r="B455" t="s">
        <v>1152</v>
      </c>
      <c r="C455" s="211">
        <v>45174</v>
      </c>
      <c r="D455" t="s">
        <v>1354</v>
      </c>
      <c r="E455" t="s">
        <v>757</v>
      </c>
      <c r="F455" t="s">
        <v>565</v>
      </c>
      <c r="G455" t="s">
        <v>1902</v>
      </c>
      <c r="H455" t="s">
        <v>1903</v>
      </c>
      <c r="I455">
        <v>0</v>
      </c>
      <c r="J455">
        <v>0.88</v>
      </c>
      <c r="K455" t="s">
        <v>535</v>
      </c>
      <c r="L455" t="s">
        <v>664</v>
      </c>
      <c r="M455" t="s">
        <v>537</v>
      </c>
      <c r="N455" t="s">
        <v>538</v>
      </c>
      <c r="O455" t="s">
        <v>539</v>
      </c>
      <c r="P455" t="s">
        <v>621</v>
      </c>
      <c r="Q455" t="s">
        <v>541</v>
      </c>
      <c r="R455" t="s">
        <v>542</v>
      </c>
      <c r="S455" t="s">
        <v>543</v>
      </c>
      <c r="T455" t="s">
        <v>542</v>
      </c>
      <c r="U455" t="s">
        <v>1785</v>
      </c>
      <c r="W455" s="210">
        <v>-0.88</v>
      </c>
      <c r="X455">
        <v>1</v>
      </c>
      <c r="Z455" s="211">
        <v>45202</v>
      </c>
      <c r="AH455" s="211">
        <v>45174</v>
      </c>
      <c r="AI455" t="s">
        <v>545</v>
      </c>
      <c r="AO455" t="s">
        <v>546</v>
      </c>
      <c r="AU455" s="211">
        <v>45340</v>
      </c>
      <c r="AV455" t="s">
        <v>547</v>
      </c>
      <c r="AY455">
        <v>0</v>
      </c>
      <c r="AZ455" t="s">
        <v>548</v>
      </c>
      <c r="BA455" t="s">
        <v>1785</v>
      </c>
      <c r="BB455" t="s">
        <v>1785</v>
      </c>
    </row>
    <row r="456" spans="1:54" x14ac:dyDescent="0.3">
      <c r="A456" t="s">
        <v>1904</v>
      </c>
      <c r="B456" t="s">
        <v>1152</v>
      </c>
      <c r="C456" s="211">
        <v>45174</v>
      </c>
      <c r="D456" t="s">
        <v>1313</v>
      </c>
      <c r="E456" t="s">
        <v>757</v>
      </c>
      <c r="F456" t="s">
        <v>903</v>
      </c>
      <c r="G456" t="s">
        <v>1905</v>
      </c>
      <c r="H456" t="s">
        <v>1316</v>
      </c>
      <c r="I456">
        <v>0</v>
      </c>
      <c r="J456">
        <v>0.16</v>
      </c>
      <c r="K456" t="s">
        <v>535</v>
      </c>
      <c r="L456" t="s">
        <v>660</v>
      </c>
      <c r="M456" t="s">
        <v>537</v>
      </c>
      <c r="N456" t="s">
        <v>538</v>
      </c>
      <c r="O456" t="s">
        <v>539</v>
      </c>
      <c r="P456" t="s">
        <v>555</v>
      </c>
      <c r="Q456" t="s">
        <v>541</v>
      </c>
      <c r="R456" t="s">
        <v>542</v>
      </c>
      <c r="S456" t="s">
        <v>543</v>
      </c>
      <c r="T456" t="s">
        <v>542</v>
      </c>
      <c r="U456" t="s">
        <v>1785</v>
      </c>
      <c r="W456" s="210">
        <v>-0.16</v>
      </c>
      <c r="X456">
        <v>1</v>
      </c>
      <c r="Z456" s="211">
        <v>45202</v>
      </c>
      <c r="AH456" s="211">
        <v>45174</v>
      </c>
      <c r="AI456" t="s">
        <v>545</v>
      </c>
      <c r="AO456" t="s">
        <v>546</v>
      </c>
      <c r="AU456" s="211">
        <v>45340</v>
      </c>
      <c r="AV456" t="s">
        <v>547</v>
      </c>
      <c r="AY456">
        <v>0</v>
      </c>
      <c r="AZ456" t="s">
        <v>548</v>
      </c>
      <c r="BA456" t="s">
        <v>1785</v>
      </c>
      <c r="BB456" t="s">
        <v>1785</v>
      </c>
    </row>
    <row r="457" spans="1:54" x14ac:dyDescent="0.3">
      <c r="A457" t="s">
        <v>1906</v>
      </c>
      <c r="B457" t="s">
        <v>1152</v>
      </c>
      <c r="C457" s="211">
        <v>45193</v>
      </c>
      <c r="D457" t="s">
        <v>564</v>
      </c>
      <c r="E457" t="s">
        <v>690</v>
      </c>
      <c r="F457" t="s">
        <v>532</v>
      </c>
      <c r="G457" t="s">
        <v>1907</v>
      </c>
      <c r="H457" t="s">
        <v>567</v>
      </c>
      <c r="I457">
        <v>0</v>
      </c>
      <c r="J457">
        <v>24.02</v>
      </c>
      <c r="K457" t="s">
        <v>535</v>
      </c>
      <c r="L457" t="s">
        <v>655</v>
      </c>
      <c r="M457" t="s">
        <v>537</v>
      </c>
      <c r="N457" t="s">
        <v>538</v>
      </c>
      <c r="O457" t="s">
        <v>539</v>
      </c>
      <c r="P457" t="s">
        <v>568</v>
      </c>
      <c r="Q457" t="s">
        <v>541</v>
      </c>
      <c r="R457" t="s">
        <v>542</v>
      </c>
      <c r="S457" t="s">
        <v>543</v>
      </c>
      <c r="T457" t="s">
        <v>542</v>
      </c>
      <c r="U457" t="s">
        <v>1785</v>
      </c>
      <c r="W457" s="210">
        <v>-24.02</v>
      </c>
      <c r="X457">
        <v>1</v>
      </c>
      <c r="Z457" s="211">
        <v>45202</v>
      </c>
      <c r="AH457" s="211">
        <v>45193</v>
      </c>
      <c r="AI457" t="s">
        <v>545</v>
      </c>
      <c r="AO457" t="s">
        <v>546</v>
      </c>
      <c r="AU457" s="211">
        <v>45340</v>
      </c>
      <c r="AV457" t="s">
        <v>547</v>
      </c>
      <c r="AY457">
        <v>0</v>
      </c>
      <c r="AZ457" t="s">
        <v>548</v>
      </c>
      <c r="BA457" t="s">
        <v>1785</v>
      </c>
      <c r="BB457" t="s">
        <v>1785</v>
      </c>
    </row>
    <row r="458" spans="1:54" x14ac:dyDescent="0.3">
      <c r="A458" t="s">
        <v>1908</v>
      </c>
      <c r="B458" t="s">
        <v>1152</v>
      </c>
      <c r="C458" s="211">
        <v>45193</v>
      </c>
      <c r="D458" t="s">
        <v>550</v>
      </c>
      <c r="E458" t="s">
        <v>690</v>
      </c>
      <c r="F458" t="s">
        <v>700</v>
      </c>
      <c r="G458" t="s">
        <v>1909</v>
      </c>
      <c r="H458" t="s">
        <v>553</v>
      </c>
      <c r="I458">
        <v>0</v>
      </c>
      <c r="J458">
        <v>2.23</v>
      </c>
      <c r="K458" t="s">
        <v>535</v>
      </c>
      <c r="L458" t="s">
        <v>660</v>
      </c>
      <c r="M458" t="s">
        <v>537</v>
      </c>
      <c r="N458" t="s">
        <v>538</v>
      </c>
      <c r="O458" t="s">
        <v>539</v>
      </c>
      <c r="P458" t="s">
        <v>555</v>
      </c>
      <c r="Q458" t="s">
        <v>541</v>
      </c>
      <c r="R458" t="s">
        <v>542</v>
      </c>
      <c r="S458" t="s">
        <v>543</v>
      </c>
      <c r="T458" t="s">
        <v>542</v>
      </c>
      <c r="U458" t="s">
        <v>1785</v>
      </c>
      <c r="W458" s="210">
        <v>-2.23</v>
      </c>
      <c r="X458">
        <v>1</v>
      </c>
      <c r="Z458" s="211">
        <v>45202</v>
      </c>
      <c r="AH458" s="211">
        <v>45193</v>
      </c>
      <c r="AI458" t="s">
        <v>545</v>
      </c>
      <c r="AO458" t="s">
        <v>546</v>
      </c>
      <c r="AU458" s="211">
        <v>45340</v>
      </c>
      <c r="AV458" t="s">
        <v>547</v>
      </c>
      <c r="AY458">
        <v>0</v>
      </c>
      <c r="AZ458" t="s">
        <v>548</v>
      </c>
      <c r="BA458" t="s">
        <v>1785</v>
      </c>
      <c r="BB458" t="s">
        <v>1785</v>
      </c>
    </row>
    <row r="459" spans="1:54" x14ac:dyDescent="0.3">
      <c r="A459" t="s">
        <v>1910</v>
      </c>
      <c r="B459" t="s">
        <v>1152</v>
      </c>
      <c r="C459" s="211">
        <v>45193</v>
      </c>
      <c r="D459" t="s">
        <v>617</v>
      </c>
      <c r="E459" t="s">
        <v>690</v>
      </c>
      <c r="F459" t="s">
        <v>1893</v>
      </c>
      <c r="G459" t="s">
        <v>1911</v>
      </c>
      <c r="H459" t="s">
        <v>620</v>
      </c>
      <c r="I459">
        <v>0</v>
      </c>
      <c r="J459">
        <v>5.53</v>
      </c>
      <c r="K459" t="s">
        <v>535</v>
      </c>
      <c r="L459" t="s">
        <v>664</v>
      </c>
      <c r="M459" t="s">
        <v>537</v>
      </c>
      <c r="N459" t="s">
        <v>538</v>
      </c>
      <c r="O459" t="s">
        <v>539</v>
      </c>
      <c r="P459" t="s">
        <v>621</v>
      </c>
      <c r="Q459" t="s">
        <v>541</v>
      </c>
      <c r="R459" t="s">
        <v>542</v>
      </c>
      <c r="S459" t="s">
        <v>543</v>
      </c>
      <c r="T459" t="s">
        <v>542</v>
      </c>
      <c r="U459" t="s">
        <v>1785</v>
      </c>
      <c r="W459" s="210">
        <v>-5.53</v>
      </c>
      <c r="X459">
        <v>1</v>
      </c>
      <c r="Z459" s="211">
        <v>45202</v>
      </c>
      <c r="AH459" s="211">
        <v>45193</v>
      </c>
      <c r="AI459" t="s">
        <v>545</v>
      </c>
      <c r="AO459" t="s">
        <v>546</v>
      </c>
      <c r="AU459" s="211">
        <v>45340</v>
      </c>
      <c r="AV459" t="s">
        <v>547</v>
      </c>
      <c r="AY459">
        <v>0</v>
      </c>
      <c r="AZ459" t="s">
        <v>548</v>
      </c>
      <c r="BA459" t="s">
        <v>1785</v>
      </c>
      <c r="BB459" t="s">
        <v>1785</v>
      </c>
    </row>
    <row r="460" spans="1:54" x14ac:dyDescent="0.3">
      <c r="A460" t="s">
        <v>1912</v>
      </c>
      <c r="B460" t="s">
        <v>1152</v>
      </c>
      <c r="C460" s="211">
        <v>45193</v>
      </c>
      <c r="D460" t="s">
        <v>646</v>
      </c>
      <c r="E460" t="s">
        <v>690</v>
      </c>
      <c r="F460" t="s">
        <v>662</v>
      </c>
      <c r="G460" t="s">
        <v>1913</v>
      </c>
      <c r="H460" t="s">
        <v>1111</v>
      </c>
      <c r="I460">
        <v>0</v>
      </c>
      <c r="J460">
        <v>1.34</v>
      </c>
      <c r="K460" t="s">
        <v>535</v>
      </c>
      <c r="L460" t="s">
        <v>655</v>
      </c>
      <c r="M460" t="s">
        <v>537</v>
      </c>
      <c r="N460" t="s">
        <v>538</v>
      </c>
      <c r="O460" t="s">
        <v>539</v>
      </c>
      <c r="P460" t="s">
        <v>650</v>
      </c>
      <c r="Q460" t="s">
        <v>541</v>
      </c>
      <c r="R460" t="s">
        <v>542</v>
      </c>
      <c r="S460" t="s">
        <v>543</v>
      </c>
      <c r="T460" t="s">
        <v>542</v>
      </c>
      <c r="U460" t="s">
        <v>1785</v>
      </c>
      <c r="W460" s="210">
        <v>-1.34</v>
      </c>
      <c r="X460">
        <v>1</v>
      </c>
      <c r="Z460" s="211">
        <v>45202</v>
      </c>
      <c r="AH460" s="211">
        <v>45193</v>
      </c>
      <c r="AI460" t="s">
        <v>545</v>
      </c>
      <c r="AO460" t="s">
        <v>546</v>
      </c>
      <c r="AU460" s="211">
        <v>45340</v>
      </c>
      <c r="AV460" t="s">
        <v>547</v>
      </c>
      <c r="AY460">
        <v>0</v>
      </c>
      <c r="AZ460" t="s">
        <v>548</v>
      </c>
      <c r="BA460" t="s">
        <v>1785</v>
      </c>
      <c r="BB460" t="s">
        <v>1785</v>
      </c>
    </row>
    <row r="461" spans="1:54" x14ac:dyDescent="0.3">
      <c r="A461" t="s">
        <v>1914</v>
      </c>
      <c r="B461" t="s">
        <v>1152</v>
      </c>
      <c r="C461" s="211">
        <v>45193</v>
      </c>
      <c r="D461" t="s">
        <v>640</v>
      </c>
      <c r="E461" t="s">
        <v>690</v>
      </c>
      <c r="F461" t="s">
        <v>1153</v>
      </c>
      <c r="G461" t="s">
        <v>1915</v>
      </c>
      <c r="H461" t="s">
        <v>1107</v>
      </c>
      <c r="I461">
        <v>0</v>
      </c>
      <c r="J461">
        <v>1.1399999999999999</v>
      </c>
      <c r="K461" t="s">
        <v>535</v>
      </c>
      <c r="L461" t="s">
        <v>664</v>
      </c>
      <c r="M461" t="s">
        <v>537</v>
      </c>
      <c r="N461" t="s">
        <v>538</v>
      </c>
      <c r="O461" t="s">
        <v>539</v>
      </c>
      <c r="P461" t="s">
        <v>644</v>
      </c>
      <c r="Q461" t="s">
        <v>541</v>
      </c>
      <c r="R461" t="s">
        <v>542</v>
      </c>
      <c r="S461" t="s">
        <v>543</v>
      </c>
      <c r="T461" t="s">
        <v>542</v>
      </c>
      <c r="U461" t="s">
        <v>1785</v>
      </c>
      <c r="W461" s="210">
        <v>-1.1399999999999999</v>
      </c>
      <c r="X461">
        <v>1</v>
      </c>
      <c r="Z461" s="211">
        <v>45202</v>
      </c>
      <c r="AH461" s="211">
        <v>45193</v>
      </c>
      <c r="AI461" t="s">
        <v>545</v>
      </c>
      <c r="AO461" t="s">
        <v>546</v>
      </c>
      <c r="AU461" s="211">
        <v>45340</v>
      </c>
      <c r="AV461" t="s">
        <v>547</v>
      </c>
      <c r="AY461">
        <v>0</v>
      </c>
      <c r="AZ461" t="s">
        <v>548</v>
      </c>
      <c r="BA461" t="s">
        <v>1785</v>
      </c>
      <c r="BB461" t="s">
        <v>1785</v>
      </c>
    </row>
    <row r="462" spans="1:54" x14ac:dyDescent="0.3">
      <c r="A462" t="s">
        <v>1916</v>
      </c>
      <c r="B462" t="s">
        <v>1152</v>
      </c>
      <c r="C462" s="211">
        <v>45193</v>
      </c>
      <c r="D462" t="s">
        <v>582</v>
      </c>
      <c r="E462" t="s">
        <v>690</v>
      </c>
      <c r="F462" t="s">
        <v>1199</v>
      </c>
      <c r="G462" t="s">
        <v>1917</v>
      </c>
      <c r="H462" t="s">
        <v>585</v>
      </c>
      <c r="I462">
        <v>0</v>
      </c>
      <c r="J462">
        <v>51.06</v>
      </c>
      <c r="K462" t="s">
        <v>535</v>
      </c>
      <c r="L462" t="s">
        <v>655</v>
      </c>
      <c r="M462" t="s">
        <v>537</v>
      </c>
      <c r="N462" t="s">
        <v>538</v>
      </c>
      <c r="O462" t="s">
        <v>539</v>
      </c>
      <c r="P462" t="s">
        <v>586</v>
      </c>
      <c r="Q462" t="s">
        <v>541</v>
      </c>
      <c r="R462" t="s">
        <v>542</v>
      </c>
      <c r="S462" t="s">
        <v>543</v>
      </c>
      <c r="T462" t="s">
        <v>542</v>
      </c>
      <c r="U462" t="s">
        <v>1785</v>
      </c>
      <c r="W462" s="210">
        <v>-51.06</v>
      </c>
      <c r="X462">
        <v>1</v>
      </c>
      <c r="Z462" s="211">
        <v>45202</v>
      </c>
      <c r="AH462" s="211">
        <v>45193</v>
      </c>
      <c r="AI462" t="s">
        <v>545</v>
      </c>
      <c r="AO462" t="s">
        <v>546</v>
      </c>
      <c r="AU462" s="211">
        <v>45340</v>
      </c>
      <c r="AV462" t="s">
        <v>547</v>
      </c>
      <c r="AY462">
        <v>0</v>
      </c>
      <c r="AZ462" t="s">
        <v>548</v>
      </c>
      <c r="BA462" t="s">
        <v>1785</v>
      </c>
      <c r="BB462" t="s">
        <v>1785</v>
      </c>
    </row>
    <row r="463" spans="1:54" x14ac:dyDescent="0.3">
      <c r="A463" t="s">
        <v>1918</v>
      </c>
      <c r="B463" t="s">
        <v>1152</v>
      </c>
      <c r="C463" s="211">
        <v>45193</v>
      </c>
      <c r="D463" t="s">
        <v>1354</v>
      </c>
      <c r="E463" t="s">
        <v>690</v>
      </c>
      <c r="F463" t="s">
        <v>565</v>
      </c>
      <c r="G463" t="s">
        <v>1919</v>
      </c>
      <c r="H463" t="s">
        <v>1903</v>
      </c>
      <c r="I463">
        <v>0</v>
      </c>
      <c r="J463">
        <v>2.98</v>
      </c>
      <c r="K463" t="s">
        <v>535</v>
      </c>
      <c r="L463" t="s">
        <v>664</v>
      </c>
      <c r="M463" t="s">
        <v>537</v>
      </c>
      <c r="N463" t="s">
        <v>538</v>
      </c>
      <c r="O463" t="s">
        <v>539</v>
      </c>
      <c r="P463" t="s">
        <v>621</v>
      </c>
      <c r="Q463" t="s">
        <v>541</v>
      </c>
      <c r="R463" t="s">
        <v>542</v>
      </c>
      <c r="S463" t="s">
        <v>543</v>
      </c>
      <c r="T463" t="s">
        <v>542</v>
      </c>
      <c r="U463" t="s">
        <v>1785</v>
      </c>
      <c r="W463" s="210">
        <v>-2.98</v>
      </c>
      <c r="X463">
        <v>1</v>
      </c>
      <c r="Z463" s="211">
        <v>45202</v>
      </c>
      <c r="AH463" s="211">
        <v>45193</v>
      </c>
      <c r="AI463" t="s">
        <v>545</v>
      </c>
      <c r="AO463" t="s">
        <v>546</v>
      </c>
      <c r="AU463" s="211">
        <v>45340</v>
      </c>
      <c r="AV463" t="s">
        <v>547</v>
      </c>
      <c r="AY463">
        <v>0</v>
      </c>
      <c r="AZ463" t="s">
        <v>548</v>
      </c>
      <c r="BA463" t="s">
        <v>1785</v>
      </c>
      <c r="BB463" t="s">
        <v>1785</v>
      </c>
    </row>
    <row r="464" spans="1:54" x14ac:dyDescent="0.3">
      <c r="A464" t="s">
        <v>1920</v>
      </c>
      <c r="B464" t="s">
        <v>1152</v>
      </c>
      <c r="C464" s="211">
        <v>45193</v>
      </c>
      <c r="D464" t="s">
        <v>1313</v>
      </c>
      <c r="E464" t="s">
        <v>690</v>
      </c>
      <c r="F464" t="s">
        <v>903</v>
      </c>
      <c r="G464" t="s">
        <v>1921</v>
      </c>
      <c r="H464" t="s">
        <v>1316</v>
      </c>
      <c r="I464">
        <v>0</v>
      </c>
      <c r="J464">
        <v>1.1299999999999999</v>
      </c>
      <c r="K464" t="s">
        <v>535</v>
      </c>
      <c r="L464" t="s">
        <v>660</v>
      </c>
      <c r="M464" t="s">
        <v>537</v>
      </c>
      <c r="N464" t="s">
        <v>538</v>
      </c>
      <c r="O464" t="s">
        <v>539</v>
      </c>
      <c r="P464" t="s">
        <v>555</v>
      </c>
      <c r="Q464" t="s">
        <v>541</v>
      </c>
      <c r="R464" t="s">
        <v>542</v>
      </c>
      <c r="S464" t="s">
        <v>543</v>
      </c>
      <c r="T464" t="s">
        <v>542</v>
      </c>
      <c r="U464" t="s">
        <v>1785</v>
      </c>
      <c r="W464" s="210">
        <v>-1.1299999999999999</v>
      </c>
      <c r="X464">
        <v>1</v>
      </c>
      <c r="Z464" s="211">
        <v>45202</v>
      </c>
      <c r="AH464" s="211">
        <v>45193</v>
      </c>
      <c r="AI464" t="s">
        <v>545</v>
      </c>
      <c r="AO464" t="s">
        <v>546</v>
      </c>
      <c r="AU464" s="211">
        <v>45340</v>
      </c>
      <c r="AV464" t="s">
        <v>547</v>
      </c>
      <c r="AY464">
        <v>0</v>
      </c>
      <c r="AZ464" t="s">
        <v>548</v>
      </c>
      <c r="BA464" t="s">
        <v>1785</v>
      </c>
      <c r="BB464" t="s">
        <v>1785</v>
      </c>
    </row>
    <row r="465" spans="1:54" x14ac:dyDescent="0.3">
      <c r="A465" t="s">
        <v>1922</v>
      </c>
      <c r="B465" t="s">
        <v>1152</v>
      </c>
      <c r="C465" s="211">
        <v>45193</v>
      </c>
      <c r="D465" t="s">
        <v>1590</v>
      </c>
      <c r="E465" t="s">
        <v>690</v>
      </c>
      <c r="F465" t="s">
        <v>1314</v>
      </c>
      <c r="G465" t="s">
        <v>1923</v>
      </c>
      <c r="H465" t="s">
        <v>1593</v>
      </c>
      <c r="I465">
        <v>0</v>
      </c>
      <c r="J465">
        <v>4.33</v>
      </c>
      <c r="K465" t="s">
        <v>535</v>
      </c>
      <c r="L465" t="s">
        <v>664</v>
      </c>
      <c r="M465" t="s">
        <v>537</v>
      </c>
      <c r="N465" t="s">
        <v>538</v>
      </c>
      <c r="O465" t="s">
        <v>539</v>
      </c>
      <c r="P465" t="s">
        <v>1594</v>
      </c>
      <c r="Q465" t="s">
        <v>541</v>
      </c>
      <c r="R465" t="s">
        <v>542</v>
      </c>
      <c r="S465" t="s">
        <v>543</v>
      </c>
      <c r="T465" t="s">
        <v>542</v>
      </c>
      <c r="U465" t="s">
        <v>1785</v>
      </c>
      <c r="W465" s="210">
        <v>-4.33</v>
      </c>
      <c r="X465">
        <v>1</v>
      </c>
      <c r="Z465" s="211">
        <v>45202</v>
      </c>
      <c r="AH465" s="211">
        <v>45193</v>
      </c>
      <c r="AI465" t="s">
        <v>545</v>
      </c>
      <c r="AO465" t="s">
        <v>546</v>
      </c>
      <c r="AU465" s="211">
        <v>45340</v>
      </c>
      <c r="AV465" t="s">
        <v>547</v>
      </c>
      <c r="AY465">
        <v>0</v>
      </c>
      <c r="AZ465" t="s">
        <v>548</v>
      </c>
      <c r="BA465" t="s">
        <v>1785</v>
      </c>
      <c r="BB465" t="s">
        <v>1785</v>
      </c>
    </row>
    <row r="466" spans="1:54" x14ac:dyDescent="0.3">
      <c r="A466" t="s">
        <v>1924</v>
      </c>
      <c r="B466" t="s">
        <v>1423</v>
      </c>
      <c r="C466" s="211">
        <v>45172</v>
      </c>
      <c r="D466" t="s">
        <v>1191</v>
      </c>
      <c r="E466" t="s">
        <v>757</v>
      </c>
      <c r="F466" t="s">
        <v>757</v>
      </c>
      <c r="G466" t="s">
        <v>1925</v>
      </c>
      <c r="H466" t="s">
        <v>1926</v>
      </c>
      <c r="I466">
        <v>0</v>
      </c>
      <c r="J466">
        <v>300</v>
      </c>
      <c r="K466" t="s">
        <v>535</v>
      </c>
      <c r="L466" t="s">
        <v>1194</v>
      </c>
      <c r="M466" t="s">
        <v>537</v>
      </c>
      <c r="N466" t="s">
        <v>538</v>
      </c>
      <c r="O466" t="s">
        <v>539</v>
      </c>
      <c r="P466" t="s">
        <v>1927</v>
      </c>
      <c r="Q466" t="s">
        <v>541</v>
      </c>
      <c r="R466" t="s">
        <v>542</v>
      </c>
      <c r="S466" t="s">
        <v>656</v>
      </c>
      <c r="T466" t="s">
        <v>542</v>
      </c>
      <c r="U466" t="s">
        <v>1785</v>
      </c>
      <c r="W466" s="210">
        <v>-300</v>
      </c>
      <c r="X466">
        <v>1</v>
      </c>
      <c r="Z466" s="211">
        <v>45280</v>
      </c>
      <c r="AH466" s="211">
        <v>45172</v>
      </c>
      <c r="AI466" t="s">
        <v>545</v>
      </c>
      <c r="AO466" t="s">
        <v>546</v>
      </c>
      <c r="AU466" s="211">
        <v>45340</v>
      </c>
      <c r="AV466" t="s">
        <v>547</v>
      </c>
      <c r="AY466">
        <v>0</v>
      </c>
      <c r="AZ466" t="s">
        <v>548</v>
      </c>
      <c r="BA466" t="s">
        <v>1785</v>
      </c>
      <c r="BB466" t="s">
        <v>1785</v>
      </c>
    </row>
    <row r="467" spans="1:54" x14ac:dyDescent="0.3">
      <c r="A467" t="s">
        <v>1928</v>
      </c>
      <c r="B467" t="s">
        <v>652</v>
      </c>
      <c r="C467" s="211">
        <v>45199</v>
      </c>
      <c r="D467" t="s">
        <v>530</v>
      </c>
      <c r="E467" t="s">
        <v>1185</v>
      </c>
      <c r="F467" t="s">
        <v>532</v>
      </c>
      <c r="G467" t="s">
        <v>1929</v>
      </c>
      <c r="H467" t="s">
        <v>1930</v>
      </c>
      <c r="I467">
        <v>0</v>
      </c>
      <c r="J467">
        <v>39.020000000000003</v>
      </c>
      <c r="K467" t="s">
        <v>535</v>
      </c>
      <c r="L467" t="s">
        <v>655</v>
      </c>
      <c r="M467" t="s">
        <v>537</v>
      </c>
      <c r="N467" t="s">
        <v>538</v>
      </c>
      <c r="O467" t="s">
        <v>539</v>
      </c>
      <c r="P467" t="s">
        <v>540</v>
      </c>
      <c r="Q467" t="s">
        <v>541</v>
      </c>
      <c r="R467" t="s">
        <v>542</v>
      </c>
      <c r="S467" t="s">
        <v>656</v>
      </c>
      <c r="T467" t="s">
        <v>542</v>
      </c>
      <c r="U467" t="s">
        <v>1785</v>
      </c>
      <c r="W467" s="210">
        <v>-39.020000000000003</v>
      </c>
      <c r="X467">
        <v>1</v>
      </c>
      <c r="Z467" s="211">
        <v>45222</v>
      </c>
      <c r="AH467" s="211">
        <v>45199</v>
      </c>
      <c r="AI467" t="s">
        <v>545</v>
      </c>
      <c r="AO467" t="s">
        <v>546</v>
      </c>
      <c r="AU467" s="211">
        <v>45340</v>
      </c>
      <c r="AV467" t="s">
        <v>547</v>
      </c>
      <c r="AY467">
        <v>0</v>
      </c>
      <c r="AZ467" t="s">
        <v>548</v>
      </c>
      <c r="BA467" t="s">
        <v>1785</v>
      </c>
      <c r="BB467" t="s">
        <v>1785</v>
      </c>
    </row>
    <row r="468" spans="1:54" x14ac:dyDescent="0.3">
      <c r="A468" t="s">
        <v>1931</v>
      </c>
      <c r="B468" t="s">
        <v>652</v>
      </c>
      <c r="C468" s="211">
        <v>45199</v>
      </c>
      <c r="D468" t="s">
        <v>550</v>
      </c>
      <c r="E468" t="s">
        <v>1185</v>
      </c>
      <c r="F468" t="s">
        <v>662</v>
      </c>
      <c r="G468" t="s">
        <v>1932</v>
      </c>
      <c r="H468" t="s">
        <v>1933</v>
      </c>
      <c r="I468">
        <v>0</v>
      </c>
      <c r="J468">
        <v>19.79</v>
      </c>
      <c r="K468" t="s">
        <v>535</v>
      </c>
      <c r="L468" t="s">
        <v>660</v>
      </c>
      <c r="M468" t="s">
        <v>537</v>
      </c>
      <c r="N468" t="s">
        <v>538</v>
      </c>
      <c r="O468" t="s">
        <v>539</v>
      </c>
      <c r="P468" t="s">
        <v>555</v>
      </c>
      <c r="Q468" t="s">
        <v>541</v>
      </c>
      <c r="R468" t="s">
        <v>542</v>
      </c>
      <c r="S468" t="s">
        <v>656</v>
      </c>
      <c r="T468" t="s">
        <v>542</v>
      </c>
      <c r="U468" t="s">
        <v>1785</v>
      </c>
      <c r="W468" s="210">
        <v>-19.79</v>
      </c>
      <c r="X468">
        <v>1</v>
      </c>
      <c r="Z468" s="211">
        <v>45222</v>
      </c>
      <c r="AH468" s="211">
        <v>45199</v>
      </c>
      <c r="AI468" t="s">
        <v>545</v>
      </c>
      <c r="AO468" t="s">
        <v>546</v>
      </c>
      <c r="AU468" s="211">
        <v>45340</v>
      </c>
      <c r="AV468" t="s">
        <v>547</v>
      </c>
      <c r="AY468">
        <v>0</v>
      </c>
      <c r="AZ468" t="s">
        <v>548</v>
      </c>
      <c r="BA468" t="s">
        <v>1785</v>
      </c>
      <c r="BB468" t="s">
        <v>1785</v>
      </c>
    </row>
    <row r="469" spans="1:54" x14ac:dyDescent="0.3">
      <c r="A469" t="s">
        <v>1934</v>
      </c>
      <c r="B469" t="s">
        <v>652</v>
      </c>
      <c r="C469" s="211">
        <v>45199</v>
      </c>
      <c r="D469" t="s">
        <v>557</v>
      </c>
      <c r="E469" t="s">
        <v>1185</v>
      </c>
      <c r="F469" t="s">
        <v>565</v>
      </c>
      <c r="G469" t="s">
        <v>1935</v>
      </c>
      <c r="H469" t="s">
        <v>1936</v>
      </c>
      <c r="I469">
        <v>0</v>
      </c>
      <c r="J469">
        <v>4.46</v>
      </c>
      <c r="K469" t="s">
        <v>535</v>
      </c>
      <c r="L469" t="s">
        <v>664</v>
      </c>
      <c r="M469" t="s">
        <v>537</v>
      </c>
      <c r="N469" t="s">
        <v>538</v>
      </c>
      <c r="O469" t="s">
        <v>539</v>
      </c>
      <c r="P469" t="s">
        <v>562</v>
      </c>
      <c r="Q469" t="s">
        <v>541</v>
      </c>
      <c r="R469" t="s">
        <v>542</v>
      </c>
      <c r="S469" t="s">
        <v>656</v>
      </c>
      <c r="T469" t="s">
        <v>542</v>
      </c>
      <c r="U469" t="s">
        <v>1785</v>
      </c>
      <c r="W469" s="210">
        <v>-4.46</v>
      </c>
      <c r="X469">
        <v>1</v>
      </c>
      <c r="Z469" s="211">
        <v>45222</v>
      </c>
      <c r="AH469" s="211">
        <v>45199</v>
      </c>
      <c r="AI469" t="s">
        <v>545</v>
      </c>
      <c r="AO469" t="s">
        <v>546</v>
      </c>
      <c r="AU469" s="211">
        <v>45340</v>
      </c>
      <c r="AV469" t="s">
        <v>547</v>
      </c>
      <c r="AY469">
        <v>0</v>
      </c>
      <c r="AZ469" t="s">
        <v>548</v>
      </c>
      <c r="BA469" t="s">
        <v>1785</v>
      </c>
      <c r="BB469" t="s">
        <v>1785</v>
      </c>
    </row>
    <row r="470" spans="1:54" x14ac:dyDescent="0.3">
      <c r="A470" t="s">
        <v>1937</v>
      </c>
      <c r="B470" t="s">
        <v>652</v>
      </c>
      <c r="C470" s="211">
        <v>45199</v>
      </c>
      <c r="D470" t="s">
        <v>564</v>
      </c>
      <c r="E470" t="s">
        <v>1185</v>
      </c>
      <c r="F470" t="s">
        <v>1026</v>
      </c>
      <c r="G470" t="s">
        <v>1938</v>
      </c>
      <c r="H470" t="s">
        <v>1939</v>
      </c>
      <c r="I470">
        <v>0</v>
      </c>
      <c r="J470">
        <v>24.86</v>
      </c>
      <c r="K470" t="s">
        <v>535</v>
      </c>
      <c r="L470" t="s">
        <v>655</v>
      </c>
      <c r="M470" t="s">
        <v>537</v>
      </c>
      <c r="N470" t="s">
        <v>538</v>
      </c>
      <c r="O470" t="s">
        <v>539</v>
      </c>
      <c r="P470" t="s">
        <v>568</v>
      </c>
      <c r="Q470" t="s">
        <v>541</v>
      </c>
      <c r="R470" t="s">
        <v>542</v>
      </c>
      <c r="S470" t="s">
        <v>656</v>
      </c>
      <c r="T470" t="s">
        <v>542</v>
      </c>
      <c r="U470" t="s">
        <v>1785</v>
      </c>
      <c r="W470" s="210">
        <v>-24.86</v>
      </c>
      <c r="X470">
        <v>1</v>
      </c>
      <c r="Z470" s="211">
        <v>45222</v>
      </c>
      <c r="AH470" s="211">
        <v>45199</v>
      </c>
      <c r="AI470" t="s">
        <v>545</v>
      </c>
      <c r="AO470" t="s">
        <v>546</v>
      </c>
      <c r="AU470" s="211">
        <v>45340</v>
      </c>
      <c r="AV470" t="s">
        <v>547</v>
      </c>
      <c r="AY470">
        <v>0</v>
      </c>
      <c r="AZ470" t="s">
        <v>548</v>
      </c>
      <c r="BA470" t="s">
        <v>1785</v>
      </c>
      <c r="BB470" t="s">
        <v>1785</v>
      </c>
    </row>
    <row r="471" spans="1:54" x14ac:dyDescent="0.3">
      <c r="A471" t="s">
        <v>1940</v>
      </c>
      <c r="B471" t="s">
        <v>652</v>
      </c>
      <c r="C471" s="211">
        <v>45199</v>
      </c>
      <c r="D471" t="s">
        <v>570</v>
      </c>
      <c r="E471" t="s">
        <v>1185</v>
      </c>
      <c r="F471" t="s">
        <v>583</v>
      </c>
      <c r="G471" t="s">
        <v>1941</v>
      </c>
      <c r="H471" t="s">
        <v>1942</v>
      </c>
      <c r="I471">
        <v>0</v>
      </c>
      <c r="J471">
        <v>12.54</v>
      </c>
      <c r="K471" t="s">
        <v>535</v>
      </c>
      <c r="L471" t="s">
        <v>660</v>
      </c>
      <c r="M471" t="s">
        <v>537</v>
      </c>
      <c r="N471" t="s">
        <v>538</v>
      </c>
      <c r="O471" t="s">
        <v>539</v>
      </c>
      <c r="P471" t="s">
        <v>574</v>
      </c>
      <c r="Q471" t="s">
        <v>541</v>
      </c>
      <c r="R471" t="s">
        <v>542</v>
      </c>
      <c r="S471" t="s">
        <v>656</v>
      </c>
      <c r="T471" t="s">
        <v>542</v>
      </c>
      <c r="U471" t="s">
        <v>1785</v>
      </c>
      <c r="W471" s="210">
        <v>-12.54</v>
      </c>
      <c r="X471">
        <v>1</v>
      </c>
      <c r="Z471" s="211">
        <v>45222</v>
      </c>
      <c r="AH471" s="211">
        <v>45199</v>
      </c>
      <c r="AI471" t="s">
        <v>545</v>
      </c>
      <c r="AO471" t="s">
        <v>546</v>
      </c>
      <c r="AU471" s="211">
        <v>45340</v>
      </c>
      <c r="AV471" t="s">
        <v>547</v>
      </c>
      <c r="AY471">
        <v>0</v>
      </c>
      <c r="AZ471" t="s">
        <v>548</v>
      </c>
      <c r="BA471" t="s">
        <v>1785</v>
      </c>
      <c r="BB471" t="s">
        <v>1785</v>
      </c>
    </row>
    <row r="472" spans="1:54" x14ac:dyDescent="0.3">
      <c r="A472" t="s">
        <v>1943</v>
      </c>
      <c r="B472" t="s">
        <v>652</v>
      </c>
      <c r="C472" s="211">
        <v>45199</v>
      </c>
      <c r="D472" t="s">
        <v>576</v>
      </c>
      <c r="E472" t="s">
        <v>1185</v>
      </c>
      <c r="F472" t="s">
        <v>1140</v>
      </c>
      <c r="G472" t="s">
        <v>1944</v>
      </c>
      <c r="H472" t="s">
        <v>1945</v>
      </c>
      <c r="I472">
        <v>0</v>
      </c>
      <c r="J472">
        <v>6.77</v>
      </c>
      <c r="K472" t="s">
        <v>535</v>
      </c>
      <c r="L472" t="s">
        <v>660</v>
      </c>
      <c r="M472" t="s">
        <v>537</v>
      </c>
      <c r="N472" t="s">
        <v>538</v>
      </c>
      <c r="O472" t="s">
        <v>539</v>
      </c>
      <c r="P472" t="s">
        <v>580</v>
      </c>
      <c r="Q472" t="s">
        <v>541</v>
      </c>
      <c r="R472" t="s">
        <v>542</v>
      </c>
      <c r="S472" t="s">
        <v>656</v>
      </c>
      <c r="T472" t="s">
        <v>542</v>
      </c>
      <c r="U472" t="s">
        <v>1785</v>
      </c>
      <c r="W472" s="210">
        <v>-6.77</v>
      </c>
      <c r="X472">
        <v>1</v>
      </c>
      <c r="Z472" s="211">
        <v>45222</v>
      </c>
      <c r="AH472" s="211">
        <v>45199</v>
      </c>
      <c r="AI472" t="s">
        <v>545</v>
      </c>
      <c r="AO472" t="s">
        <v>546</v>
      </c>
      <c r="AU472" s="211">
        <v>45340</v>
      </c>
      <c r="AV472" t="s">
        <v>547</v>
      </c>
      <c r="AY472">
        <v>0</v>
      </c>
      <c r="AZ472" t="s">
        <v>548</v>
      </c>
      <c r="BA472" t="s">
        <v>1785</v>
      </c>
      <c r="BB472" t="s">
        <v>1785</v>
      </c>
    </row>
    <row r="473" spans="1:54" x14ac:dyDescent="0.3">
      <c r="A473" t="s">
        <v>1946</v>
      </c>
      <c r="B473" t="s">
        <v>652</v>
      </c>
      <c r="C473" s="211">
        <v>45199</v>
      </c>
      <c r="D473" t="s">
        <v>582</v>
      </c>
      <c r="E473" t="s">
        <v>1185</v>
      </c>
      <c r="F473" t="s">
        <v>685</v>
      </c>
      <c r="G473" t="s">
        <v>1947</v>
      </c>
      <c r="H473" t="s">
        <v>1948</v>
      </c>
      <c r="I473">
        <v>0</v>
      </c>
      <c r="J473">
        <v>27.62</v>
      </c>
      <c r="K473" t="s">
        <v>535</v>
      </c>
      <c r="L473" t="s">
        <v>655</v>
      </c>
      <c r="M473" t="s">
        <v>537</v>
      </c>
      <c r="N473" t="s">
        <v>538</v>
      </c>
      <c r="O473" t="s">
        <v>539</v>
      </c>
      <c r="P473" t="s">
        <v>586</v>
      </c>
      <c r="Q473" t="s">
        <v>541</v>
      </c>
      <c r="R473" t="s">
        <v>542</v>
      </c>
      <c r="S473" t="s">
        <v>656</v>
      </c>
      <c r="T473" t="s">
        <v>542</v>
      </c>
      <c r="U473" t="s">
        <v>1785</v>
      </c>
      <c r="W473" s="210">
        <v>-27.62</v>
      </c>
      <c r="X473">
        <v>1</v>
      </c>
      <c r="Z473" s="211">
        <v>45222</v>
      </c>
      <c r="AH473" s="211">
        <v>45199</v>
      </c>
      <c r="AI473" t="s">
        <v>545</v>
      </c>
      <c r="AO473" t="s">
        <v>546</v>
      </c>
      <c r="AU473" s="211">
        <v>45340</v>
      </c>
      <c r="AV473" t="s">
        <v>547</v>
      </c>
      <c r="AY473">
        <v>0</v>
      </c>
      <c r="AZ473" t="s">
        <v>548</v>
      </c>
      <c r="BA473" t="s">
        <v>1785</v>
      </c>
      <c r="BB473" t="s">
        <v>1785</v>
      </c>
    </row>
    <row r="474" spans="1:54" x14ac:dyDescent="0.3">
      <c r="A474" t="s">
        <v>1949</v>
      </c>
      <c r="B474" t="s">
        <v>652</v>
      </c>
      <c r="C474" s="211">
        <v>45199</v>
      </c>
      <c r="D474" t="s">
        <v>588</v>
      </c>
      <c r="E474" t="s">
        <v>1185</v>
      </c>
      <c r="F474" t="s">
        <v>1381</v>
      </c>
      <c r="G474" t="s">
        <v>1950</v>
      </c>
      <c r="H474" t="s">
        <v>1951</v>
      </c>
      <c r="I474">
        <v>0</v>
      </c>
      <c r="J474">
        <v>10.64</v>
      </c>
      <c r="K474" t="s">
        <v>535</v>
      </c>
      <c r="L474" t="s">
        <v>664</v>
      </c>
      <c r="M474" t="s">
        <v>537</v>
      </c>
      <c r="N474" t="s">
        <v>538</v>
      </c>
      <c r="O474" t="s">
        <v>539</v>
      </c>
      <c r="P474" t="s">
        <v>592</v>
      </c>
      <c r="Q474" t="s">
        <v>541</v>
      </c>
      <c r="R474" t="s">
        <v>542</v>
      </c>
      <c r="S474" t="s">
        <v>656</v>
      </c>
      <c r="T474" t="s">
        <v>542</v>
      </c>
      <c r="U474" t="s">
        <v>1785</v>
      </c>
      <c r="W474" s="210">
        <v>-10.64</v>
      </c>
      <c r="X474">
        <v>1</v>
      </c>
      <c r="Z474" s="211">
        <v>45222</v>
      </c>
      <c r="AH474" s="211">
        <v>45199</v>
      </c>
      <c r="AI474" t="s">
        <v>545</v>
      </c>
      <c r="AO474" t="s">
        <v>546</v>
      </c>
      <c r="AU474" s="211">
        <v>45340</v>
      </c>
      <c r="AV474" t="s">
        <v>547</v>
      </c>
      <c r="AY474">
        <v>0</v>
      </c>
      <c r="AZ474" t="s">
        <v>548</v>
      </c>
      <c r="BA474" t="s">
        <v>1785</v>
      </c>
      <c r="BB474" t="s">
        <v>1785</v>
      </c>
    </row>
    <row r="475" spans="1:54" x14ac:dyDescent="0.3">
      <c r="A475" t="s">
        <v>1952</v>
      </c>
      <c r="B475" t="s">
        <v>652</v>
      </c>
      <c r="C475" s="211">
        <v>45199</v>
      </c>
      <c r="D475" t="s">
        <v>594</v>
      </c>
      <c r="E475" t="s">
        <v>1185</v>
      </c>
      <c r="F475" t="s">
        <v>1669</v>
      </c>
      <c r="G475" t="s">
        <v>1953</v>
      </c>
      <c r="H475" t="s">
        <v>1954</v>
      </c>
      <c r="I475">
        <v>0</v>
      </c>
      <c r="J475">
        <v>11.12</v>
      </c>
      <c r="K475" t="s">
        <v>535</v>
      </c>
      <c r="L475" t="s">
        <v>664</v>
      </c>
      <c r="M475" t="s">
        <v>537</v>
      </c>
      <c r="N475" t="s">
        <v>538</v>
      </c>
      <c r="O475" t="s">
        <v>539</v>
      </c>
      <c r="P475" t="s">
        <v>598</v>
      </c>
      <c r="Q475" t="s">
        <v>541</v>
      </c>
      <c r="R475" t="s">
        <v>542</v>
      </c>
      <c r="S475" t="s">
        <v>656</v>
      </c>
      <c r="T475" t="s">
        <v>542</v>
      </c>
      <c r="U475" t="s">
        <v>1785</v>
      </c>
      <c r="W475" s="210">
        <v>-11.12</v>
      </c>
      <c r="X475">
        <v>1</v>
      </c>
      <c r="Z475" s="211">
        <v>45222</v>
      </c>
      <c r="AH475" s="211">
        <v>45199</v>
      </c>
      <c r="AI475" t="s">
        <v>545</v>
      </c>
      <c r="AO475" t="s">
        <v>546</v>
      </c>
      <c r="AU475" s="211">
        <v>45340</v>
      </c>
      <c r="AV475" t="s">
        <v>547</v>
      </c>
      <c r="AY475">
        <v>0</v>
      </c>
      <c r="AZ475" t="s">
        <v>548</v>
      </c>
      <c r="BA475" t="s">
        <v>1785</v>
      </c>
      <c r="BB475" t="s">
        <v>1785</v>
      </c>
    </row>
    <row r="476" spans="1:54" x14ac:dyDescent="0.3">
      <c r="A476" t="s">
        <v>1955</v>
      </c>
      <c r="B476" t="s">
        <v>652</v>
      </c>
      <c r="C476" s="211">
        <v>45199</v>
      </c>
      <c r="D476" t="s">
        <v>600</v>
      </c>
      <c r="E476" t="s">
        <v>1185</v>
      </c>
      <c r="F476" t="s">
        <v>1956</v>
      </c>
      <c r="G476" t="s">
        <v>1957</v>
      </c>
      <c r="H476" t="s">
        <v>1958</v>
      </c>
      <c r="I476">
        <v>0</v>
      </c>
      <c r="J476">
        <v>17.149999999999999</v>
      </c>
      <c r="K476" t="s">
        <v>535</v>
      </c>
      <c r="L476" t="s">
        <v>655</v>
      </c>
      <c r="M476" t="s">
        <v>537</v>
      </c>
      <c r="N476" t="s">
        <v>538</v>
      </c>
      <c r="O476" t="s">
        <v>539</v>
      </c>
      <c r="P476" t="s">
        <v>604</v>
      </c>
      <c r="Q476" t="s">
        <v>541</v>
      </c>
      <c r="R476" t="s">
        <v>542</v>
      </c>
      <c r="S476" t="s">
        <v>656</v>
      </c>
      <c r="T476" t="s">
        <v>542</v>
      </c>
      <c r="U476" t="s">
        <v>1785</v>
      </c>
      <c r="W476" s="210">
        <v>-17.149999999999999</v>
      </c>
      <c r="X476">
        <v>1</v>
      </c>
      <c r="Z476" s="211">
        <v>45222</v>
      </c>
      <c r="AH476" s="211">
        <v>45199</v>
      </c>
      <c r="AI476" t="s">
        <v>545</v>
      </c>
      <c r="AO476" t="s">
        <v>546</v>
      </c>
      <c r="AU476" s="211">
        <v>45340</v>
      </c>
      <c r="AV476" t="s">
        <v>547</v>
      </c>
      <c r="AY476">
        <v>0</v>
      </c>
      <c r="AZ476" t="s">
        <v>548</v>
      </c>
      <c r="BA476" t="s">
        <v>1785</v>
      </c>
      <c r="BB476" t="s">
        <v>1785</v>
      </c>
    </row>
    <row r="477" spans="1:54" x14ac:dyDescent="0.3">
      <c r="A477" t="s">
        <v>1959</v>
      </c>
      <c r="B477" t="s">
        <v>652</v>
      </c>
      <c r="C477" s="211">
        <v>45199</v>
      </c>
      <c r="D477" t="s">
        <v>606</v>
      </c>
      <c r="E477" t="s">
        <v>1185</v>
      </c>
      <c r="F477" t="s">
        <v>938</v>
      </c>
      <c r="G477" t="s">
        <v>1960</v>
      </c>
      <c r="H477" t="s">
        <v>1961</v>
      </c>
      <c r="I477">
        <v>0</v>
      </c>
      <c r="J477">
        <v>14.23</v>
      </c>
      <c r="K477" t="s">
        <v>535</v>
      </c>
      <c r="L477" t="s">
        <v>664</v>
      </c>
      <c r="M477" t="s">
        <v>537</v>
      </c>
      <c r="N477" t="s">
        <v>538</v>
      </c>
      <c r="O477" t="s">
        <v>539</v>
      </c>
      <c r="P477" t="s">
        <v>562</v>
      </c>
      <c r="Q477" t="s">
        <v>541</v>
      </c>
      <c r="R477" t="s">
        <v>542</v>
      </c>
      <c r="S477" t="s">
        <v>656</v>
      </c>
      <c r="T477" t="s">
        <v>542</v>
      </c>
      <c r="U477" t="s">
        <v>1785</v>
      </c>
      <c r="W477" s="210">
        <v>-14.23</v>
      </c>
      <c r="X477">
        <v>1</v>
      </c>
      <c r="Z477" s="211">
        <v>45222</v>
      </c>
      <c r="AH477" s="211">
        <v>45199</v>
      </c>
      <c r="AI477" t="s">
        <v>545</v>
      </c>
      <c r="AO477" t="s">
        <v>546</v>
      </c>
      <c r="AU477" s="211">
        <v>45340</v>
      </c>
      <c r="AV477" t="s">
        <v>547</v>
      </c>
      <c r="AY477">
        <v>0</v>
      </c>
      <c r="AZ477" t="s">
        <v>548</v>
      </c>
      <c r="BA477" t="s">
        <v>1785</v>
      </c>
      <c r="BB477" t="s">
        <v>1785</v>
      </c>
    </row>
    <row r="478" spans="1:54" x14ac:dyDescent="0.3">
      <c r="A478" t="s">
        <v>1962</v>
      </c>
      <c r="B478" t="s">
        <v>652</v>
      </c>
      <c r="C478" s="211">
        <v>45199</v>
      </c>
      <c r="D478" t="s">
        <v>611</v>
      </c>
      <c r="E478" t="s">
        <v>1185</v>
      </c>
      <c r="F478" t="s">
        <v>921</v>
      </c>
      <c r="G478" t="s">
        <v>1963</v>
      </c>
      <c r="H478" t="s">
        <v>614</v>
      </c>
      <c r="I478">
        <v>0</v>
      </c>
      <c r="J478">
        <v>22.29</v>
      </c>
      <c r="K478" t="s">
        <v>535</v>
      </c>
      <c r="L478" t="s">
        <v>660</v>
      </c>
      <c r="M478" t="s">
        <v>537</v>
      </c>
      <c r="N478" t="s">
        <v>538</v>
      </c>
      <c r="O478" t="s">
        <v>539</v>
      </c>
      <c r="P478" t="s">
        <v>615</v>
      </c>
      <c r="Q478" t="s">
        <v>541</v>
      </c>
      <c r="R478" t="s">
        <v>542</v>
      </c>
      <c r="S478" t="s">
        <v>656</v>
      </c>
      <c r="T478" t="s">
        <v>542</v>
      </c>
      <c r="U478" t="s">
        <v>1785</v>
      </c>
      <c r="W478" s="210">
        <v>-22.29</v>
      </c>
      <c r="X478">
        <v>1</v>
      </c>
      <c r="Z478" s="211">
        <v>45222</v>
      </c>
      <c r="AH478" s="211">
        <v>45199</v>
      </c>
      <c r="AI478" t="s">
        <v>545</v>
      </c>
      <c r="AO478" t="s">
        <v>546</v>
      </c>
      <c r="AU478" s="211">
        <v>45340</v>
      </c>
      <c r="AV478" t="s">
        <v>547</v>
      </c>
      <c r="AY478">
        <v>0</v>
      </c>
      <c r="AZ478" t="s">
        <v>548</v>
      </c>
      <c r="BA478" t="s">
        <v>1785</v>
      </c>
      <c r="BB478" t="s">
        <v>1785</v>
      </c>
    </row>
    <row r="479" spans="1:54" x14ac:dyDescent="0.3">
      <c r="A479" t="s">
        <v>1964</v>
      </c>
      <c r="B479" t="s">
        <v>652</v>
      </c>
      <c r="C479" s="211">
        <v>45199</v>
      </c>
      <c r="D479" t="s">
        <v>617</v>
      </c>
      <c r="E479" t="s">
        <v>1185</v>
      </c>
      <c r="F479" t="s">
        <v>1481</v>
      </c>
      <c r="G479" t="s">
        <v>1965</v>
      </c>
      <c r="H479" t="s">
        <v>1966</v>
      </c>
      <c r="I479">
        <v>0</v>
      </c>
      <c r="J479">
        <v>12.91</v>
      </c>
      <c r="K479" t="s">
        <v>535</v>
      </c>
      <c r="L479" t="s">
        <v>664</v>
      </c>
      <c r="M479" t="s">
        <v>537</v>
      </c>
      <c r="N479" t="s">
        <v>538</v>
      </c>
      <c r="O479" t="s">
        <v>539</v>
      </c>
      <c r="P479" t="s">
        <v>621</v>
      </c>
      <c r="Q479" t="s">
        <v>541</v>
      </c>
      <c r="R479" t="s">
        <v>542</v>
      </c>
      <c r="S479" t="s">
        <v>656</v>
      </c>
      <c r="T479" t="s">
        <v>542</v>
      </c>
      <c r="U479" t="s">
        <v>1785</v>
      </c>
      <c r="W479" s="210">
        <v>-12.91</v>
      </c>
      <c r="X479">
        <v>1</v>
      </c>
      <c r="Z479" s="211">
        <v>45222</v>
      </c>
      <c r="AH479" s="211">
        <v>45199</v>
      </c>
      <c r="AI479" t="s">
        <v>545</v>
      </c>
      <c r="AO479" t="s">
        <v>546</v>
      </c>
      <c r="AU479" s="211">
        <v>45340</v>
      </c>
      <c r="AV479" t="s">
        <v>547</v>
      </c>
      <c r="AY479">
        <v>0</v>
      </c>
      <c r="AZ479" t="s">
        <v>548</v>
      </c>
      <c r="BA479" t="s">
        <v>1785</v>
      </c>
      <c r="BB479" t="s">
        <v>1785</v>
      </c>
    </row>
    <row r="480" spans="1:54" x14ac:dyDescent="0.3">
      <c r="A480" t="s">
        <v>1967</v>
      </c>
      <c r="B480" t="s">
        <v>652</v>
      </c>
      <c r="C480" s="211">
        <v>45199</v>
      </c>
      <c r="D480" t="s">
        <v>623</v>
      </c>
      <c r="E480" t="s">
        <v>1185</v>
      </c>
      <c r="F480" t="s">
        <v>630</v>
      </c>
      <c r="G480" t="s">
        <v>1968</v>
      </c>
      <c r="H480" t="s">
        <v>1969</v>
      </c>
      <c r="I480">
        <v>0</v>
      </c>
      <c r="J480">
        <v>9.69</v>
      </c>
      <c r="K480" t="s">
        <v>535</v>
      </c>
      <c r="L480" t="s">
        <v>655</v>
      </c>
      <c r="M480" t="s">
        <v>537</v>
      </c>
      <c r="N480" t="s">
        <v>538</v>
      </c>
      <c r="O480" t="s">
        <v>539</v>
      </c>
      <c r="P480" t="s">
        <v>627</v>
      </c>
      <c r="Q480" t="s">
        <v>541</v>
      </c>
      <c r="R480" t="s">
        <v>542</v>
      </c>
      <c r="S480" t="s">
        <v>656</v>
      </c>
      <c r="T480" t="s">
        <v>542</v>
      </c>
      <c r="U480" t="s">
        <v>1785</v>
      </c>
      <c r="W480" s="210">
        <v>-9.69</v>
      </c>
      <c r="X480">
        <v>1</v>
      </c>
      <c r="Z480" s="211">
        <v>45222</v>
      </c>
      <c r="AH480" s="211">
        <v>45199</v>
      </c>
      <c r="AI480" t="s">
        <v>545</v>
      </c>
      <c r="AO480" t="s">
        <v>546</v>
      </c>
      <c r="AU480" s="211">
        <v>45340</v>
      </c>
      <c r="AV480" t="s">
        <v>547</v>
      </c>
      <c r="AY480">
        <v>0</v>
      </c>
      <c r="AZ480" t="s">
        <v>548</v>
      </c>
      <c r="BA480" t="s">
        <v>1785</v>
      </c>
      <c r="BB480" t="s">
        <v>1785</v>
      </c>
    </row>
    <row r="481" spans="1:54" x14ac:dyDescent="0.3">
      <c r="A481" t="s">
        <v>1970</v>
      </c>
      <c r="B481" t="s">
        <v>652</v>
      </c>
      <c r="C481" s="211">
        <v>45199</v>
      </c>
      <c r="D481" t="s">
        <v>629</v>
      </c>
      <c r="E481" t="s">
        <v>1185</v>
      </c>
      <c r="F481" t="s">
        <v>1971</v>
      </c>
      <c r="G481" t="s">
        <v>1972</v>
      </c>
      <c r="H481" t="s">
        <v>1973</v>
      </c>
      <c r="I481">
        <v>0</v>
      </c>
      <c r="J481">
        <v>5.76</v>
      </c>
      <c r="K481" t="s">
        <v>535</v>
      </c>
      <c r="L481" t="s">
        <v>660</v>
      </c>
      <c r="M481" t="s">
        <v>537</v>
      </c>
      <c r="N481" t="s">
        <v>538</v>
      </c>
      <c r="O481" t="s">
        <v>539</v>
      </c>
      <c r="P481" t="s">
        <v>580</v>
      </c>
      <c r="Q481" t="s">
        <v>541</v>
      </c>
      <c r="R481" t="s">
        <v>542</v>
      </c>
      <c r="S481" t="s">
        <v>656</v>
      </c>
      <c r="T481" t="s">
        <v>542</v>
      </c>
      <c r="U481" t="s">
        <v>1785</v>
      </c>
      <c r="W481" s="210">
        <v>-5.76</v>
      </c>
      <c r="X481">
        <v>1</v>
      </c>
      <c r="Z481" s="211">
        <v>45222</v>
      </c>
      <c r="AH481" s="211">
        <v>45199</v>
      </c>
      <c r="AI481" t="s">
        <v>545</v>
      </c>
      <c r="AO481" t="s">
        <v>546</v>
      </c>
      <c r="AU481" s="211">
        <v>45340</v>
      </c>
      <c r="AV481" t="s">
        <v>547</v>
      </c>
      <c r="AY481">
        <v>0</v>
      </c>
      <c r="AZ481" t="s">
        <v>548</v>
      </c>
      <c r="BA481" t="s">
        <v>1785</v>
      </c>
      <c r="BB481" t="s">
        <v>1785</v>
      </c>
    </row>
    <row r="482" spans="1:54" x14ac:dyDescent="0.3">
      <c r="A482" t="s">
        <v>1974</v>
      </c>
      <c r="B482" t="s">
        <v>652</v>
      </c>
      <c r="C482" s="211">
        <v>45199</v>
      </c>
      <c r="D482" t="s">
        <v>634</v>
      </c>
      <c r="E482" t="s">
        <v>1185</v>
      </c>
      <c r="F482" t="s">
        <v>1975</v>
      </c>
      <c r="G482" t="s">
        <v>1976</v>
      </c>
      <c r="H482" t="s">
        <v>1977</v>
      </c>
      <c r="I482">
        <v>0</v>
      </c>
      <c r="J482">
        <v>20.94</v>
      </c>
      <c r="K482" t="s">
        <v>535</v>
      </c>
      <c r="L482" t="s">
        <v>655</v>
      </c>
      <c r="M482" t="s">
        <v>537</v>
      </c>
      <c r="N482" t="s">
        <v>538</v>
      </c>
      <c r="O482" t="s">
        <v>539</v>
      </c>
      <c r="P482" t="s">
        <v>638</v>
      </c>
      <c r="Q482" t="s">
        <v>541</v>
      </c>
      <c r="R482" t="s">
        <v>542</v>
      </c>
      <c r="S482" t="s">
        <v>656</v>
      </c>
      <c r="T482" t="s">
        <v>542</v>
      </c>
      <c r="U482" t="s">
        <v>1785</v>
      </c>
      <c r="W482" s="210">
        <v>-20.94</v>
      </c>
      <c r="X482">
        <v>1</v>
      </c>
      <c r="Z482" s="211">
        <v>45222</v>
      </c>
      <c r="AH482" s="211">
        <v>45199</v>
      </c>
      <c r="AI482" t="s">
        <v>545</v>
      </c>
      <c r="AO482" t="s">
        <v>546</v>
      </c>
      <c r="AU482" s="211">
        <v>45340</v>
      </c>
      <c r="AV482" t="s">
        <v>547</v>
      </c>
      <c r="AY482">
        <v>0</v>
      </c>
      <c r="AZ482" t="s">
        <v>548</v>
      </c>
      <c r="BA482" t="s">
        <v>1785</v>
      </c>
      <c r="BB482" t="s">
        <v>1785</v>
      </c>
    </row>
    <row r="483" spans="1:54" x14ac:dyDescent="0.3">
      <c r="A483" t="s">
        <v>1978</v>
      </c>
      <c r="B483" t="s">
        <v>652</v>
      </c>
      <c r="C483" s="211">
        <v>45199</v>
      </c>
      <c r="D483" t="s">
        <v>640</v>
      </c>
      <c r="E483" t="s">
        <v>1185</v>
      </c>
      <c r="F483" t="s">
        <v>993</v>
      </c>
      <c r="G483" t="s">
        <v>1979</v>
      </c>
      <c r="H483" t="s">
        <v>1980</v>
      </c>
      <c r="I483">
        <v>0</v>
      </c>
      <c r="J483">
        <v>39.15</v>
      </c>
      <c r="K483" t="s">
        <v>535</v>
      </c>
      <c r="L483" t="s">
        <v>664</v>
      </c>
      <c r="M483" t="s">
        <v>537</v>
      </c>
      <c r="N483" t="s">
        <v>538</v>
      </c>
      <c r="O483" t="s">
        <v>539</v>
      </c>
      <c r="P483" t="s">
        <v>644</v>
      </c>
      <c r="Q483" t="s">
        <v>541</v>
      </c>
      <c r="R483" t="s">
        <v>542</v>
      </c>
      <c r="S483" t="s">
        <v>656</v>
      </c>
      <c r="T483" t="s">
        <v>542</v>
      </c>
      <c r="U483" t="s">
        <v>1785</v>
      </c>
      <c r="W483" s="210">
        <v>-39.15</v>
      </c>
      <c r="X483">
        <v>1</v>
      </c>
      <c r="Z483" s="211">
        <v>45222</v>
      </c>
      <c r="AH483" s="211">
        <v>45199</v>
      </c>
      <c r="AI483" t="s">
        <v>545</v>
      </c>
      <c r="AO483" t="s">
        <v>546</v>
      </c>
      <c r="AU483" s="211">
        <v>45340</v>
      </c>
      <c r="AV483" t="s">
        <v>547</v>
      </c>
      <c r="AY483">
        <v>0</v>
      </c>
      <c r="AZ483" t="s">
        <v>548</v>
      </c>
      <c r="BA483" t="s">
        <v>1785</v>
      </c>
      <c r="BB483" t="s">
        <v>1785</v>
      </c>
    </row>
    <row r="484" spans="1:54" x14ac:dyDescent="0.3">
      <c r="A484" t="s">
        <v>1981</v>
      </c>
      <c r="B484" t="s">
        <v>652</v>
      </c>
      <c r="C484" s="211">
        <v>45199</v>
      </c>
      <c r="D484" t="s">
        <v>646</v>
      </c>
      <c r="E484" t="s">
        <v>1185</v>
      </c>
      <c r="F484" t="s">
        <v>1742</v>
      </c>
      <c r="G484" t="s">
        <v>1982</v>
      </c>
      <c r="H484" t="s">
        <v>1983</v>
      </c>
      <c r="I484">
        <v>0</v>
      </c>
      <c r="J484">
        <v>35.31</v>
      </c>
      <c r="K484" t="s">
        <v>535</v>
      </c>
      <c r="L484" t="s">
        <v>655</v>
      </c>
      <c r="M484" t="s">
        <v>537</v>
      </c>
      <c r="N484" t="s">
        <v>538</v>
      </c>
      <c r="O484" t="s">
        <v>539</v>
      </c>
      <c r="P484" t="s">
        <v>650</v>
      </c>
      <c r="Q484" t="s">
        <v>541</v>
      </c>
      <c r="R484" t="s">
        <v>542</v>
      </c>
      <c r="S484" t="s">
        <v>656</v>
      </c>
      <c r="T484" t="s">
        <v>542</v>
      </c>
      <c r="U484" t="s">
        <v>1785</v>
      </c>
      <c r="W484" s="210">
        <v>-35.31</v>
      </c>
      <c r="X484">
        <v>1</v>
      </c>
      <c r="Z484" s="211">
        <v>45222</v>
      </c>
      <c r="AH484" s="211">
        <v>45199</v>
      </c>
      <c r="AI484" t="s">
        <v>545</v>
      </c>
      <c r="AO484" t="s">
        <v>546</v>
      </c>
      <c r="AU484" s="211">
        <v>45340</v>
      </c>
      <c r="AV484" t="s">
        <v>547</v>
      </c>
      <c r="AY484">
        <v>0</v>
      </c>
      <c r="AZ484" t="s">
        <v>548</v>
      </c>
      <c r="BA484" t="s">
        <v>1785</v>
      </c>
      <c r="BB484" t="s">
        <v>1785</v>
      </c>
    </row>
    <row r="485" spans="1:54" x14ac:dyDescent="0.3">
      <c r="A485" t="s">
        <v>1984</v>
      </c>
      <c r="B485" t="s">
        <v>652</v>
      </c>
      <c r="C485" s="211">
        <v>45199</v>
      </c>
      <c r="D485" t="s">
        <v>530</v>
      </c>
      <c r="E485" t="s">
        <v>1172</v>
      </c>
      <c r="F485" t="s">
        <v>532</v>
      </c>
      <c r="G485" t="s">
        <v>1985</v>
      </c>
      <c r="H485" t="s">
        <v>1930</v>
      </c>
      <c r="I485">
        <v>0</v>
      </c>
      <c r="J485">
        <v>3.79</v>
      </c>
      <c r="K485" t="s">
        <v>535</v>
      </c>
      <c r="L485" t="s">
        <v>655</v>
      </c>
      <c r="M485" t="s">
        <v>537</v>
      </c>
      <c r="N485" t="s">
        <v>538</v>
      </c>
      <c r="O485" t="s">
        <v>539</v>
      </c>
      <c r="P485" t="s">
        <v>540</v>
      </c>
      <c r="Q485" t="s">
        <v>541</v>
      </c>
      <c r="R485" t="s">
        <v>542</v>
      </c>
      <c r="S485" t="s">
        <v>656</v>
      </c>
      <c r="T485" t="s">
        <v>542</v>
      </c>
      <c r="U485" t="s">
        <v>1785</v>
      </c>
      <c r="W485" s="210">
        <v>-3.79</v>
      </c>
      <c r="X485">
        <v>1</v>
      </c>
      <c r="Z485" s="211">
        <v>45222</v>
      </c>
      <c r="AH485" s="211">
        <v>45199</v>
      </c>
      <c r="AI485" t="s">
        <v>545</v>
      </c>
      <c r="AO485" t="s">
        <v>546</v>
      </c>
      <c r="AU485" s="211">
        <v>45340</v>
      </c>
      <c r="AV485" t="s">
        <v>547</v>
      </c>
      <c r="AY485">
        <v>0</v>
      </c>
      <c r="AZ485" t="s">
        <v>548</v>
      </c>
      <c r="BA485" t="s">
        <v>1785</v>
      </c>
      <c r="BB485" t="s">
        <v>1785</v>
      </c>
    </row>
    <row r="486" spans="1:54" x14ac:dyDescent="0.3">
      <c r="A486" t="s">
        <v>1986</v>
      </c>
      <c r="B486" t="s">
        <v>652</v>
      </c>
      <c r="C486" s="211">
        <v>45199</v>
      </c>
      <c r="D486" t="s">
        <v>550</v>
      </c>
      <c r="E486" t="s">
        <v>1172</v>
      </c>
      <c r="F486" t="s">
        <v>666</v>
      </c>
      <c r="G486" t="s">
        <v>1987</v>
      </c>
      <c r="H486" t="s">
        <v>1933</v>
      </c>
      <c r="I486">
        <v>0</v>
      </c>
      <c r="J486">
        <v>3.46</v>
      </c>
      <c r="K486" t="s">
        <v>535</v>
      </c>
      <c r="L486" t="s">
        <v>660</v>
      </c>
      <c r="M486" t="s">
        <v>537</v>
      </c>
      <c r="N486" t="s">
        <v>538</v>
      </c>
      <c r="O486" t="s">
        <v>539</v>
      </c>
      <c r="P486" t="s">
        <v>555</v>
      </c>
      <c r="Q486" t="s">
        <v>541</v>
      </c>
      <c r="R486" t="s">
        <v>542</v>
      </c>
      <c r="S486" t="s">
        <v>656</v>
      </c>
      <c r="T486" t="s">
        <v>542</v>
      </c>
      <c r="U486" t="s">
        <v>1785</v>
      </c>
      <c r="W486" s="210">
        <v>-3.46</v>
      </c>
      <c r="X486">
        <v>1</v>
      </c>
      <c r="Z486" s="211">
        <v>45222</v>
      </c>
      <c r="AH486" s="211">
        <v>45199</v>
      </c>
      <c r="AI486" t="s">
        <v>545</v>
      </c>
      <c r="AO486" t="s">
        <v>546</v>
      </c>
      <c r="AU486" s="211">
        <v>45340</v>
      </c>
      <c r="AV486" t="s">
        <v>547</v>
      </c>
      <c r="AY486">
        <v>0</v>
      </c>
      <c r="AZ486" t="s">
        <v>548</v>
      </c>
      <c r="BA486" t="s">
        <v>1785</v>
      </c>
      <c r="BB486" t="s">
        <v>1785</v>
      </c>
    </row>
    <row r="487" spans="1:54" x14ac:dyDescent="0.3">
      <c r="A487" t="s">
        <v>1988</v>
      </c>
      <c r="B487" t="s">
        <v>652</v>
      </c>
      <c r="C487" s="211">
        <v>45199</v>
      </c>
      <c r="D487" t="s">
        <v>557</v>
      </c>
      <c r="E487" t="s">
        <v>1172</v>
      </c>
      <c r="F487" t="s">
        <v>1026</v>
      </c>
      <c r="G487" t="s">
        <v>1989</v>
      </c>
      <c r="H487" t="s">
        <v>1936</v>
      </c>
      <c r="I487">
        <v>0</v>
      </c>
      <c r="J487">
        <v>3.72</v>
      </c>
      <c r="K487" t="s">
        <v>535</v>
      </c>
      <c r="L487" t="s">
        <v>664</v>
      </c>
      <c r="M487" t="s">
        <v>537</v>
      </c>
      <c r="N487" t="s">
        <v>538</v>
      </c>
      <c r="O487" t="s">
        <v>539</v>
      </c>
      <c r="P487" t="s">
        <v>562</v>
      </c>
      <c r="Q487" t="s">
        <v>541</v>
      </c>
      <c r="R487" t="s">
        <v>542</v>
      </c>
      <c r="S487" t="s">
        <v>656</v>
      </c>
      <c r="T487" t="s">
        <v>542</v>
      </c>
      <c r="U487" t="s">
        <v>1785</v>
      </c>
      <c r="W487" s="210">
        <v>-3.72</v>
      </c>
      <c r="X487">
        <v>1</v>
      </c>
      <c r="Z487" s="211">
        <v>45222</v>
      </c>
      <c r="AH487" s="211">
        <v>45199</v>
      </c>
      <c r="AI487" t="s">
        <v>545</v>
      </c>
      <c r="AO487" t="s">
        <v>546</v>
      </c>
      <c r="AU487" s="211">
        <v>45340</v>
      </c>
      <c r="AV487" t="s">
        <v>547</v>
      </c>
      <c r="AY487">
        <v>0</v>
      </c>
      <c r="AZ487" t="s">
        <v>548</v>
      </c>
      <c r="BA487" t="s">
        <v>1785</v>
      </c>
      <c r="BB487" t="s">
        <v>1785</v>
      </c>
    </row>
    <row r="488" spans="1:54" x14ac:dyDescent="0.3">
      <c r="A488" t="s">
        <v>1990</v>
      </c>
      <c r="B488" t="s">
        <v>652</v>
      </c>
      <c r="C488" s="211">
        <v>45199</v>
      </c>
      <c r="D488" t="s">
        <v>564</v>
      </c>
      <c r="E488" t="s">
        <v>1172</v>
      </c>
      <c r="F488" t="s">
        <v>571</v>
      </c>
      <c r="G488" t="s">
        <v>1991</v>
      </c>
      <c r="H488" t="s">
        <v>1939</v>
      </c>
      <c r="I488">
        <v>0</v>
      </c>
      <c r="J488">
        <v>4.8099999999999996</v>
      </c>
      <c r="K488" t="s">
        <v>535</v>
      </c>
      <c r="L488" t="s">
        <v>655</v>
      </c>
      <c r="M488" t="s">
        <v>537</v>
      </c>
      <c r="N488" t="s">
        <v>538</v>
      </c>
      <c r="O488" t="s">
        <v>539</v>
      </c>
      <c r="P488" t="s">
        <v>568</v>
      </c>
      <c r="Q488" t="s">
        <v>541</v>
      </c>
      <c r="R488" t="s">
        <v>542</v>
      </c>
      <c r="S488" t="s">
        <v>656</v>
      </c>
      <c r="T488" t="s">
        <v>542</v>
      </c>
      <c r="U488" t="s">
        <v>1785</v>
      </c>
      <c r="W488" s="210">
        <v>-4.8099999999999996</v>
      </c>
      <c r="X488">
        <v>1</v>
      </c>
      <c r="Z488" s="211">
        <v>45222</v>
      </c>
      <c r="AH488" s="211">
        <v>45199</v>
      </c>
      <c r="AI488" t="s">
        <v>545</v>
      </c>
      <c r="AO488" t="s">
        <v>546</v>
      </c>
      <c r="AU488" s="211">
        <v>45340</v>
      </c>
      <c r="AV488" t="s">
        <v>547</v>
      </c>
      <c r="AY488">
        <v>0</v>
      </c>
      <c r="AZ488" t="s">
        <v>548</v>
      </c>
      <c r="BA488" t="s">
        <v>1785</v>
      </c>
      <c r="BB488" t="s">
        <v>1785</v>
      </c>
    </row>
    <row r="489" spans="1:54" x14ac:dyDescent="0.3">
      <c r="A489" t="s">
        <v>1992</v>
      </c>
      <c r="B489" t="s">
        <v>652</v>
      </c>
      <c r="C489" s="211">
        <v>45199</v>
      </c>
      <c r="D489" t="s">
        <v>570</v>
      </c>
      <c r="E489" t="s">
        <v>1172</v>
      </c>
      <c r="F489" t="s">
        <v>1374</v>
      </c>
      <c r="G489" t="s">
        <v>1993</v>
      </c>
      <c r="H489" t="s">
        <v>1942</v>
      </c>
      <c r="I489">
        <v>0</v>
      </c>
      <c r="J489">
        <v>4.3600000000000003</v>
      </c>
      <c r="K489" t="s">
        <v>535</v>
      </c>
      <c r="L489" t="s">
        <v>660</v>
      </c>
      <c r="M489" t="s">
        <v>537</v>
      </c>
      <c r="N489" t="s">
        <v>538</v>
      </c>
      <c r="O489" t="s">
        <v>539</v>
      </c>
      <c r="P489" t="s">
        <v>574</v>
      </c>
      <c r="Q489" t="s">
        <v>541</v>
      </c>
      <c r="R489" t="s">
        <v>542</v>
      </c>
      <c r="S489" t="s">
        <v>656</v>
      </c>
      <c r="T489" t="s">
        <v>542</v>
      </c>
      <c r="U489" t="s">
        <v>1785</v>
      </c>
      <c r="W489" s="210">
        <v>-4.3600000000000003</v>
      </c>
      <c r="X489">
        <v>1</v>
      </c>
      <c r="Z489" s="211">
        <v>45222</v>
      </c>
      <c r="AH489" s="211">
        <v>45199</v>
      </c>
      <c r="AI489" t="s">
        <v>545</v>
      </c>
      <c r="AO489" t="s">
        <v>546</v>
      </c>
      <c r="AU489" s="211">
        <v>45340</v>
      </c>
      <c r="AV489" t="s">
        <v>547</v>
      </c>
      <c r="AY489">
        <v>0</v>
      </c>
      <c r="AZ489" t="s">
        <v>548</v>
      </c>
      <c r="BA489" t="s">
        <v>1785</v>
      </c>
      <c r="BB489" t="s">
        <v>1785</v>
      </c>
    </row>
    <row r="490" spans="1:54" x14ac:dyDescent="0.3">
      <c r="A490" t="s">
        <v>1994</v>
      </c>
      <c r="B490" t="s">
        <v>652</v>
      </c>
      <c r="C490" s="211">
        <v>45199</v>
      </c>
      <c r="D490" t="s">
        <v>576</v>
      </c>
      <c r="E490" t="s">
        <v>1172</v>
      </c>
      <c r="F490" t="s">
        <v>1237</v>
      </c>
      <c r="G490" t="s">
        <v>1995</v>
      </c>
      <c r="H490" t="s">
        <v>1945</v>
      </c>
      <c r="I490">
        <v>0</v>
      </c>
      <c r="J490">
        <v>6.67</v>
      </c>
      <c r="K490" t="s">
        <v>535</v>
      </c>
      <c r="L490" t="s">
        <v>660</v>
      </c>
      <c r="M490" t="s">
        <v>537</v>
      </c>
      <c r="N490" t="s">
        <v>538</v>
      </c>
      <c r="O490" t="s">
        <v>539</v>
      </c>
      <c r="P490" t="s">
        <v>580</v>
      </c>
      <c r="Q490" t="s">
        <v>541</v>
      </c>
      <c r="R490" t="s">
        <v>542</v>
      </c>
      <c r="S490" t="s">
        <v>656</v>
      </c>
      <c r="T490" t="s">
        <v>542</v>
      </c>
      <c r="U490" t="s">
        <v>1785</v>
      </c>
      <c r="W490" s="210">
        <v>-6.67</v>
      </c>
      <c r="X490">
        <v>1</v>
      </c>
      <c r="Z490" s="211">
        <v>45222</v>
      </c>
      <c r="AH490" s="211">
        <v>45199</v>
      </c>
      <c r="AI490" t="s">
        <v>545</v>
      </c>
      <c r="AO490" t="s">
        <v>546</v>
      </c>
      <c r="AU490" s="211">
        <v>45340</v>
      </c>
      <c r="AV490" t="s">
        <v>547</v>
      </c>
      <c r="AY490">
        <v>0</v>
      </c>
      <c r="AZ490" t="s">
        <v>548</v>
      </c>
      <c r="BA490" t="s">
        <v>1785</v>
      </c>
      <c r="BB490" t="s">
        <v>1785</v>
      </c>
    </row>
    <row r="491" spans="1:54" x14ac:dyDescent="0.3">
      <c r="A491" t="s">
        <v>1996</v>
      </c>
      <c r="B491" t="s">
        <v>652</v>
      </c>
      <c r="C491" s="211">
        <v>45199</v>
      </c>
      <c r="D491" t="s">
        <v>582</v>
      </c>
      <c r="E491" t="s">
        <v>1172</v>
      </c>
      <c r="F491" t="s">
        <v>1386</v>
      </c>
      <c r="G491" t="s">
        <v>1997</v>
      </c>
      <c r="H491" t="s">
        <v>1948</v>
      </c>
      <c r="I491">
        <v>0</v>
      </c>
      <c r="J491">
        <v>12.34</v>
      </c>
      <c r="K491" t="s">
        <v>535</v>
      </c>
      <c r="L491" t="s">
        <v>655</v>
      </c>
      <c r="M491" t="s">
        <v>537</v>
      </c>
      <c r="N491" t="s">
        <v>538</v>
      </c>
      <c r="O491" t="s">
        <v>539</v>
      </c>
      <c r="P491" t="s">
        <v>586</v>
      </c>
      <c r="Q491" t="s">
        <v>541</v>
      </c>
      <c r="R491" t="s">
        <v>542</v>
      </c>
      <c r="S491" t="s">
        <v>656</v>
      </c>
      <c r="T491" t="s">
        <v>542</v>
      </c>
      <c r="U491" t="s">
        <v>1785</v>
      </c>
      <c r="W491" s="210">
        <v>-12.34</v>
      </c>
      <c r="X491">
        <v>1</v>
      </c>
      <c r="Z491" s="211">
        <v>45222</v>
      </c>
      <c r="AH491" s="211">
        <v>45199</v>
      </c>
      <c r="AI491" t="s">
        <v>545</v>
      </c>
      <c r="AO491" t="s">
        <v>546</v>
      </c>
      <c r="AU491" s="211">
        <v>45340</v>
      </c>
      <c r="AV491" t="s">
        <v>547</v>
      </c>
      <c r="AY491">
        <v>0</v>
      </c>
      <c r="AZ491" t="s">
        <v>548</v>
      </c>
      <c r="BA491" t="s">
        <v>1785</v>
      </c>
      <c r="BB491" t="s">
        <v>1785</v>
      </c>
    </row>
    <row r="492" spans="1:54" x14ac:dyDescent="0.3">
      <c r="A492" t="s">
        <v>1998</v>
      </c>
      <c r="B492" t="s">
        <v>652</v>
      </c>
      <c r="C492" s="211">
        <v>45199</v>
      </c>
      <c r="D492" t="s">
        <v>588</v>
      </c>
      <c r="E492" t="s">
        <v>1172</v>
      </c>
      <c r="F492" t="s">
        <v>1413</v>
      </c>
      <c r="G492" t="s">
        <v>1999</v>
      </c>
      <c r="H492" t="s">
        <v>1951</v>
      </c>
      <c r="I492">
        <v>0</v>
      </c>
      <c r="J492">
        <v>1.59</v>
      </c>
      <c r="K492" t="s">
        <v>535</v>
      </c>
      <c r="L492" t="s">
        <v>664</v>
      </c>
      <c r="M492" t="s">
        <v>537</v>
      </c>
      <c r="N492" t="s">
        <v>538</v>
      </c>
      <c r="O492" t="s">
        <v>539</v>
      </c>
      <c r="P492" t="s">
        <v>592</v>
      </c>
      <c r="Q492" t="s">
        <v>541</v>
      </c>
      <c r="R492" t="s">
        <v>542</v>
      </c>
      <c r="S492" t="s">
        <v>656</v>
      </c>
      <c r="T492" t="s">
        <v>542</v>
      </c>
      <c r="U492" t="s">
        <v>1785</v>
      </c>
      <c r="W492" s="210">
        <v>-1.59</v>
      </c>
      <c r="X492">
        <v>1</v>
      </c>
      <c r="Z492" s="211">
        <v>45222</v>
      </c>
      <c r="AH492" s="211">
        <v>45199</v>
      </c>
      <c r="AI492" t="s">
        <v>545</v>
      </c>
      <c r="AO492" t="s">
        <v>546</v>
      </c>
      <c r="AU492" s="211">
        <v>45340</v>
      </c>
      <c r="AV492" t="s">
        <v>547</v>
      </c>
      <c r="AY492">
        <v>0</v>
      </c>
      <c r="AZ492" t="s">
        <v>548</v>
      </c>
      <c r="BA492" t="s">
        <v>1785</v>
      </c>
      <c r="BB492" t="s">
        <v>1785</v>
      </c>
    </row>
    <row r="493" spans="1:54" x14ac:dyDescent="0.3">
      <c r="A493" t="s">
        <v>2000</v>
      </c>
      <c r="B493" t="s">
        <v>652</v>
      </c>
      <c r="C493" s="211">
        <v>45199</v>
      </c>
      <c r="D493" t="s">
        <v>594</v>
      </c>
      <c r="E493" t="s">
        <v>1172</v>
      </c>
      <c r="F493" t="s">
        <v>601</v>
      </c>
      <c r="G493" t="s">
        <v>2001</v>
      </c>
      <c r="H493" t="s">
        <v>1954</v>
      </c>
      <c r="I493">
        <v>0</v>
      </c>
      <c r="J493">
        <v>9.35</v>
      </c>
      <c r="K493" t="s">
        <v>535</v>
      </c>
      <c r="L493" t="s">
        <v>664</v>
      </c>
      <c r="M493" t="s">
        <v>537</v>
      </c>
      <c r="N493" t="s">
        <v>538</v>
      </c>
      <c r="O493" t="s">
        <v>539</v>
      </c>
      <c r="P493" t="s">
        <v>598</v>
      </c>
      <c r="Q493" t="s">
        <v>541</v>
      </c>
      <c r="R493" t="s">
        <v>542</v>
      </c>
      <c r="S493" t="s">
        <v>656</v>
      </c>
      <c r="T493" t="s">
        <v>542</v>
      </c>
      <c r="U493" t="s">
        <v>1785</v>
      </c>
      <c r="W493" s="210">
        <v>-9.35</v>
      </c>
      <c r="X493">
        <v>1</v>
      </c>
      <c r="Z493" s="211">
        <v>45222</v>
      </c>
      <c r="AH493" s="211">
        <v>45199</v>
      </c>
      <c r="AI493" t="s">
        <v>545</v>
      </c>
      <c r="AO493" t="s">
        <v>546</v>
      </c>
      <c r="AU493" s="211">
        <v>45340</v>
      </c>
      <c r="AV493" t="s">
        <v>547</v>
      </c>
      <c r="AY493">
        <v>0</v>
      </c>
      <c r="AZ493" t="s">
        <v>548</v>
      </c>
      <c r="BA493" t="s">
        <v>1785</v>
      </c>
      <c r="BB493" t="s">
        <v>1785</v>
      </c>
    </row>
    <row r="494" spans="1:54" x14ac:dyDescent="0.3">
      <c r="A494" t="s">
        <v>2002</v>
      </c>
      <c r="B494" t="s">
        <v>652</v>
      </c>
      <c r="C494" s="211">
        <v>45199</v>
      </c>
      <c r="D494" t="s">
        <v>600</v>
      </c>
      <c r="E494" t="s">
        <v>1172</v>
      </c>
      <c r="F494" t="s">
        <v>1470</v>
      </c>
      <c r="G494" t="s">
        <v>2003</v>
      </c>
      <c r="H494" t="s">
        <v>1958</v>
      </c>
      <c r="I494">
        <v>0</v>
      </c>
      <c r="J494">
        <v>4.0199999999999996</v>
      </c>
      <c r="K494" t="s">
        <v>535</v>
      </c>
      <c r="L494" t="s">
        <v>655</v>
      </c>
      <c r="M494" t="s">
        <v>537</v>
      </c>
      <c r="N494" t="s">
        <v>538</v>
      </c>
      <c r="O494" t="s">
        <v>539</v>
      </c>
      <c r="P494" t="s">
        <v>604</v>
      </c>
      <c r="Q494" t="s">
        <v>541</v>
      </c>
      <c r="R494" t="s">
        <v>542</v>
      </c>
      <c r="S494" t="s">
        <v>656</v>
      </c>
      <c r="T494" t="s">
        <v>542</v>
      </c>
      <c r="U494" t="s">
        <v>1785</v>
      </c>
      <c r="W494" s="210">
        <v>-4.0199999999999996</v>
      </c>
      <c r="X494">
        <v>1</v>
      </c>
      <c r="Z494" s="211">
        <v>45222</v>
      </c>
      <c r="AH494" s="211">
        <v>45199</v>
      </c>
      <c r="AI494" t="s">
        <v>545</v>
      </c>
      <c r="AO494" t="s">
        <v>546</v>
      </c>
      <c r="AU494" s="211">
        <v>45340</v>
      </c>
      <c r="AV494" t="s">
        <v>547</v>
      </c>
      <c r="AY494">
        <v>0</v>
      </c>
      <c r="AZ494" t="s">
        <v>548</v>
      </c>
      <c r="BA494" t="s">
        <v>1785</v>
      </c>
      <c r="BB494" t="s">
        <v>1785</v>
      </c>
    </row>
    <row r="495" spans="1:54" x14ac:dyDescent="0.3">
      <c r="A495" t="s">
        <v>2004</v>
      </c>
      <c r="B495" t="s">
        <v>652</v>
      </c>
      <c r="C495" s="211">
        <v>45199</v>
      </c>
      <c r="D495" t="s">
        <v>606</v>
      </c>
      <c r="E495" t="s">
        <v>1172</v>
      </c>
      <c r="F495" t="s">
        <v>1573</v>
      </c>
      <c r="G495" t="s">
        <v>2005</v>
      </c>
      <c r="H495" t="s">
        <v>1961</v>
      </c>
      <c r="I495">
        <v>0</v>
      </c>
      <c r="J495">
        <v>10.56</v>
      </c>
      <c r="K495" t="s">
        <v>535</v>
      </c>
      <c r="L495" t="s">
        <v>664</v>
      </c>
      <c r="M495" t="s">
        <v>537</v>
      </c>
      <c r="N495" t="s">
        <v>538</v>
      </c>
      <c r="O495" t="s">
        <v>539</v>
      </c>
      <c r="P495" t="s">
        <v>562</v>
      </c>
      <c r="Q495" t="s">
        <v>541</v>
      </c>
      <c r="R495" t="s">
        <v>542</v>
      </c>
      <c r="S495" t="s">
        <v>656</v>
      </c>
      <c r="T495" t="s">
        <v>542</v>
      </c>
      <c r="U495" t="s">
        <v>1785</v>
      </c>
      <c r="W495" s="210">
        <v>-10.56</v>
      </c>
      <c r="X495">
        <v>1</v>
      </c>
      <c r="Z495" s="211">
        <v>45222</v>
      </c>
      <c r="AH495" s="211">
        <v>45199</v>
      </c>
      <c r="AI495" t="s">
        <v>545</v>
      </c>
      <c r="AO495" t="s">
        <v>546</v>
      </c>
      <c r="AU495" s="211">
        <v>45340</v>
      </c>
      <c r="AV495" t="s">
        <v>547</v>
      </c>
      <c r="AY495">
        <v>0</v>
      </c>
      <c r="AZ495" t="s">
        <v>548</v>
      </c>
      <c r="BA495" t="s">
        <v>1785</v>
      </c>
      <c r="BB495" t="s">
        <v>1785</v>
      </c>
    </row>
    <row r="496" spans="1:54" x14ac:dyDescent="0.3">
      <c r="A496" t="s">
        <v>2006</v>
      </c>
      <c r="B496" t="s">
        <v>652</v>
      </c>
      <c r="C496" s="211">
        <v>45199</v>
      </c>
      <c r="D496" t="s">
        <v>611</v>
      </c>
      <c r="E496" t="s">
        <v>1172</v>
      </c>
      <c r="F496" t="s">
        <v>729</v>
      </c>
      <c r="G496" t="s">
        <v>2007</v>
      </c>
      <c r="H496" t="s">
        <v>614</v>
      </c>
      <c r="I496">
        <v>0</v>
      </c>
      <c r="J496">
        <v>7.34</v>
      </c>
      <c r="K496" t="s">
        <v>535</v>
      </c>
      <c r="L496" t="s">
        <v>660</v>
      </c>
      <c r="M496" t="s">
        <v>537</v>
      </c>
      <c r="N496" t="s">
        <v>538</v>
      </c>
      <c r="O496" t="s">
        <v>539</v>
      </c>
      <c r="P496" t="s">
        <v>615</v>
      </c>
      <c r="Q496" t="s">
        <v>541</v>
      </c>
      <c r="R496" t="s">
        <v>542</v>
      </c>
      <c r="S496" t="s">
        <v>656</v>
      </c>
      <c r="T496" t="s">
        <v>542</v>
      </c>
      <c r="U496" t="s">
        <v>1785</v>
      </c>
      <c r="W496" s="210">
        <v>-7.34</v>
      </c>
      <c r="X496">
        <v>1</v>
      </c>
      <c r="Z496" s="211">
        <v>45222</v>
      </c>
      <c r="AH496" s="211">
        <v>45199</v>
      </c>
      <c r="AI496" t="s">
        <v>545</v>
      </c>
      <c r="AO496" t="s">
        <v>546</v>
      </c>
      <c r="AU496" s="211">
        <v>45340</v>
      </c>
      <c r="AV496" t="s">
        <v>547</v>
      </c>
      <c r="AY496">
        <v>0</v>
      </c>
      <c r="AZ496" t="s">
        <v>548</v>
      </c>
      <c r="BA496" t="s">
        <v>1785</v>
      </c>
      <c r="BB496" t="s">
        <v>1785</v>
      </c>
    </row>
    <row r="497" spans="1:54" x14ac:dyDescent="0.3">
      <c r="A497" t="s">
        <v>2008</v>
      </c>
      <c r="B497" t="s">
        <v>652</v>
      </c>
      <c r="C497" s="211">
        <v>45199</v>
      </c>
      <c r="D497" t="s">
        <v>617</v>
      </c>
      <c r="E497" t="s">
        <v>1172</v>
      </c>
      <c r="F497" t="s">
        <v>2009</v>
      </c>
      <c r="G497" t="s">
        <v>2010</v>
      </c>
      <c r="H497" t="s">
        <v>1966</v>
      </c>
      <c r="I497">
        <v>0</v>
      </c>
      <c r="J497">
        <v>5.24</v>
      </c>
      <c r="K497" t="s">
        <v>535</v>
      </c>
      <c r="L497" t="s">
        <v>664</v>
      </c>
      <c r="M497" t="s">
        <v>537</v>
      </c>
      <c r="N497" t="s">
        <v>538</v>
      </c>
      <c r="O497" t="s">
        <v>539</v>
      </c>
      <c r="P497" t="s">
        <v>621</v>
      </c>
      <c r="Q497" t="s">
        <v>541</v>
      </c>
      <c r="R497" t="s">
        <v>542</v>
      </c>
      <c r="S497" t="s">
        <v>656</v>
      </c>
      <c r="T497" t="s">
        <v>542</v>
      </c>
      <c r="U497" t="s">
        <v>1785</v>
      </c>
      <c r="W497" s="210">
        <v>-5.24</v>
      </c>
      <c r="X497">
        <v>1</v>
      </c>
      <c r="Z497" s="211">
        <v>45222</v>
      </c>
      <c r="AH497" s="211">
        <v>45199</v>
      </c>
      <c r="AI497" t="s">
        <v>545</v>
      </c>
      <c r="AO497" t="s">
        <v>546</v>
      </c>
      <c r="AU497" s="211">
        <v>45340</v>
      </c>
      <c r="AV497" t="s">
        <v>547</v>
      </c>
      <c r="AY497">
        <v>0</v>
      </c>
      <c r="AZ497" t="s">
        <v>548</v>
      </c>
      <c r="BA497" t="s">
        <v>1785</v>
      </c>
      <c r="BB497" t="s">
        <v>1785</v>
      </c>
    </row>
    <row r="498" spans="1:54" x14ac:dyDescent="0.3">
      <c r="A498" t="s">
        <v>2011</v>
      </c>
      <c r="B498" t="s">
        <v>652</v>
      </c>
      <c r="C498" s="211">
        <v>45199</v>
      </c>
      <c r="D498" t="s">
        <v>623</v>
      </c>
      <c r="E498" t="s">
        <v>1172</v>
      </c>
      <c r="F498" t="s">
        <v>1737</v>
      </c>
      <c r="G498" t="s">
        <v>2012</v>
      </c>
      <c r="H498" t="s">
        <v>1969</v>
      </c>
      <c r="I498">
        <v>0</v>
      </c>
      <c r="J498">
        <v>6.98</v>
      </c>
      <c r="K498" t="s">
        <v>535</v>
      </c>
      <c r="L498" t="s">
        <v>655</v>
      </c>
      <c r="M498" t="s">
        <v>537</v>
      </c>
      <c r="N498" t="s">
        <v>538</v>
      </c>
      <c r="O498" t="s">
        <v>539</v>
      </c>
      <c r="P498" t="s">
        <v>627</v>
      </c>
      <c r="Q498" t="s">
        <v>541</v>
      </c>
      <c r="R498" t="s">
        <v>542</v>
      </c>
      <c r="S498" t="s">
        <v>656</v>
      </c>
      <c r="T498" t="s">
        <v>542</v>
      </c>
      <c r="U498" t="s">
        <v>1785</v>
      </c>
      <c r="W498" s="210">
        <v>-6.98</v>
      </c>
      <c r="X498">
        <v>1</v>
      </c>
      <c r="Z498" s="211">
        <v>45222</v>
      </c>
      <c r="AH498" s="211">
        <v>45199</v>
      </c>
      <c r="AI498" t="s">
        <v>545</v>
      </c>
      <c r="AO498" t="s">
        <v>546</v>
      </c>
      <c r="AU498" s="211">
        <v>45340</v>
      </c>
      <c r="AV498" t="s">
        <v>547</v>
      </c>
      <c r="AY498">
        <v>0</v>
      </c>
      <c r="AZ498" t="s">
        <v>548</v>
      </c>
      <c r="BA498" t="s">
        <v>1785</v>
      </c>
      <c r="BB498" t="s">
        <v>1785</v>
      </c>
    </row>
    <row r="499" spans="1:54" x14ac:dyDescent="0.3">
      <c r="A499" t="s">
        <v>2013</v>
      </c>
      <c r="B499" t="s">
        <v>652</v>
      </c>
      <c r="C499" s="211">
        <v>45199</v>
      </c>
      <c r="D499" t="s">
        <v>629</v>
      </c>
      <c r="E499" t="s">
        <v>1172</v>
      </c>
      <c r="F499" t="s">
        <v>2014</v>
      </c>
      <c r="G499" t="s">
        <v>2015</v>
      </c>
      <c r="H499" t="s">
        <v>1973</v>
      </c>
      <c r="I499">
        <v>0</v>
      </c>
      <c r="J499">
        <v>5.66</v>
      </c>
      <c r="K499" t="s">
        <v>535</v>
      </c>
      <c r="L499" t="s">
        <v>660</v>
      </c>
      <c r="M499" t="s">
        <v>537</v>
      </c>
      <c r="N499" t="s">
        <v>538</v>
      </c>
      <c r="O499" t="s">
        <v>539</v>
      </c>
      <c r="P499" t="s">
        <v>580</v>
      </c>
      <c r="Q499" t="s">
        <v>541</v>
      </c>
      <c r="R499" t="s">
        <v>542</v>
      </c>
      <c r="S499" t="s">
        <v>656</v>
      </c>
      <c r="T499" t="s">
        <v>542</v>
      </c>
      <c r="U499" t="s">
        <v>1785</v>
      </c>
      <c r="W499" s="210">
        <v>-5.66</v>
      </c>
      <c r="X499">
        <v>1</v>
      </c>
      <c r="Z499" s="211">
        <v>45222</v>
      </c>
      <c r="AH499" s="211">
        <v>45199</v>
      </c>
      <c r="AI499" t="s">
        <v>545</v>
      </c>
      <c r="AO499" t="s">
        <v>546</v>
      </c>
      <c r="AU499" s="211">
        <v>45340</v>
      </c>
      <c r="AV499" t="s">
        <v>547</v>
      </c>
      <c r="AY499">
        <v>0</v>
      </c>
      <c r="AZ499" t="s">
        <v>548</v>
      </c>
      <c r="BA499" t="s">
        <v>1785</v>
      </c>
      <c r="BB499" t="s">
        <v>1785</v>
      </c>
    </row>
    <row r="500" spans="1:54" x14ac:dyDescent="0.3">
      <c r="A500" t="s">
        <v>2016</v>
      </c>
      <c r="B500" t="s">
        <v>652</v>
      </c>
      <c r="C500" s="211">
        <v>45199</v>
      </c>
      <c r="D500" t="s">
        <v>634</v>
      </c>
      <c r="E500" t="s">
        <v>1172</v>
      </c>
      <c r="F500" t="s">
        <v>2017</v>
      </c>
      <c r="G500" t="s">
        <v>2018</v>
      </c>
      <c r="H500" t="s">
        <v>1977</v>
      </c>
      <c r="I500">
        <v>0</v>
      </c>
      <c r="J500">
        <v>4.3</v>
      </c>
      <c r="K500" t="s">
        <v>535</v>
      </c>
      <c r="L500" t="s">
        <v>655</v>
      </c>
      <c r="M500" t="s">
        <v>537</v>
      </c>
      <c r="N500" t="s">
        <v>538</v>
      </c>
      <c r="O500" t="s">
        <v>539</v>
      </c>
      <c r="P500" t="s">
        <v>638</v>
      </c>
      <c r="Q500" t="s">
        <v>541</v>
      </c>
      <c r="R500" t="s">
        <v>542</v>
      </c>
      <c r="S500" t="s">
        <v>656</v>
      </c>
      <c r="T500" t="s">
        <v>542</v>
      </c>
      <c r="U500" t="s">
        <v>1785</v>
      </c>
      <c r="W500" s="210">
        <v>-4.3</v>
      </c>
      <c r="X500">
        <v>1</v>
      </c>
      <c r="Z500" s="211">
        <v>45222</v>
      </c>
      <c r="AH500" s="211">
        <v>45199</v>
      </c>
      <c r="AI500" t="s">
        <v>545</v>
      </c>
      <c r="AO500" t="s">
        <v>546</v>
      </c>
      <c r="AU500" s="211">
        <v>45340</v>
      </c>
      <c r="AV500" t="s">
        <v>547</v>
      </c>
      <c r="AY500">
        <v>0</v>
      </c>
      <c r="AZ500" t="s">
        <v>548</v>
      </c>
      <c r="BA500" t="s">
        <v>1785</v>
      </c>
      <c r="BB500" t="s">
        <v>1785</v>
      </c>
    </row>
    <row r="501" spans="1:54" x14ac:dyDescent="0.3">
      <c r="A501" t="s">
        <v>2019</v>
      </c>
      <c r="B501" t="s">
        <v>652</v>
      </c>
      <c r="C501" s="211">
        <v>45199</v>
      </c>
      <c r="D501" t="s">
        <v>640</v>
      </c>
      <c r="E501" t="s">
        <v>1172</v>
      </c>
      <c r="F501" t="s">
        <v>2020</v>
      </c>
      <c r="G501" t="s">
        <v>2021</v>
      </c>
      <c r="H501" t="s">
        <v>1980</v>
      </c>
      <c r="I501">
        <v>0</v>
      </c>
      <c r="J501">
        <v>6.84</v>
      </c>
      <c r="K501" t="s">
        <v>535</v>
      </c>
      <c r="L501" t="s">
        <v>664</v>
      </c>
      <c r="M501" t="s">
        <v>537</v>
      </c>
      <c r="N501" t="s">
        <v>538</v>
      </c>
      <c r="O501" t="s">
        <v>539</v>
      </c>
      <c r="P501" t="s">
        <v>644</v>
      </c>
      <c r="Q501" t="s">
        <v>541</v>
      </c>
      <c r="R501" t="s">
        <v>542</v>
      </c>
      <c r="S501" t="s">
        <v>656</v>
      </c>
      <c r="T501" t="s">
        <v>542</v>
      </c>
      <c r="U501" t="s">
        <v>1785</v>
      </c>
      <c r="W501" s="210">
        <v>-6.84</v>
      </c>
      <c r="X501">
        <v>1</v>
      </c>
      <c r="Z501" s="211">
        <v>45222</v>
      </c>
      <c r="AH501" s="211">
        <v>45199</v>
      </c>
      <c r="AI501" t="s">
        <v>545</v>
      </c>
      <c r="AO501" t="s">
        <v>546</v>
      </c>
      <c r="AU501" s="211">
        <v>45340</v>
      </c>
      <c r="AV501" t="s">
        <v>547</v>
      </c>
      <c r="AY501">
        <v>0</v>
      </c>
      <c r="AZ501" t="s">
        <v>548</v>
      </c>
      <c r="BA501" t="s">
        <v>1785</v>
      </c>
      <c r="BB501" t="s">
        <v>1785</v>
      </c>
    </row>
    <row r="502" spans="1:54" x14ac:dyDescent="0.3">
      <c r="A502" t="s">
        <v>2022</v>
      </c>
      <c r="B502" t="s">
        <v>652</v>
      </c>
      <c r="C502" s="211">
        <v>45199</v>
      </c>
      <c r="D502" t="s">
        <v>646</v>
      </c>
      <c r="E502" t="s">
        <v>1172</v>
      </c>
      <c r="F502" t="s">
        <v>2023</v>
      </c>
      <c r="G502" t="s">
        <v>2024</v>
      </c>
      <c r="H502" t="s">
        <v>1983</v>
      </c>
      <c r="I502">
        <v>0</v>
      </c>
      <c r="J502">
        <v>3.38</v>
      </c>
      <c r="K502" t="s">
        <v>535</v>
      </c>
      <c r="L502" t="s">
        <v>655</v>
      </c>
      <c r="M502" t="s">
        <v>537</v>
      </c>
      <c r="N502" t="s">
        <v>538</v>
      </c>
      <c r="O502" t="s">
        <v>539</v>
      </c>
      <c r="P502" t="s">
        <v>650</v>
      </c>
      <c r="Q502" t="s">
        <v>541</v>
      </c>
      <c r="R502" t="s">
        <v>542</v>
      </c>
      <c r="S502" t="s">
        <v>656</v>
      </c>
      <c r="T502" t="s">
        <v>542</v>
      </c>
      <c r="U502" t="s">
        <v>1785</v>
      </c>
      <c r="W502" s="210">
        <v>-3.38</v>
      </c>
      <c r="X502">
        <v>1</v>
      </c>
      <c r="Z502" s="211">
        <v>45222</v>
      </c>
      <c r="AH502" s="211">
        <v>45199</v>
      </c>
      <c r="AI502" t="s">
        <v>545</v>
      </c>
      <c r="AO502" t="s">
        <v>546</v>
      </c>
      <c r="AU502" s="211">
        <v>45340</v>
      </c>
      <c r="AV502" t="s">
        <v>547</v>
      </c>
      <c r="AY502">
        <v>0</v>
      </c>
      <c r="AZ502" t="s">
        <v>548</v>
      </c>
      <c r="BA502" t="s">
        <v>1785</v>
      </c>
      <c r="BB502" t="s">
        <v>1785</v>
      </c>
    </row>
    <row r="503" spans="1:54" x14ac:dyDescent="0.3">
      <c r="A503" t="s">
        <v>2025</v>
      </c>
      <c r="B503" t="s">
        <v>652</v>
      </c>
      <c r="C503" s="211">
        <v>45199</v>
      </c>
      <c r="D503" t="s">
        <v>550</v>
      </c>
      <c r="E503" t="s">
        <v>1199</v>
      </c>
      <c r="F503" t="s">
        <v>662</v>
      </c>
      <c r="G503" t="s">
        <v>2026</v>
      </c>
      <c r="H503" t="s">
        <v>553</v>
      </c>
      <c r="I503">
        <v>0</v>
      </c>
      <c r="J503">
        <v>2.95</v>
      </c>
      <c r="K503" t="s">
        <v>535</v>
      </c>
      <c r="L503" t="s">
        <v>660</v>
      </c>
      <c r="M503" t="s">
        <v>537</v>
      </c>
      <c r="N503" t="s">
        <v>538</v>
      </c>
      <c r="O503" t="s">
        <v>539</v>
      </c>
      <c r="P503" t="s">
        <v>555</v>
      </c>
      <c r="Q503" t="s">
        <v>541</v>
      </c>
      <c r="R503" t="s">
        <v>542</v>
      </c>
      <c r="S503" t="s">
        <v>656</v>
      </c>
      <c r="T503" t="s">
        <v>542</v>
      </c>
      <c r="U503" t="s">
        <v>1785</v>
      </c>
      <c r="W503" s="210">
        <v>-2.95</v>
      </c>
      <c r="X503">
        <v>1</v>
      </c>
      <c r="Z503" s="211">
        <v>45222</v>
      </c>
      <c r="AH503" s="211">
        <v>45199</v>
      </c>
      <c r="AI503" t="s">
        <v>545</v>
      </c>
      <c r="AO503" t="s">
        <v>546</v>
      </c>
      <c r="AU503" s="211">
        <v>45340</v>
      </c>
      <c r="AV503" t="s">
        <v>547</v>
      </c>
      <c r="AY503">
        <v>0</v>
      </c>
      <c r="AZ503" t="s">
        <v>548</v>
      </c>
      <c r="BA503" t="s">
        <v>1785</v>
      </c>
      <c r="BB503" t="s">
        <v>1785</v>
      </c>
    </row>
    <row r="504" spans="1:54" x14ac:dyDescent="0.3">
      <c r="A504" t="s">
        <v>2027</v>
      </c>
      <c r="B504" t="s">
        <v>652</v>
      </c>
      <c r="C504" s="211">
        <v>45199</v>
      </c>
      <c r="D504" t="s">
        <v>557</v>
      </c>
      <c r="E504" t="s">
        <v>1199</v>
      </c>
      <c r="F504" t="s">
        <v>674</v>
      </c>
      <c r="G504" t="s">
        <v>2028</v>
      </c>
      <c r="H504" t="s">
        <v>560</v>
      </c>
      <c r="I504">
        <v>0</v>
      </c>
      <c r="J504">
        <v>3.15</v>
      </c>
      <c r="K504" t="s">
        <v>535</v>
      </c>
      <c r="L504" t="s">
        <v>664</v>
      </c>
      <c r="M504" t="s">
        <v>537</v>
      </c>
      <c r="N504" t="s">
        <v>538</v>
      </c>
      <c r="O504" t="s">
        <v>539</v>
      </c>
      <c r="P504" t="s">
        <v>562</v>
      </c>
      <c r="Q504" t="s">
        <v>541</v>
      </c>
      <c r="R504" t="s">
        <v>542</v>
      </c>
      <c r="S504" t="s">
        <v>656</v>
      </c>
      <c r="T504" t="s">
        <v>542</v>
      </c>
      <c r="U504" t="s">
        <v>1785</v>
      </c>
      <c r="W504" s="210">
        <v>-3.15</v>
      </c>
      <c r="X504">
        <v>1</v>
      </c>
      <c r="Z504" s="211">
        <v>45222</v>
      </c>
      <c r="AH504" s="211">
        <v>45199</v>
      </c>
      <c r="AI504" t="s">
        <v>545</v>
      </c>
      <c r="AO504" t="s">
        <v>546</v>
      </c>
      <c r="AU504" s="211">
        <v>45340</v>
      </c>
      <c r="AV504" t="s">
        <v>547</v>
      </c>
      <c r="AY504">
        <v>0</v>
      </c>
      <c r="AZ504" t="s">
        <v>548</v>
      </c>
      <c r="BA504" t="s">
        <v>1785</v>
      </c>
      <c r="BB504" t="s">
        <v>1785</v>
      </c>
    </row>
    <row r="505" spans="1:54" x14ac:dyDescent="0.3">
      <c r="A505" t="s">
        <v>2029</v>
      </c>
      <c r="B505" t="s">
        <v>652</v>
      </c>
      <c r="C505" s="211">
        <v>45199</v>
      </c>
      <c r="D505" t="s">
        <v>564</v>
      </c>
      <c r="E505" t="s">
        <v>1199</v>
      </c>
      <c r="F505" t="s">
        <v>906</v>
      </c>
      <c r="G505" t="s">
        <v>2030</v>
      </c>
      <c r="H505" t="s">
        <v>567</v>
      </c>
      <c r="I505">
        <v>0</v>
      </c>
      <c r="J505">
        <v>4.24</v>
      </c>
      <c r="K505" t="s">
        <v>535</v>
      </c>
      <c r="L505" t="s">
        <v>655</v>
      </c>
      <c r="M505" t="s">
        <v>537</v>
      </c>
      <c r="N505" t="s">
        <v>538</v>
      </c>
      <c r="O505" t="s">
        <v>539</v>
      </c>
      <c r="P505" t="s">
        <v>568</v>
      </c>
      <c r="Q505" t="s">
        <v>541</v>
      </c>
      <c r="R505" t="s">
        <v>542</v>
      </c>
      <c r="S505" t="s">
        <v>656</v>
      </c>
      <c r="T505" t="s">
        <v>542</v>
      </c>
      <c r="U505" t="s">
        <v>1785</v>
      </c>
      <c r="W505" s="210">
        <v>-4.24</v>
      </c>
      <c r="X505">
        <v>1</v>
      </c>
      <c r="Z505" s="211">
        <v>45222</v>
      </c>
      <c r="AH505" s="211">
        <v>45199</v>
      </c>
      <c r="AI505" t="s">
        <v>545</v>
      </c>
      <c r="AO505" t="s">
        <v>546</v>
      </c>
      <c r="AU505" s="211">
        <v>45340</v>
      </c>
      <c r="AV505" t="s">
        <v>547</v>
      </c>
      <c r="AY505">
        <v>0</v>
      </c>
      <c r="AZ505" t="s">
        <v>548</v>
      </c>
      <c r="BA505" t="s">
        <v>1785</v>
      </c>
      <c r="BB505" t="s">
        <v>1785</v>
      </c>
    </row>
    <row r="506" spans="1:54" x14ac:dyDescent="0.3">
      <c r="A506" t="s">
        <v>2031</v>
      </c>
      <c r="B506" t="s">
        <v>652</v>
      </c>
      <c r="C506" s="211">
        <v>45199</v>
      </c>
      <c r="D506" t="s">
        <v>570</v>
      </c>
      <c r="E506" t="s">
        <v>1199</v>
      </c>
      <c r="F506" t="s">
        <v>1049</v>
      </c>
      <c r="G506" t="s">
        <v>2032</v>
      </c>
      <c r="H506" t="s">
        <v>573</v>
      </c>
      <c r="I506">
        <v>0</v>
      </c>
      <c r="J506">
        <v>3.79</v>
      </c>
      <c r="K506" t="s">
        <v>535</v>
      </c>
      <c r="L506" t="s">
        <v>660</v>
      </c>
      <c r="M506" t="s">
        <v>537</v>
      </c>
      <c r="N506" t="s">
        <v>538</v>
      </c>
      <c r="O506" t="s">
        <v>539</v>
      </c>
      <c r="P506" t="s">
        <v>574</v>
      </c>
      <c r="Q506" t="s">
        <v>541</v>
      </c>
      <c r="R506" t="s">
        <v>542</v>
      </c>
      <c r="S506" t="s">
        <v>656</v>
      </c>
      <c r="T506" t="s">
        <v>542</v>
      </c>
      <c r="U506" t="s">
        <v>1785</v>
      </c>
      <c r="W506" s="210">
        <v>-3.79</v>
      </c>
      <c r="X506">
        <v>1</v>
      </c>
      <c r="Z506" s="211">
        <v>45222</v>
      </c>
      <c r="AH506" s="211">
        <v>45199</v>
      </c>
      <c r="AI506" t="s">
        <v>545</v>
      </c>
      <c r="AO506" t="s">
        <v>546</v>
      </c>
      <c r="AU506" s="211">
        <v>45340</v>
      </c>
      <c r="AV506" t="s">
        <v>547</v>
      </c>
      <c r="AY506">
        <v>0</v>
      </c>
      <c r="AZ506" t="s">
        <v>548</v>
      </c>
      <c r="BA506" t="s">
        <v>1785</v>
      </c>
      <c r="BB506" t="s">
        <v>1785</v>
      </c>
    </row>
    <row r="507" spans="1:54" x14ac:dyDescent="0.3">
      <c r="A507" t="s">
        <v>2033</v>
      </c>
      <c r="B507" t="s">
        <v>652</v>
      </c>
      <c r="C507" s="211">
        <v>45199</v>
      </c>
      <c r="D507" t="s">
        <v>576</v>
      </c>
      <c r="E507" t="s">
        <v>1199</v>
      </c>
      <c r="F507" t="s">
        <v>1374</v>
      </c>
      <c r="G507" t="s">
        <v>2034</v>
      </c>
      <c r="H507" t="s">
        <v>579</v>
      </c>
      <c r="I507">
        <v>0</v>
      </c>
      <c r="J507">
        <v>6.54</v>
      </c>
      <c r="K507" t="s">
        <v>535</v>
      </c>
      <c r="L507" t="s">
        <v>660</v>
      </c>
      <c r="M507" t="s">
        <v>537</v>
      </c>
      <c r="N507" t="s">
        <v>538</v>
      </c>
      <c r="O507" t="s">
        <v>539</v>
      </c>
      <c r="P507" t="s">
        <v>580</v>
      </c>
      <c r="Q507" t="s">
        <v>541</v>
      </c>
      <c r="R507" t="s">
        <v>542</v>
      </c>
      <c r="S507" t="s">
        <v>656</v>
      </c>
      <c r="T507" t="s">
        <v>542</v>
      </c>
      <c r="U507" t="s">
        <v>1785</v>
      </c>
      <c r="W507" s="210">
        <v>-6.54</v>
      </c>
      <c r="X507">
        <v>1</v>
      </c>
      <c r="Z507" s="211">
        <v>45222</v>
      </c>
      <c r="AH507" s="211">
        <v>45199</v>
      </c>
      <c r="AI507" t="s">
        <v>545</v>
      </c>
      <c r="AO507" t="s">
        <v>546</v>
      </c>
      <c r="AU507" s="211">
        <v>45340</v>
      </c>
      <c r="AV507" t="s">
        <v>547</v>
      </c>
      <c r="AY507">
        <v>0</v>
      </c>
      <c r="AZ507" t="s">
        <v>548</v>
      </c>
      <c r="BA507" t="s">
        <v>1785</v>
      </c>
      <c r="BB507" t="s">
        <v>1785</v>
      </c>
    </row>
    <row r="508" spans="1:54" x14ac:dyDescent="0.3">
      <c r="A508" t="s">
        <v>2035</v>
      </c>
      <c r="B508" t="s">
        <v>652</v>
      </c>
      <c r="C508" s="211">
        <v>45199</v>
      </c>
      <c r="D508" t="s">
        <v>582</v>
      </c>
      <c r="E508" t="s">
        <v>1199</v>
      </c>
      <c r="F508" t="s">
        <v>823</v>
      </c>
      <c r="G508" t="s">
        <v>2036</v>
      </c>
      <c r="H508" t="s">
        <v>585</v>
      </c>
      <c r="I508">
        <v>0</v>
      </c>
      <c r="J508">
        <v>9.33</v>
      </c>
      <c r="K508" t="s">
        <v>535</v>
      </c>
      <c r="L508" t="s">
        <v>655</v>
      </c>
      <c r="M508" t="s">
        <v>537</v>
      </c>
      <c r="N508" t="s">
        <v>538</v>
      </c>
      <c r="O508" t="s">
        <v>539</v>
      </c>
      <c r="P508" t="s">
        <v>586</v>
      </c>
      <c r="Q508" t="s">
        <v>541</v>
      </c>
      <c r="R508" t="s">
        <v>542</v>
      </c>
      <c r="S508" t="s">
        <v>656</v>
      </c>
      <c r="T508" t="s">
        <v>542</v>
      </c>
      <c r="U508" t="s">
        <v>1785</v>
      </c>
      <c r="W508" s="210">
        <v>-9.33</v>
      </c>
      <c r="X508">
        <v>1</v>
      </c>
      <c r="Z508" s="211">
        <v>45222</v>
      </c>
      <c r="AH508" s="211">
        <v>45199</v>
      </c>
      <c r="AI508" t="s">
        <v>545</v>
      </c>
      <c r="AO508" t="s">
        <v>546</v>
      </c>
      <c r="AU508" s="211">
        <v>45340</v>
      </c>
      <c r="AV508" t="s">
        <v>547</v>
      </c>
      <c r="AY508">
        <v>0</v>
      </c>
      <c r="AZ508" t="s">
        <v>548</v>
      </c>
      <c r="BA508" t="s">
        <v>1785</v>
      </c>
      <c r="BB508" t="s">
        <v>1785</v>
      </c>
    </row>
    <row r="509" spans="1:54" x14ac:dyDescent="0.3">
      <c r="A509" t="s">
        <v>2037</v>
      </c>
      <c r="B509" t="s">
        <v>652</v>
      </c>
      <c r="C509" s="211">
        <v>45199</v>
      </c>
      <c r="D509" t="s">
        <v>588</v>
      </c>
      <c r="E509" t="s">
        <v>1199</v>
      </c>
      <c r="F509" t="s">
        <v>1060</v>
      </c>
      <c r="G509" t="s">
        <v>2038</v>
      </c>
      <c r="H509" t="s">
        <v>591</v>
      </c>
      <c r="I509">
        <v>0</v>
      </c>
      <c r="J509">
        <v>1.34</v>
      </c>
      <c r="K509" t="s">
        <v>535</v>
      </c>
      <c r="L509" t="s">
        <v>664</v>
      </c>
      <c r="M509" t="s">
        <v>537</v>
      </c>
      <c r="N509" t="s">
        <v>538</v>
      </c>
      <c r="O509" t="s">
        <v>539</v>
      </c>
      <c r="P509" t="s">
        <v>592</v>
      </c>
      <c r="Q509" t="s">
        <v>541</v>
      </c>
      <c r="R509" t="s">
        <v>542</v>
      </c>
      <c r="S509" t="s">
        <v>656</v>
      </c>
      <c r="T509" t="s">
        <v>542</v>
      </c>
      <c r="U509" t="s">
        <v>1785</v>
      </c>
      <c r="W509" s="210">
        <v>-1.34</v>
      </c>
      <c r="X509">
        <v>1</v>
      </c>
      <c r="Z509" s="211">
        <v>45222</v>
      </c>
      <c r="AH509" s="211">
        <v>45199</v>
      </c>
      <c r="AI509" t="s">
        <v>545</v>
      </c>
      <c r="AO509" t="s">
        <v>546</v>
      </c>
      <c r="AU509" s="211">
        <v>45340</v>
      </c>
      <c r="AV509" t="s">
        <v>547</v>
      </c>
      <c r="AY509">
        <v>0</v>
      </c>
      <c r="AZ509" t="s">
        <v>548</v>
      </c>
      <c r="BA509" t="s">
        <v>1785</v>
      </c>
      <c r="BB509" t="s">
        <v>1785</v>
      </c>
    </row>
    <row r="510" spans="1:54" x14ac:dyDescent="0.3">
      <c r="A510" t="s">
        <v>2039</v>
      </c>
      <c r="B510" t="s">
        <v>652</v>
      </c>
      <c r="C510" s="211">
        <v>45199</v>
      </c>
      <c r="D510" t="s">
        <v>594</v>
      </c>
      <c r="E510" t="s">
        <v>1199</v>
      </c>
      <c r="F510" t="s">
        <v>916</v>
      </c>
      <c r="G510" t="s">
        <v>2040</v>
      </c>
      <c r="H510" t="s">
        <v>597</v>
      </c>
      <c r="I510">
        <v>0</v>
      </c>
      <c r="J510">
        <v>8.25</v>
      </c>
      <c r="K510" t="s">
        <v>535</v>
      </c>
      <c r="L510" t="s">
        <v>664</v>
      </c>
      <c r="M510" t="s">
        <v>537</v>
      </c>
      <c r="N510" t="s">
        <v>538</v>
      </c>
      <c r="O510" t="s">
        <v>539</v>
      </c>
      <c r="P510" t="s">
        <v>598</v>
      </c>
      <c r="Q510" t="s">
        <v>541</v>
      </c>
      <c r="R510" t="s">
        <v>542</v>
      </c>
      <c r="S510" t="s">
        <v>656</v>
      </c>
      <c r="T510" t="s">
        <v>542</v>
      </c>
      <c r="U510" t="s">
        <v>1785</v>
      </c>
      <c r="W510" s="210">
        <v>-8.25</v>
      </c>
      <c r="X510">
        <v>1</v>
      </c>
      <c r="Z510" s="211">
        <v>45222</v>
      </c>
      <c r="AH510" s="211">
        <v>45199</v>
      </c>
      <c r="AI510" t="s">
        <v>545</v>
      </c>
      <c r="AO510" t="s">
        <v>546</v>
      </c>
      <c r="AU510" s="211">
        <v>45340</v>
      </c>
      <c r="AV510" t="s">
        <v>547</v>
      </c>
      <c r="AY510">
        <v>0</v>
      </c>
      <c r="AZ510" t="s">
        <v>548</v>
      </c>
      <c r="BA510" t="s">
        <v>1785</v>
      </c>
      <c r="BB510" t="s">
        <v>1785</v>
      </c>
    </row>
    <row r="511" spans="1:54" x14ac:dyDescent="0.3">
      <c r="A511" t="s">
        <v>2041</v>
      </c>
      <c r="B511" t="s">
        <v>652</v>
      </c>
      <c r="C511" s="211">
        <v>45199</v>
      </c>
      <c r="D511" t="s">
        <v>600</v>
      </c>
      <c r="E511" t="s">
        <v>1199</v>
      </c>
      <c r="F511" t="s">
        <v>1811</v>
      </c>
      <c r="G511" t="s">
        <v>2042</v>
      </c>
      <c r="H511" t="s">
        <v>603</v>
      </c>
      <c r="I511">
        <v>0</v>
      </c>
      <c r="J511">
        <v>3.01</v>
      </c>
      <c r="K511" t="s">
        <v>535</v>
      </c>
      <c r="L511" t="s">
        <v>655</v>
      </c>
      <c r="M511" t="s">
        <v>537</v>
      </c>
      <c r="N511" t="s">
        <v>538</v>
      </c>
      <c r="O511" t="s">
        <v>539</v>
      </c>
      <c r="P511" t="s">
        <v>604</v>
      </c>
      <c r="Q511" t="s">
        <v>541</v>
      </c>
      <c r="R511" t="s">
        <v>542</v>
      </c>
      <c r="S511" t="s">
        <v>656</v>
      </c>
      <c r="T511" t="s">
        <v>542</v>
      </c>
      <c r="U511" t="s">
        <v>1785</v>
      </c>
      <c r="W511" s="210">
        <v>-3.01</v>
      </c>
      <c r="X511">
        <v>1</v>
      </c>
      <c r="Z511" s="211">
        <v>45222</v>
      </c>
      <c r="AH511" s="211">
        <v>45199</v>
      </c>
      <c r="AI511" t="s">
        <v>545</v>
      </c>
      <c r="AO511" t="s">
        <v>546</v>
      </c>
      <c r="AU511" s="211">
        <v>45340</v>
      </c>
      <c r="AV511" t="s">
        <v>547</v>
      </c>
      <c r="AY511">
        <v>0</v>
      </c>
      <c r="AZ511" t="s">
        <v>548</v>
      </c>
      <c r="BA511" t="s">
        <v>1785</v>
      </c>
      <c r="BB511" t="s">
        <v>1785</v>
      </c>
    </row>
    <row r="512" spans="1:54" x14ac:dyDescent="0.3">
      <c r="A512" t="s">
        <v>2043</v>
      </c>
      <c r="B512" t="s">
        <v>652</v>
      </c>
      <c r="C512" s="211">
        <v>45199</v>
      </c>
      <c r="D512" t="s">
        <v>606</v>
      </c>
      <c r="E512" t="s">
        <v>1199</v>
      </c>
      <c r="F512" t="s">
        <v>921</v>
      </c>
      <c r="G512" t="s">
        <v>2044</v>
      </c>
      <c r="H512" t="s">
        <v>609</v>
      </c>
      <c r="I512">
        <v>0</v>
      </c>
      <c r="J512">
        <v>9.4</v>
      </c>
      <c r="K512" t="s">
        <v>535</v>
      </c>
      <c r="L512" t="s">
        <v>664</v>
      </c>
      <c r="M512" t="s">
        <v>537</v>
      </c>
      <c r="N512" t="s">
        <v>538</v>
      </c>
      <c r="O512" t="s">
        <v>539</v>
      </c>
      <c r="P512" t="s">
        <v>562</v>
      </c>
      <c r="Q512" t="s">
        <v>541</v>
      </c>
      <c r="R512" t="s">
        <v>542</v>
      </c>
      <c r="S512" t="s">
        <v>656</v>
      </c>
      <c r="T512" t="s">
        <v>542</v>
      </c>
      <c r="U512" t="s">
        <v>1785</v>
      </c>
      <c r="W512" s="210">
        <v>-9.4</v>
      </c>
      <c r="X512">
        <v>1</v>
      </c>
      <c r="Z512" s="211">
        <v>45222</v>
      </c>
      <c r="AH512" s="211">
        <v>45199</v>
      </c>
      <c r="AI512" t="s">
        <v>545</v>
      </c>
      <c r="AO512" t="s">
        <v>546</v>
      </c>
      <c r="AU512" s="211">
        <v>45340</v>
      </c>
      <c r="AV512" t="s">
        <v>547</v>
      </c>
      <c r="AY512">
        <v>0</v>
      </c>
      <c r="AZ512" t="s">
        <v>548</v>
      </c>
      <c r="BA512" t="s">
        <v>1785</v>
      </c>
      <c r="BB512" t="s">
        <v>1785</v>
      </c>
    </row>
    <row r="513" spans="1:54" x14ac:dyDescent="0.3">
      <c r="A513" t="s">
        <v>2045</v>
      </c>
      <c r="B513" t="s">
        <v>652</v>
      </c>
      <c r="C513" s="211">
        <v>45199</v>
      </c>
      <c r="D513" t="s">
        <v>611</v>
      </c>
      <c r="E513" t="s">
        <v>1199</v>
      </c>
      <c r="F513" t="s">
        <v>1573</v>
      </c>
      <c r="G513" t="s">
        <v>2046</v>
      </c>
      <c r="H513" t="s">
        <v>614</v>
      </c>
      <c r="I513">
        <v>0</v>
      </c>
      <c r="J513">
        <v>6.4</v>
      </c>
      <c r="K513" t="s">
        <v>535</v>
      </c>
      <c r="L513" t="s">
        <v>660</v>
      </c>
      <c r="M513" t="s">
        <v>537</v>
      </c>
      <c r="N513" t="s">
        <v>538</v>
      </c>
      <c r="O513" t="s">
        <v>539</v>
      </c>
      <c r="P513" t="s">
        <v>615</v>
      </c>
      <c r="Q513" t="s">
        <v>541</v>
      </c>
      <c r="R513" t="s">
        <v>542</v>
      </c>
      <c r="S513" t="s">
        <v>656</v>
      </c>
      <c r="T513" t="s">
        <v>542</v>
      </c>
      <c r="U513" t="s">
        <v>1785</v>
      </c>
      <c r="W513" s="210">
        <v>-6.4</v>
      </c>
      <c r="X513">
        <v>1</v>
      </c>
      <c r="Z513" s="211">
        <v>45222</v>
      </c>
      <c r="AH513" s="211">
        <v>45199</v>
      </c>
      <c r="AI513" t="s">
        <v>545</v>
      </c>
      <c r="AO513" t="s">
        <v>546</v>
      </c>
      <c r="AU513" s="211">
        <v>45340</v>
      </c>
      <c r="AV513" t="s">
        <v>547</v>
      </c>
      <c r="AY513">
        <v>0</v>
      </c>
      <c r="AZ513" t="s">
        <v>548</v>
      </c>
      <c r="BA513" t="s">
        <v>1785</v>
      </c>
      <c r="BB513" t="s">
        <v>1785</v>
      </c>
    </row>
    <row r="514" spans="1:54" x14ac:dyDescent="0.3">
      <c r="A514" t="s">
        <v>2047</v>
      </c>
      <c r="B514" t="s">
        <v>652</v>
      </c>
      <c r="C514" s="211">
        <v>45199</v>
      </c>
      <c r="D514" t="s">
        <v>617</v>
      </c>
      <c r="E514" t="s">
        <v>1199</v>
      </c>
      <c r="F514" t="s">
        <v>2048</v>
      </c>
      <c r="G514" t="s">
        <v>2049</v>
      </c>
      <c r="H514" t="s">
        <v>620</v>
      </c>
      <c r="I514">
        <v>0</v>
      </c>
      <c r="J514">
        <v>4.51</v>
      </c>
      <c r="K514" t="s">
        <v>535</v>
      </c>
      <c r="L514" t="s">
        <v>664</v>
      </c>
      <c r="M514" t="s">
        <v>537</v>
      </c>
      <c r="N514" t="s">
        <v>538</v>
      </c>
      <c r="O514" t="s">
        <v>539</v>
      </c>
      <c r="P514" t="s">
        <v>621</v>
      </c>
      <c r="Q514" t="s">
        <v>541</v>
      </c>
      <c r="R514" t="s">
        <v>542</v>
      </c>
      <c r="S514" t="s">
        <v>656</v>
      </c>
      <c r="T514" t="s">
        <v>542</v>
      </c>
      <c r="U514" t="s">
        <v>1785</v>
      </c>
      <c r="W514" s="210">
        <v>-4.51</v>
      </c>
      <c r="X514">
        <v>1</v>
      </c>
      <c r="Z514" s="211">
        <v>45222</v>
      </c>
      <c r="AH514" s="211">
        <v>45199</v>
      </c>
      <c r="AI514" t="s">
        <v>545</v>
      </c>
      <c r="AO514" t="s">
        <v>546</v>
      </c>
      <c r="AU514" s="211">
        <v>45340</v>
      </c>
      <c r="AV514" t="s">
        <v>547</v>
      </c>
      <c r="AY514">
        <v>0</v>
      </c>
      <c r="AZ514" t="s">
        <v>548</v>
      </c>
      <c r="BA514" t="s">
        <v>1785</v>
      </c>
      <c r="BB514" t="s">
        <v>1785</v>
      </c>
    </row>
    <row r="515" spans="1:54" x14ac:dyDescent="0.3">
      <c r="A515" t="s">
        <v>2050</v>
      </c>
      <c r="B515" t="s">
        <v>652</v>
      </c>
      <c r="C515" s="211">
        <v>45199</v>
      </c>
      <c r="D515" t="s">
        <v>623</v>
      </c>
      <c r="E515" t="s">
        <v>1199</v>
      </c>
      <c r="F515" t="s">
        <v>2051</v>
      </c>
      <c r="G515" t="s">
        <v>2052</v>
      </c>
      <c r="H515" t="s">
        <v>626</v>
      </c>
      <c r="I515">
        <v>0</v>
      </c>
      <c r="J515">
        <v>6.21</v>
      </c>
      <c r="K515" t="s">
        <v>535</v>
      </c>
      <c r="L515" t="s">
        <v>655</v>
      </c>
      <c r="M515" t="s">
        <v>537</v>
      </c>
      <c r="N515" t="s">
        <v>538</v>
      </c>
      <c r="O515" t="s">
        <v>539</v>
      </c>
      <c r="P515" t="s">
        <v>627</v>
      </c>
      <c r="Q515" t="s">
        <v>541</v>
      </c>
      <c r="R515" t="s">
        <v>542</v>
      </c>
      <c r="S515" t="s">
        <v>656</v>
      </c>
      <c r="T515" t="s">
        <v>542</v>
      </c>
      <c r="U515" t="s">
        <v>1785</v>
      </c>
      <c r="W515" s="210">
        <v>-6.21</v>
      </c>
      <c r="X515">
        <v>1</v>
      </c>
      <c r="Z515" s="211">
        <v>45222</v>
      </c>
      <c r="AH515" s="211">
        <v>45199</v>
      </c>
      <c r="AI515" t="s">
        <v>545</v>
      </c>
      <c r="AO515" t="s">
        <v>546</v>
      </c>
      <c r="AU515" s="211">
        <v>45340</v>
      </c>
      <c r="AV515" t="s">
        <v>547</v>
      </c>
      <c r="AY515">
        <v>0</v>
      </c>
      <c r="AZ515" t="s">
        <v>548</v>
      </c>
      <c r="BA515" t="s">
        <v>1785</v>
      </c>
      <c r="BB515" t="s">
        <v>1785</v>
      </c>
    </row>
    <row r="516" spans="1:54" x14ac:dyDescent="0.3">
      <c r="A516" t="s">
        <v>2053</v>
      </c>
      <c r="B516" t="s">
        <v>652</v>
      </c>
      <c r="C516" s="211">
        <v>45199</v>
      </c>
      <c r="D516" t="s">
        <v>640</v>
      </c>
      <c r="E516" t="s">
        <v>1199</v>
      </c>
      <c r="F516" t="s">
        <v>2054</v>
      </c>
      <c r="G516" t="s">
        <v>2055</v>
      </c>
      <c r="H516" t="s">
        <v>643</v>
      </c>
      <c r="I516">
        <v>0</v>
      </c>
      <c r="J516">
        <v>5.91</v>
      </c>
      <c r="K516" t="s">
        <v>535</v>
      </c>
      <c r="L516" t="s">
        <v>664</v>
      </c>
      <c r="M516" t="s">
        <v>537</v>
      </c>
      <c r="N516" t="s">
        <v>538</v>
      </c>
      <c r="O516" t="s">
        <v>539</v>
      </c>
      <c r="P516" t="s">
        <v>644</v>
      </c>
      <c r="Q516" t="s">
        <v>541</v>
      </c>
      <c r="R516" t="s">
        <v>542</v>
      </c>
      <c r="S516" t="s">
        <v>656</v>
      </c>
      <c r="T516" t="s">
        <v>542</v>
      </c>
      <c r="U516" t="s">
        <v>1785</v>
      </c>
      <c r="W516" s="210">
        <v>-5.91</v>
      </c>
      <c r="X516">
        <v>1</v>
      </c>
      <c r="Z516" s="211">
        <v>45222</v>
      </c>
      <c r="AH516" s="211">
        <v>45199</v>
      </c>
      <c r="AI516" t="s">
        <v>545</v>
      </c>
      <c r="AO516" t="s">
        <v>546</v>
      </c>
      <c r="AU516" s="211">
        <v>45340</v>
      </c>
      <c r="AV516" t="s">
        <v>547</v>
      </c>
      <c r="AY516">
        <v>0</v>
      </c>
      <c r="AZ516" t="s">
        <v>548</v>
      </c>
      <c r="BA516" t="s">
        <v>1785</v>
      </c>
      <c r="BB516" t="s">
        <v>1785</v>
      </c>
    </row>
    <row r="517" spans="1:54" x14ac:dyDescent="0.3">
      <c r="A517" t="s">
        <v>2056</v>
      </c>
      <c r="B517" t="s">
        <v>652</v>
      </c>
      <c r="C517" s="211">
        <v>45199</v>
      </c>
      <c r="D517" t="s">
        <v>646</v>
      </c>
      <c r="E517" t="s">
        <v>1199</v>
      </c>
      <c r="F517" t="s">
        <v>2057</v>
      </c>
      <c r="G517" t="s">
        <v>2058</v>
      </c>
      <c r="H517" t="s">
        <v>649</v>
      </c>
      <c r="I517">
        <v>0</v>
      </c>
      <c r="J517">
        <v>2.2200000000000002</v>
      </c>
      <c r="K517" t="s">
        <v>535</v>
      </c>
      <c r="L517" t="s">
        <v>655</v>
      </c>
      <c r="M517" t="s">
        <v>537</v>
      </c>
      <c r="N517" t="s">
        <v>538</v>
      </c>
      <c r="O517" t="s">
        <v>539</v>
      </c>
      <c r="P517" t="s">
        <v>650</v>
      </c>
      <c r="Q517" t="s">
        <v>541</v>
      </c>
      <c r="R517" t="s">
        <v>542</v>
      </c>
      <c r="S517" t="s">
        <v>656</v>
      </c>
      <c r="T517" t="s">
        <v>542</v>
      </c>
      <c r="U517" t="s">
        <v>1785</v>
      </c>
      <c r="W517" s="210">
        <v>-2.2200000000000002</v>
      </c>
      <c r="X517">
        <v>1</v>
      </c>
      <c r="Z517" s="211">
        <v>45222</v>
      </c>
      <c r="AH517" s="211">
        <v>45199</v>
      </c>
      <c r="AI517" t="s">
        <v>545</v>
      </c>
      <c r="AO517" t="s">
        <v>546</v>
      </c>
      <c r="AU517" s="211">
        <v>45340</v>
      </c>
      <c r="AV517" t="s">
        <v>547</v>
      </c>
      <c r="AY517">
        <v>0</v>
      </c>
      <c r="AZ517" t="s">
        <v>548</v>
      </c>
      <c r="BA517" t="s">
        <v>1785</v>
      </c>
      <c r="BB517" t="s">
        <v>1785</v>
      </c>
    </row>
    <row r="518" spans="1:54" x14ac:dyDescent="0.3">
      <c r="A518" t="s">
        <v>2059</v>
      </c>
      <c r="B518" t="s">
        <v>652</v>
      </c>
      <c r="C518" s="211">
        <v>45199</v>
      </c>
      <c r="D518" t="s">
        <v>611</v>
      </c>
      <c r="E518" t="s">
        <v>775</v>
      </c>
      <c r="F518" t="s">
        <v>793</v>
      </c>
      <c r="G518" t="s">
        <v>2060</v>
      </c>
      <c r="H518" t="s">
        <v>614</v>
      </c>
      <c r="I518">
        <v>0</v>
      </c>
      <c r="J518">
        <v>6.32</v>
      </c>
      <c r="K518" t="s">
        <v>535</v>
      </c>
      <c r="L518" t="s">
        <v>660</v>
      </c>
      <c r="M518" t="s">
        <v>537</v>
      </c>
      <c r="N518" t="s">
        <v>538</v>
      </c>
      <c r="O518" t="s">
        <v>539</v>
      </c>
      <c r="P518" t="s">
        <v>615</v>
      </c>
      <c r="Q518" t="s">
        <v>541</v>
      </c>
      <c r="R518" t="s">
        <v>542</v>
      </c>
      <c r="S518" t="s">
        <v>656</v>
      </c>
      <c r="T518" t="s">
        <v>542</v>
      </c>
      <c r="U518" t="s">
        <v>1785</v>
      </c>
      <c r="W518" s="210">
        <v>-6.32</v>
      </c>
      <c r="X518">
        <v>1</v>
      </c>
      <c r="Z518" s="211">
        <v>45222</v>
      </c>
      <c r="AH518" s="211">
        <v>45199</v>
      </c>
      <c r="AI518" t="s">
        <v>545</v>
      </c>
      <c r="AO518" t="s">
        <v>546</v>
      </c>
      <c r="AU518" s="211">
        <v>45340</v>
      </c>
      <c r="AV518" t="s">
        <v>547</v>
      </c>
      <c r="AY518">
        <v>0</v>
      </c>
      <c r="AZ518" t="s">
        <v>548</v>
      </c>
      <c r="BA518" t="s">
        <v>1785</v>
      </c>
      <c r="BB518" t="s">
        <v>1785</v>
      </c>
    </row>
    <row r="519" spans="1:54" x14ac:dyDescent="0.3">
      <c r="A519" t="s">
        <v>2061</v>
      </c>
      <c r="B519" t="s">
        <v>652</v>
      </c>
      <c r="C519" s="211">
        <v>45199</v>
      </c>
      <c r="D519" t="s">
        <v>623</v>
      </c>
      <c r="E519" t="s">
        <v>775</v>
      </c>
      <c r="F519" t="s">
        <v>807</v>
      </c>
      <c r="G519" t="s">
        <v>2062</v>
      </c>
      <c r="H519" t="s">
        <v>626</v>
      </c>
      <c r="I519">
        <v>0</v>
      </c>
      <c r="J519">
        <v>5.95</v>
      </c>
      <c r="K519" t="s">
        <v>535</v>
      </c>
      <c r="L519" t="s">
        <v>655</v>
      </c>
      <c r="M519" t="s">
        <v>537</v>
      </c>
      <c r="N519" t="s">
        <v>538</v>
      </c>
      <c r="O519" t="s">
        <v>539</v>
      </c>
      <c r="P519" t="s">
        <v>627</v>
      </c>
      <c r="Q519" t="s">
        <v>541</v>
      </c>
      <c r="R519" t="s">
        <v>542</v>
      </c>
      <c r="S519" t="s">
        <v>656</v>
      </c>
      <c r="T519" t="s">
        <v>542</v>
      </c>
      <c r="U519" t="s">
        <v>1785</v>
      </c>
      <c r="W519" s="210">
        <v>-5.95</v>
      </c>
      <c r="X519">
        <v>1</v>
      </c>
      <c r="Z519" s="211">
        <v>45222</v>
      </c>
      <c r="AH519" s="211">
        <v>45199</v>
      </c>
      <c r="AI519" t="s">
        <v>545</v>
      </c>
      <c r="AO519" t="s">
        <v>546</v>
      </c>
      <c r="AU519" s="211">
        <v>45340</v>
      </c>
      <c r="AV519" t="s">
        <v>547</v>
      </c>
      <c r="AY519">
        <v>0</v>
      </c>
      <c r="AZ519" t="s">
        <v>548</v>
      </c>
      <c r="BA519" t="s">
        <v>1785</v>
      </c>
      <c r="BB519" t="s">
        <v>1785</v>
      </c>
    </row>
    <row r="520" spans="1:54" x14ac:dyDescent="0.3">
      <c r="A520" t="s">
        <v>2063</v>
      </c>
      <c r="B520" t="s">
        <v>652</v>
      </c>
      <c r="C520" s="211">
        <v>45199</v>
      </c>
      <c r="D520" t="s">
        <v>600</v>
      </c>
      <c r="E520" t="s">
        <v>775</v>
      </c>
      <c r="F520" t="s">
        <v>871</v>
      </c>
      <c r="G520" t="s">
        <v>2064</v>
      </c>
      <c r="H520" t="s">
        <v>603</v>
      </c>
      <c r="I520">
        <v>0</v>
      </c>
      <c r="J520">
        <v>2.82</v>
      </c>
      <c r="K520" t="s">
        <v>535</v>
      </c>
      <c r="L520" t="s">
        <v>655</v>
      </c>
      <c r="M520" t="s">
        <v>537</v>
      </c>
      <c r="N520" t="s">
        <v>538</v>
      </c>
      <c r="O520" t="s">
        <v>539</v>
      </c>
      <c r="P520" t="s">
        <v>604</v>
      </c>
      <c r="Q520" t="s">
        <v>541</v>
      </c>
      <c r="R520" t="s">
        <v>542</v>
      </c>
      <c r="S520" t="s">
        <v>656</v>
      </c>
      <c r="T520" t="s">
        <v>542</v>
      </c>
      <c r="U520" t="s">
        <v>1785</v>
      </c>
      <c r="W520" s="210">
        <v>-2.82</v>
      </c>
      <c r="X520">
        <v>1</v>
      </c>
      <c r="Z520" s="211">
        <v>45222</v>
      </c>
      <c r="AH520" s="211">
        <v>45199</v>
      </c>
      <c r="AI520" t="s">
        <v>545</v>
      </c>
      <c r="AO520" t="s">
        <v>546</v>
      </c>
      <c r="AU520" s="211">
        <v>45340</v>
      </c>
      <c r="AV520" t="s">
        <v>547</v>
      </c>
      <c r="AY520">
        <v>0</v>
      </c>
      <c r="AZ520" t="s">
        <v>548</v>
      </c>
      <c r="BA520" t="s">
        <v>1785</v>
      </c>
      <c r="BB520" t="s">
        <v>1785</v>
      </c>
    </row>
    <row r="521" spans="1:54" x14ac:dyDescent="0.3">
      <c r="A521" t="s">
        <v>2065</v>
      </c>
      <c r="B521" t="s">
        <v>652</v>
      </c>
      <c r="C521" s="211">
        <v>45199</v>
      </c>
      <c r="D521" t="s">
        <v>606</v>
      </c>
      <c r="E521" t="s">
        <v>775</v>
      </c>
      <c r="F521" t="s">
        <v>898</v>
      </c>
      <c r="G521" t="s">
        <v>2066</v>
      </c>
      <c r="H521" t="s">
        <v>609</v>
      </c>
      <c r="I521">
        <v>0</v>
      </c>
      <c r="J521">
        <v>8.99</v>
      </c>
      <c r="K521" t="s">
        <v>535</v>
      </c>
      <c r="L521" t="s">
        <v>664</v>
      </c>
      <c r="M521" t="s">
        <v>537</v>
      </c>
      <c r="N521" t="s">
        <v>538</v>
      </c>
      <c r="O521" t="s">
        <v>539</v>
      </c>
      <c r="P521" t="s">
        <v>562</v>
      </c>
      <c r="Q521" t="s">
        <v>541</v>
      </c>
      <c r="R521" t="s">
        <v>542</v>
      </c>
      <c r="S521" t="s">
        <v>656</v>
      </c>
      <c r="T521" t="s">
        <v>542</v>
      </c>
      <c r="U521" t="s">
        <v>1785</v>
      </c>
      <c r="W521" s="210">
        <v>-8.99</v>
      </c>
      <c r="X521">
        <v>1</v>
      </c>
      <c r="Z521" s="211">
        <v>45222</v>
      </c>
      <c r="AH521" s="211">
        <v>45199</v>
      </c>
      <c r="AI521" t="s">
        <v>545</v>
      </c>
      <c r="AO521" t="s">
        <v>546</v>
      </c>
      <c r="AU521" s="211">
        <v>45340</v>
      </c>
      <c r="AV521" t="s">
        <v>547</v>
      </c>
      <c r="AY521">
        <v>0</v>
      </c>
      <c r="AZ521" t="s">
        <v>548</v>
      </c>
      <c r="BA521" t="s">
        <v>1785</v>
      </c>
      <c r="BB521" t="s">
        <v>1785</v>
      </c>
    </row>
    <row r="522" spans="1:54" x14ac:dyDescent="0.3">
      <c r="A522" t="s">
        <v>2067</v>
      </c>
      <c r="B522" t="s">
        <v>652</v>
      </c>
      <c r="C522" s="211">
        <v>45199</v>
      </c>
      <c r="D522" t="s">
        <v>588</v>
      </c>
      <c r="E522" t="s">
        <v>775</v>
      </c>
      <c r="F522" t="s">
        <v>1679</v>
      </c>
      <c r="G522" t="s">
        <v>2068</v>
      </c>
      <c r="H522" t="s">
        <v>591</v>
      </c>
      <c r="I522">
        <v>0</v>
      </c>
      <c r="J522">
        <v>1.27</v>
      </c>
      <c r="K522" t="s">
        <v>535</v>
      </c>
      <c r="L522" t="s">
        <v>664</v>
      </c>
      <c r="M522" t="s">
        <v>537</v>
      </c>
      <c r="N522" t="s">
        <v>538</v>
      </c>
      <c r="O522" t="s">
        <v>539</v>
      </c>
      <c r="P522" t="s">
        <v>592</v>
      </c>
      <c r="Q522" t="s">
        <v>541</v>
      </c>
      <c r="R522" t="s">
        <v>542</v>
      </c>
      <c r="S522" t="s">
        <v>656</v>
      </c>
      <c r="T522" t="s">
        <v>542</v>
      </c>
      <c r="U522" t="s">
        <v>1785</v>
      </c>
      <c r="W522" s="210">
        <v>-1.27</v>
      </c>
      <c r="X522">
        <v>1</v>
      </c>
      <c r="Z522" s="211">
        <v>45222</v>
      </c>
      <c r="AH522" s="211">
        <v>45199</v>
      </c>
      <c r="AI522" t="s">
        <v>545</v>
      </c>
      <c r="AO522" t="s">
        <v>546</v>
      </c>
      <c r="AU522" s="211">
        <v>45340</v>
      </c>
      <c r="AV522" t="s">
        <v>547</v>
      </c>
      <c r="AY522">
        <v>0</v>
      </c>
      <c r="AZ522" t="s">
        <v>548</v>
      </c>
      <c r="BA522" t="s">
        <v>1785</v>
      </c>
      <c r="BB522" t="s">
        <v>1785</v>
      </c>
    </row>
    <row r="523" spans="1:54" x14ac:dyDescent="0.3">
      <c r="A523" t="s">
        <v>2069</v>
      </c>
      <c r="B523" t="s">
        <v>652</v>
      </c>
      <c r="C523" s="211">
        <v>45199</v>
      </c>
      <c r="D523" t="s">
        <v>576</v>
      </c>
      <c r="E523" t="s">
        <v>775</v>
      </c>
      <c r="F523" t="s">
        <v>881</v>
      </c>
      <c r="G523" t="s">
        <v>2070</v>
      </c>
      <c r="H523" t="s">
        <v>579</v>
      </c>
      <c r="I523">
        <v>0</v>
      </c>
      <c r="J523">
        <v>6.05</v>
      </c>
      <c r="K523" t="s">
        <v>535</v>
      </c>
      <c r="L523" t="s">
        <v>660</v>
      </c>
      <c r="M523" t="s">
        <v>537</v>
      </c>
      <c r="N523" t="s">
        <v>538</v>
      </c>
      <c r="O523" t="s">
        <v>539</v>
      </c>
      <c r="P523" t="s">
        <v>580</v>
      </c>
      <c r="Q523" t="s">
        <v>541</v>
      </c>
      <c r="R523" t="s">
        <v>542</v>
      </c>
      <c r="S523" t="s">
        <v>656</v>
      </c>
      <c r="T523" t="s">
        <v>542</v>
      </c>
      <c r="U523" t="s">
        <v>1785</v>
      </c>
      <c r="W523" s="210">
        <v>-6.05</v>
      </c>
      <c r="X523">
        <v>1</v>
      </c>
      <c r="Z523" s="211">
        <v>45222</v>
      </c>
      <c r="AH523" s="211">
        <v>45199</v>
      </c>
      <c r="AI523" t="s">
        <v>545</v>
      </c>
      <c r="AO523" t="s">
        <v>546</v>
      </c>
      <c r="AU523" s="211">
        <v>45340</v>
      </c>
      <c r="AV523" t="s">
        <v>547</v>
      </c>
      <c r="AY523">
        <v>0</v>
      </c>
      <c r="AZ523" t="s">
        <v>548</v>
      </c>
      <c r="BA523" t="s">
        <v>1785</v>
      </c>
      <c r="BB523" t="s">
        <v>1785</v>
      </c>
    </row>
    <row r="524" spans="1:54" x14ac:dyDescent="0.3">
      <c r="A524" t="s">
        <v>2071</v>
      </c>
      <c r="B524" t="s">
        <v>652</v>
      </c>
      <c r="C524" s="211">
        <v>45199</v>
      </c>
      <c r="D524" t="s">
        <v>557</v>
      </c>
      <c r="E524" t="s">
        <v>775</v>
      </c>
      <c r="F524" t="s">
        <v>577</v>
      </c>
      <c r="G524" t="s">
        <v>2072</v>
      </c>
      <c r="H524" t="s">
        <v>560</v>
      </c>
      <c r="I524">
        <v>0</v>
      </c>
      <c r="J524">
        <v>2.66</v>
      </c>
      <c r="K524" t="s">
        <v>535</v>
      </c>
      <c r="L524" t="s">
        <v>664</v>
      </c>
      <c r="M524" t="s">
        <v>537</v>
      </c>
      <c r="N524" t="s">
        <v>538</v>
      </c>
      <c r="O524" t="s">
        <v>539</v>
      </c>
      <c r="P524" t="s">
        <v>562</v>
      </c>
      <c r="Q524" t="s">
        <v>541</v>
      </c>
      <c r="R524" t="s">
        <v>542</v>
      </c>
      <c r="S524" t="s">
        <v>656</v>
      </c>
      <c r="T524" t="s">
        <v>542</v>
      </c>
      <c r="U524" t="s">
        <v>1785</v>
      </c>
      <c r="W524" s="210">
        <v>-2.66</v>
      </c>
      <c r="X524">
        <v>1</v>
      </c>
      <c r="Z524" s="211">
        <v>45222</v>
      </c>
      <c r="AH524" s="211">
        <v>45199</v>
      </c>
      <c r="AI524" t="s">
        <v>545</v>
      </c>
      <c r="AO524" t="s">
        <v>546</v>
      </c>
      <c r="AU524" s="211">
        <v>45340</v>
      </c>
      <c r="AV524" t="s">
        <v>547</v>
      </c>
      <c r="AY524">
        <v>0</v>
      </c>
      <c r="AZ524" t="s">
        <v>548</v>
      </c>
      <c r="BA524" t="s">
        <v>1785</v>
      </c>
      <c r="BB524" t="s">
        <v>1785</v>
      </c>
    </row>
    <row r="525" spans="1:54" x14ac:dyDescent="0.3">
      <c r="A525" t="s">
        <v>2073</v>
      </c>
      <c r="B525" t="s">
        <v>652</v>
      </c>
      <c r="C525" s="211">
        <v>45199</v>
      </c>
      <c r="D525" t="s">
        <v>617</v>
      </c>
      <c r="E525" t="s">
        <v>775</v>
      </c>
      <c r="F525" t="s">
        <v>1386</v>
      </c>
      <c r="G525" t="s">
        <v>2074</v>
      </c>
      <c r="H525" t="s">
        <v>620</v>
      </c>
      <c r="I525">
        <v>0</v>
      </c>
      <c r="J525">
        <v>4.3600000000000003</v>
      </c>
      <c r="K525" t="s">
        <v>535</v>
      </c>
      <c r="L525" t="s">
        <v>664</v>
      </c>
      <c r="M525" t="s">
        <v>537</v>
      </c>
      <c r="N525" t="s">
        <v>538</v>
      </c>
      <c r="O525" t="s">
        <v>539</v>
      </c>
      <c r="P525" t="s">
        <v>621</v>
      </c>
      <c r="Q525" t="s">
        <v>541</v>
      </c>
      <c r="R525" t="s">
        <v>542</v>
      </c>
      <c r="S525" t="s">
        <v>656</v>
      </c>
      <c r="T525" t="s">
        <v>542</v>
      </c>
      <c r="U525" t="s">
        <v>1785</v>
      </c>
      <c r="W525" s="210">
        <v>-4.3600000000000003</v>
      </c>
      <c r="X525">
        <v>1</v>
      </c>
      <c r="Z525" s="211">
        <v>45222</v>
      </c>
      <c r="AH525" s="211">
        <v>45199</v>
      </c>
      <c r="AI525" t="s">
        <v>545</v>
      </c>
      <c r="AO525" t="s">
        <v>546</v>
      </c>
      <c r="AU525" s="211">
        <v>45340</v>
      </c>
      <c r="AV525" t="s">
        <v>547</v>
      </c>
      <c r="AY525">
        <v>0</v>
      </c>
      <c r="AZ525" t="s">
        <v>548</v>
      </c>
      <c r="BA525" t="s">
        <v>1785</v>
      </c>
      <c r="BB525" t="s">
        <v>1785</v>
      </c>
    </row>
    <row r="526" spans="1:54" x14ac:dyDescent="0.3">
      <c r="A526" t="s">
        <v>2075</v>
      </c>
      <c r="B526" t="s">
        <v>652</v>
      </c>
      <c r="C526" s="211">
        <v>45199</v>
      </c>
      <c r="D526" t="s">
        <v>564</v>
      </c>
      <c r="E526" t="s">
        <v>775</v>
      </c>
      <c r="F526" t="s">
        <v>2076</v>
      </c>
      <c r="G526" t="s">
        <v>2077</v>
      </c>
      <c r="H526" t="s">
        <v>567</v>
      </c>
      <c r="I526">
        <v>0</v>
      </c>
      <c r="J526">
        <v>4.2</v>
      </c>
      <c r="K526" t="s">
        <v>535</v>
      </c>
      <c r="L526" t="s">
        <v>655</v>
      </c>
      <c r="M526" t="s">
        <v>537</v>
      </c>
      <c r="N526" t="s">
        <v>538</v>
      </c>
      <c r="O526" t="s">
        <v>539</v>
      </c>
      <c r="P526" t="s">
        <v>568</v>
      </c>
      <c r="Q526" t="s">
        <v>541</v>
      </c>
      <c r="R526" t="s">
        <v>542</v>
      </c>
      <c r="S526" t="s">
        <v>656</v>
      </c>
      <c r="T526" t="s">
        <v>542</v>
      </c>
      <c r="U526" t="s">
        <v>1785</v>
      </c>
      <c r="W526" s="210">
        <v>-4.2</v>
      </c>
      <c r="X526">
        <v>1</v>
      </c>
      <c r="Z526" s="211">
        <v>45222</v>
      </c>
      <c r="AH526" s="211">
        <v>45199</v>
      </c>
      <c r="AI526" t="s">
        <v>545</v>
      </c>
      <c r="AO526" t="s">
        <v>546</v>
      </c>
      <c r="AU526" s="211">
        <v>45340</v>
      </c>
      <c r="AV526" t="s">
        <v>547</v>
      </c>
      <c r="AY526">
        <v>0</v>
      </c>
      <c r="AZ526" t="s">
        <v>548</v>
      </c>
      <c r="BA526" t="s">
        <v>1785</v>
      </c>
      <c r="BB526" t="s">
        <v>1785</v>
      </c>
    </row>
    <row r="527" spans="1:54" x14ac:dyDescent="0.3">
      <c r="A527" t="s">
        <v>2078</v>
      </c>
      <c r="B527" t="s">
        <v>652</v>
      </c>
      <c r="C527" s="211">
        <v>45199</v>
      </c>
      <c r="D527" t="s">
        <v>640</v>
      </c>
      <c r="E527" t="s">
        <v>775</v>
      </c>
      <c r="F527" t="s">
        <v>1413</v>
      </c>
      <c r="G527" t="s">
        <v>2079</v>
      </c>
      <c r="H527" t="s">
        <v>643</v>
      </c>
      <c r="I527">
        <v>0</v>
      </c>
      <c r="J527">
        <v>5.76</v>
      </c>
      <c r="K527" t="s">
        <v>535</v>
      </c>
      <c r="L527" t="s">
        <v>664</v>
      </c>
      <c r="M527" t="s">
        <v>537</v>
      </c>
      <c r="N527" t="s">
        <v>538</v>
      </c>
      <c r="O527" t="s">
        <v>539</v>
      </c>
      <c r="P527" t="s">
        <v>644</v>
      </c>
      <c r="Q527" t="s">
        <v>541</v>
      </c>
      <c r="R527" t="s">
        <v>542</v>
      </c>
      <c r="S527" t="s">
        <v>656</v>
      </c>
      <c r="T527" t="s">
        <v>542</v>
      </c>
      <c r="U527" t="s">
        <v>1785</v>
      </c>
      <c r="W527" s="210">
        <v>-5.76</v>
      </c>
      <c r="X527">
        <v>1</v>
      </c>
      <c r="Z527" s="211">
        <v>45222</v>
      </c>
      <c r="AH527" s="211">
        <v>45199</v>
      </c>
      <c r="AI527" t="s">
        <v>545</v>
      </c>
      <c r="AO527" t="s">
        <v>546</v>
      </c>
      <c r="AU527" s="211">
        <v>45340</v>
      </c>
      <c r="AV527" t="s">
        <v>547</v>
      </c>
      <c r="AY527">
        <v>0</v>
      </c>
      <c r="AZ527" t="s">
        <v>548</v>
      </c>
      <c r="BA527" t="s">
        <v>1785</v>
      </c>
      <c r="BB527" t="s">
        <v>1785</v>
      </c>
    </row>
    <row r="528" spans="1:54" x14ac:dyDescent="0.3">
      <c r="A528" t="s">
        <v>2080</v>
      </c>
      <c r="B528" t="s">
        <v>652</v>
      </c>
      <c r="C528" s="211">
        <v>45199</v>
      </c>
      <c r="D528" t="s">
        <v>646</v>
      </c>
      <c r="E528" t="s">
        <v>775</v>
      </c>
      <c r="F528" t="s">
        <v>1566</v>
      </c>
      <c r="G528" t="s">
        <v>2081</v>
      </c>
      <c r="H528" t="s">
        <v>649</v>
      </c>
      <c r="I528">
        <v>0</v>
      </c>
      <c r="J528">
        <v>2.25</v>
      </c>
      <c r="K528" t="s">
        <v>535</v>
      </c>
      <c r="L528" t="s">
        <v>655</v>
      </c>
      <c r="M528" t="s">
        <v>537</v>
      </c>
      <c r="N528" t="s">
        <v>538</v>
      </c>
      <c r="O528" t="s">
        <v>539</v>
      </c>
      <c r="P528" t="s">
        <v>650</v>
      </c>
      <c r="Q528" t="s">
        <v>541</v>
      </c>
      <c r="R528" t="s">
        <v>542</v>
      </c>
      <c r="S528" t="s">
        <v>656</v>
      </c>
      <c r="T528" t="s">
        <v>542</v>
      </c>
      <c r="U528" t="s">
        <v>1785</v>
      </c>
      <c r="W528" s="210">
        <v>-2.25</v>
      </c>
      <c r="X528">
        <v>1</v>
      </c>
      <c r="Z528" s="211">
        <v>45222</v>
      </c>
      <c r="AH528" s="211">
        <v>45199</v>
      </c>
      <c r="AI528" t="s">
        <v>545</v>
      </c>
      <c r="AO528" t="s">
        <v>546</v>
      </c>
      <c r="AU528" s="211">
        <v>45340</v>
      </c>
      <c r="AV528" t="s">
        <v>547</v>
      </c>
      <c r="AY528">
        <v>0</v>
      </c>
      <c r="AZ528" t="s">
        <v>548</v>
      </c>
      <c r="BA528" t="s">
        <v>1785</v>
      </c>
      <c r="BB528" t="s">
        <v>1785</v>
      </c>
    </row>
    <row r="529" spans="1:54" x14ac:dyDescent="0.3">
      <c r="A529" t="s">
        <v>2082</v>
      </c>
      <c r="B529" t="s">
        <v>652</v>
      </c>
      <c r="C529" s="211">
        <v>45199</v>
      </c>
      <c r="D529" t="s">
        <v>550</v>
      </c>
      <c r="E529" t="s">
        <v>775</v>
      </c>
      <c r="F529" t="s">
        <v>717</v>
      </c>
      <c r="G529" t="s">
        <v>2083</v>
      </c>
      <c r="H529" t="s">
        <v>553</v>
      </c>
      <c r="I529">
        <v>0</v>
      </c>
      <c r="J529">
        <v>2.86</v>
      </c>
      <c r="K529" t="s">
        <v>535</v>
      </c>
      <c r="L529" t="s">
        <v>660</v>
      </c>
      <c r="M529" t="s">
        <v>537</v>
      </c>
      <c r="N529" t="s">
        <v>538</v>
      </c>
      <c r="O529" t="s">
        <v>539</v>
      </c>
      <c r="P529" t="s">
        <v>555</v>
      </c>
      <c r="Q529" t="s">
        <v>541</v>
      </c>
      <c r="R529" t="s">
        <v>542</v>
      </c>
      <c r="S529" t="s">
        <v>656</v>
      </c>
      <c r="T529" t="s">
        <v>542</v>
      </c>
      <c r="U529" t="s">
        <v>1785</v>
      </c>
      <c r="W529" s="210">
        <v>-2.86</v>
      </c>
      <c r="X529">
        <v>1</v>
      </c>
      <c r="Z529" s="211">
        <v>45222</v>
      </c>
      <c r="AH529" s="211">
        <v>45199</v>
      </c>
      <c r="AI529" t="s">
        <v>545</v>
      </c>
      <c r="AO529" t="s">
        <v>546</v>
      </c>
      <c r="AU529" s="211">
        <v>45340</v>
      </c>
      <c r="AV529" t="s">
        <v>547</v>
      </c>
      <c r="AY529">
        <v>0</v>
      </c>
      <c r="AZ529" t="s">
        <v>548</v>
      </c>
      <c r="BA529" t="s">
        <v>1785</v>
      </c>
      <c r="BB529" t="s">
        <v>1785</v>
      </c>
    </row>
    <row r="530" spans="1:54" x14ac:dyDescent="0.3">
      <c r="A530" t="s">
        <v>2084</v>
      </c>
      <c r="B530" t="s">
        <v>652</v>
      </c>
      <c r="C530" s="211">
        <v>45199</v>
      </c>
      <c r="D530" t="s">
        <v>1826</v>
      </c>
      <c r="E530" t="s">
        <v>775</v>
      </c>
      <c r="F530" t="s">
        <v>1956</v>
      </c>
      <c r="G530" t="s">
        <v>2085</v>
      </c>
      <c r="H530" t="s">
        <v>1828</v>
      </c>
      <c r="I530">
        <v>0</v>
      </c>
      <c r="J530">
        <v>6.11</v>
      </c>
      <c r="K530" t="s">
        <v>535</v>
      </c>
      <c r="L530" t="s">
        <v>655</v>
      </c>
      <c r="M530" t="s">
        <v>537</v>
      </c>
      <c r="N530" t="s">
        <v>538</v>
      </c>
      <c r="O530" t="s">
        <v>539</v>
      </c>
      <c r="P530" t="s">
        <v>586</v>
      </c>
      <c r="Q530" t="s">
        <v>541</v>
      </c>
      <c r="R530" t="s">
        <v>542</v>
      </c>
      <c r="S530" t="s">
        <v>656</v>
      </c>
      <c r="T530" t="s">
        <v>542</v>
      </c>
      <c r="U530" t="s">
        <v>1785</v>
      </c>
      <c r="W530" s="210">
        <v>-6.11</v>
      </c>
      <c r="X530">
        <v>1</v>
      </c>
      <c r="Z530" s="211">
        <v>45222</v>
      </c>
      <c r="AH530" s="211">
        <v>45199</v>
      </c>
      <c r="AI530" t="s">
        <v>545</v>
      </c>
      <c r="AO530" t="s">
        <v>546</v>
      </c>
      <c r="AU530" s="211">
        <v>45340</v>
      </c>
      <c r="AV530" t="s">
        <v>547</v>
      </c>
      <c r="AY530">
        <v>0</v>
      </c>
      <c r="AZ530" t="s">
        <v>548</v>
      </c>
      <c r="BA530" t="s">
        <v>1785</v>
      </c>
      <c r="BB530" t="s">
        <v>1785</v>
      </c>
    </row>
    <row r="531" spans="1:54" x14ac:dyDescent="0.3">
      <c r="A531" t="s">
        <v>2086</v>
      </c>
      <c r="B531" t="s">
        <v>652</v>
      </c>
      <c r="C531" s="211">
        <v>45199</v>
      </c>
      <c r="D531" t="s">
        <v>582</v>
      </c>
      <c r="E531" t="s">
        <v>775</v>
      </c>
      <c r="F531" t="s">
        <v>1610</v>
      </c>
      <c r="G531" t="s">
        <v>2087</v>
      </c>
      <c r="H531" t="s">
        <v>585</v>
      </c>
      <c r="I531">
        <v>0</v>
      </c>
      <c r="J531">
        <v>6.11</v>
      </c>
      <c r="K531" t="s">
        <v>535</v>
      </c>
      <c r="L531" t="s">
        <v>655</v>
      </c>
      <c r="M531" t="s">
        <v>537</v>
      </c>
      <c r="N531" t="s">
        <v>538</v>
      </c>
      <c r="O531" t="s">
        <v>539</v>
      </c>
      <c r="P531" t="s">
        <v>586</v>
      </c>
      <c r="Q531" t="s">
        <v>541</v>
      </c>
      <c r="R531" t="s">
        <v>542</v>
      </c>
      <c r="S531" t="s">
        <v>656</v>
      </c>
      <c r="T531" t="s">
        <v>542</v>
      </c>
      <c r="U531" t="s">
        <v>1785</v>
      </c>
      <c r="W531" s="210">
        <v>-6.11</v>
      </c>
      <c r="X531">
        <v>1</v>
      </c>
      <c r="Z531" s="211">
        <v>45222</v>
      </c>
      <c r="AH531" s="211">
        <v>45199</v>
      </c>
      <c r="AI531" t="s">
        <v>545</v>
      </c>
      <c r="AO531" t="s">
        <v>546</v>
      </c>
      <c r="AU531" s="211">
        <v>45340</v>
      </c>
      <c r="AV531" t="s">
        <v>547</v>
      </c>
      <c r="AY531">
        <v>0</v>
      </c>
      <c r="AZ531" t="s">
        <v>548</v>
      </c>
      <c r="BA531" t="s">
        <v>1785</v>
      </c>
      <c r="BB531" t="s">
        <v>1785</v>
      </c>
    </row>
    <row r="532" spans="1:54" x14ac:dyDescent="0.3">
      <c r="A532" t="s">
        <v>2088</v>
      </c>
      <c r="B532" t="s">
        <v>652</v>
      </c>
      <c r="C532" s="211">
        <v>45199</v>
      </c>
      <c r="D532" t="s">
        <v>1837</v>
      </c>
      <c r="E532" t="s">
        <v>775</v>
      </c>
      <c r="F532" t="s">
        <v>2089</v>
      </c>
      <c r="G532" t="s">
        <v>2090</v>
      </c>
      <c r="H532" t="s">
        <v>1840</v>
      </c>
      <c r="I532">
        <v>0</v>
      </c>
      <c r="J532">
        <v>5</v>
      </c>
      <c r="K532" t="s">
        <v>535</v>
      </c>
      <c r="L532" t="s">
        <v>660</v>
      </c>
      <c r="M532" t="s">
        <v>537</v>
      </c>
      <c r="N532" t="s">
        <v>538</v>
      </c>
      <c r="O532" t="s">
        <v>539</v>
      </c>
      <c r="P532" t="s">
        <v>580</v>
      </c>
      <c r="Q532" t="s">
        <v>541</v>
      </c>
      <c r="R532" t="s">
        <v>542</v>
      </c>
      <c r="S532" t="s">
        <v>656</v>
      </c>
      <c r="T532" t="s">
        <v>542</v>
      </c>
      <c r="U532" t="s">
        <v>1785</v>
      </c>
      <c r="W532" s="210">
        <v>-5</v>
      </c>
      <c r="X532">
        <v>1</v>
      </c>
      <c r="Z532" s="211">
        <v>45222</v>
      </c>
      <c r="AH532" s="211">
        <v>45199</v>
      </c>
      <c r="AI532" t="s">
        <v>545</v>
      </c>
      <c r="AO532" t="s">
        <v>546</v>
      </c>
      <c r="AU532" s="211">
        <v>45340</v>
      </c>
      <c r="AV532" t="s">
        <v>547</v>
      </c>
      <c r="AY532">
        <v>0</v>
      </c>
      <c r="AZ532" t="s">
        <v>548</v>
      </c>
      <c r="BA532" t="s">
        <v>1785</v>
      </c>
      <c r="BB532" t="s">
        <v>1785</v>
      </c>
    </row>
    <row r="533" spans="1:54" x14ac:dyDescent="0.3">
      <c r="A533" t="s">
        <v>2091</v>
      </c>
      <c r="B533" t="s">
        <v>652</v>
      </c>
      <c r="C533" s="211">
        <v>45199</v>
      </c>
      <c r="D533" t="s">
        <v>570</v>
      </c>
      <c r="E533" t="s">
        <v>775</v>
      </c>
      <c r="F533" t="s">
        <v>723</v>
      </c>
      <c r="G533" t="s">
        <v>2092</v>
      </c>
      <c r="H533" t="s">
        <v>573</v>
      </c>
      <c r="I533">
        <v>0</v>
      </c>
      <c r="J533">
        <v>3.8</v>
      </c>
      <c r="K533" t="s">
        <v>535</v>
      </c>
      <c r="L533" t="s">
        <v>660</v>
      </c>
      <c r="M533" t="s">
        <v>537</v>
      </c>
      <c r="N533" t="s">
        <v>538</v>
      </c>
      <c r="O533" t="s">
        <v>539</v>
      </c>
      <c r="P533" t="s">
        <v>574</v>
      </c>
      <c r="Q533" t="s">
        <v>541</v>
      </c>
      <c r="R533" t="s">
        <v>542</v>
      </c>
      <c r="S533" t="s">
        <v>656</v>
      </c>
      <c r="T533" t="s">
        <v>542</v>
      </c>
      <c r="U533" t="s">
        <v>1785</v>
      </c>
      <c r="W533" s="210">
        <v>-3.8</v>
      </c>
      <c r="X533">
        <v>1</v>
      </c>
      <c r="Z533" s="211">
        <v>45222</v>
      </c>
      <c r="AH533" s="211">
        <v>45199</v>
      </c>
      <c r="AI533" t="s">
        <v>545</v>
      </c>
      <c r="AO533" t="s">
        <v>546</v>
      </c>
      <c r="AU533" s="211">
        <v>45340</v>
      </c>
      <c r="AV533" t="s">
        <v>547</v>
      </c>
      <c r="AY533">
        <v>0</v>
      </c>
      <c r="AZ533" t="s">
        <v>548</v>
      </c>
      <c r="BA533" t="s">
        <v>1785</v>
      </c>
      <c r="BB533" t="s">
        <v>1785</v>
      </c>
    </row>
    <row r="534" spans="1:54" x14ac:dyDescent="0.3">
      <c r="A534" t="s">
        <v>2093</v>
      </c>
      <c r="B534" t="s">
        <v>652</v>
      </c>
      <c r="C534" s="211">
        <v>45199</v>
      </c>
      <c r="D534" t="s">
        <v>594</v>
      </c>
      <c r="E534" t="s">
        <v>775</v>
      </c>
      <c r="F534" t="s">
        <v>2048</v>
      </c>
      <c r="G534" t="s">
        <v>2094</v>
      </c>
      <c r="H534" t="s">
        <v>597</v>
      </c>
      <c r="I534">
        <v>0</v>
      </c>
      <c r="J534">
        <v>8.1300000000000008</v>
      </c>
      <c r="K534" t="s">
        <v>535</v>
      </c>
      <c r="L534" t="s">
        <v>664</v>
      </c>
      <c r="M534" t="s">
        <v>537</v>
      </c>
      <c r="N534" t="s">
        <v>538</v>
      </c>
      <c r="O534" t="s">
        <v>539</v>
      </c>
      <c r="P534" t="s">
        <v>598</v>
      </c>
      <c r="Q534" t="s">
        <v>541</v>
      </c>
      <c r="R534" t="s">
        <v>542</v>
      </c>
      <c r="S534" t="s">
        <v>656</v>
      </c>
      <c r="T534" t="s">
        <v>542</v>
      </c>
      <c r="U534" t="s">
        <v>1785</v>
      </c>
      <c r="W534" s="210">
        <v>-8.1300000000000008</v>
      </c>
      <c r="X534">
        <v>1</v>
      </c>
      <c r="Z534" s="211">
        <v>45222</v>
      </c>
      <c r="AH534" s="211">
        <v>45199</v>
      </c>
      <c r="AI534" t="s">
        <v>545</v>
      </c>
      <c r="AO534" t="s">
        <v>546</v>
      </c>
      <c r="AU534" s="211">
        <v>45340</v>
      </c>
      <c r="AV534" t="s">
        <v>547</v>
      </c>
      <c r="AY534">
        <v>0</v>
      </c>
      <c r="AZ534" t="s">
        <v>548</v>
      </c>
      <c r="BA534" t="s">
        <v>1785</v>
      </c>
      <c r="BB534" t="s">
        <v>1785</v>
      </c>
    </row>
    <row r="535" spans="1:54" x14ac:dyDescent="0.3">
      <c r="A535" t="s">
        <v>2095</v>
      </c>
      <c r="B535" t="s">
        <v>652</v>
      </c>
      <c r="C535" s="211">
        <v>45199</v>
      </c>
      <c r="D535" t="s">
        <v>530</v>
      </c>
      <c r="E535" t="s">
        <v>1591</v>
      </c>
      <c r="F535" t="s">
        <v>532</v>
      </c>
      <c r="G535" t="s">
        <v>2096</v>
      </c>
      <c r="H535" t="s">
        <v>1930</v>
      </c>
      <c r="I535">
        <v>0</v>
      </c>
      <c r="J535">
        <v>8.39</v>
      </c>
      <c r="K535" t="s">
        <v>535</v>
      </c>
      <c r="L535" t="s">
        <v>655</v>
      </c>
      <c r="M535" t="s">
        <v>537</v>
      </c>
      <c r="N535" t="s">
        <v>538</v>
      </c>
      <c r="O535" t="s">
        <v>539</v>
      </c>
      <c r="P535" t="s">
        <v>540</v>
      </c>
      <c r="Q535" t="s">
        <v>541</v>
      </c>
      <c r="R535" t="s">
        <v>542</v>
      </c>
      <c r="S535" t="s">
        <v>656</v>
      </c>
      <c r="T535" t="s">
        <v>542</v>
      </c>
      <c r="U535" t="s">
        <v>1785</v>
      </c>
      <c r="W535" s="210">
        <v>-8.39</v>
      </c>
      <c r="X535">
        <v>1</v>
      </c>
      <c r="Z535" s="211">
        <v>45222</v>
      </c>
      <c r="AH535" s="211">
        <v>45199</v>
      </c>
      <c r="AI535" t="s">
        <v>545</v>
      </c>
      <c r="AO535" t="s">
        <v>546</v>
      </c>
      <c r="AU535" s="211">
        <v>45340</v>
      </c>
      <c r="AV535" t="s">
        <v>547</v>
      </c>
      <c r="AY535">
        <v>0</v>
      </c>
      <c r="AZ535" t="s">
        <v>548</v>
      </c>
      <c r="BA535" t="s">
        <v>1785</v>
      </c>
      <c r="BB535" t="s">
        <v>1785</v>
      </c>
    </row>
    <row r="536" spans="1:54" x14ac:dyDescent="0.3">
      <c r="A536" t="s">
        <v>2097</v>
      </c>
      <c r="B536" t="s">
        <v>652</v>
      </c>
      <c r="C536" s="211">
        <v>45199</v>
      </c>
      <c r="D536" t="s">
        <v>550</v>
      </c>
      <c r="E536" t="s">
        <v>1591</v>
      </c>
      <c r="F536" t="s">
        <v>662</v>
      </c>
      <c r="G536" t="s">
        <v>2098</v>
      </c>
      <c r="H536" t="s">
        <v>1933</v>
      </c>
      <c r="I536">
        <v>0</v>
      </c>
      <c r="J536">
        <v>4.26</v>
      </c>
      <c r="K536" t="s">
        <v>535</v>
      </c>
      <c r="L536" t="s">
        <v>660</v>
      </c>
      <c r="M536" t="s">
        <v>537</v>
      </c>
      <c r="N536" t="s">
        <v>538</v>
      </c>
      <c r="O536" t="s">
        <v>539</v>
      </c>
      <c r="P536" t="s">
        <v>555</v>
      </c>
      <c r="Q536" t="s">
        <v>541</v>
      </c>
      <c r="R536" t="s">
        <v>542</v>
      </c>
      <c r="S536" t="s">
        <v>656</v>
      </c>
      <c r="T536" t="s">
        <v>542</v>
      </c>
      <c r="U536" t="s">
        <v>1785</v>
      </c>
      <c r="W536" s="210">
        <v>-4.26</v>
      </c>
      <c r="X536">
        <v>1</v>
      </c>
      <c r="Z536" s="211">
        <v>45222</v>
      </c>
      <c r="AH536" s="211">
        <v>45199</v>
      </c>
      <c r="AI536" t="s">
        <v>545</v>
      </c>
      <c r="AO536" t="s">
        <v>546</v>
      </c>
      <c r="AU536" s="211">
        <v>45340</v>
      </c>
      <c r="AV536" t="s">
        <v>547</v>
      </c>
      <c r="AY536">
        <v>0</v>
      </c>
      <c r="AZ536" t="s">
        <v>548</v>
      </c>
      <c r="BA536" t="s">
        <v>1785</v>
      </c>
      <c r="BB536" t="s">
        <v>1785</v>
      </c>
    </row>
    <row r="537" spans="1:54" x14ac:dyDescent="0.3">
      <c r="A537" t="s">
        <v>2099</v>
      </c>
      <c r="B537" t="s">
        <v>652</v>
      </c>
      <c r="C537" s="211">
        <v>45199</v>
      </c>
      <c r="D537" t="s">
        <v>557</v>
      </c>
      <c r="E537" t="s">
        <v>1591</v>
      </c>
      <c r="F537" t="s">
        <v>565</v>
      </c>
      <c r="G537" t="s">
        <v>2100</v>
      </c>
      <c r="H537" t="s">
        <v>1936</v>
      </c>
      <c r="I537">
        <v>0</v>
      </c>
      <c r="J537">
        <v>1.4</v>
      </c>
      <c r="K537" t="s">
        <v>535</v>
      </c>
      <c r="L537" t="s">
        <v>664</v>
      </c>
      <c r="M537" t="s">
        <v>537</v>
      </c>
      <c r="N537" t="s">
        <v>538</v>
      </c>
      <c r="O537" t="s">
        <v>539</v>
      </c>
      <c r="P537" t="s">
        <v>562</v>
      </c>
      <c r="Q537" t="s">
        <v>541</v>
      </c>
      <c r="R537" t="s">
        <v>542</v>
      </c>
      <c r="S537" t="s">
        <v>656</v>
      </c>
      <c r="T537" t="s">
        <v>542</v>
      </c>
      <c r="U537" t="s">
        <v>1785</v>
      </c>
      <c r="W537" s="210">
        <v>-1.4</v>
      </c>
      <c r="X537">
        <v>1</v>
      </c>
      <c r="Z537" s="211">
        <v>45222</v>
      </c>
      <c r="AH537" s="211">
        <v>45199</v>
      </c>
      <c r="AI537" t="s">
        <v>545</v>
      </c>
      <c r="AO537" t="s">
        <v>546</v>
      </c>
      <c r="AU537" s="211">
        <v>45340</v>
      </c>
      <c r="AV537" t="s">
        <v>547</v>
      </c>
      <c r="AY537">
        <v>0</v>
      </c>
      <c r="AZ537" t="s">
        <v>548</v>
      </c>
      <c r="BA537" t="s">
        <v>1785</v>
      </c>
      <c r="BB537" t="s">
        <v>1785</v>
      </c>
    </row>
    <row r="538" spans="1:54" x14ac:dyDescent="0.3">
      <c r="A538" t="s">
        <v>2101</v>
      </c>
      <c r="B538" t="s">
        <v>652</v>
      </c>
      <c r="C538" s="211">
        <v>45199</v>
      </c>
      <c r="D538" t="s">
        <v>564</v>
      </c>
      <c r="E538" t="s">
        <v>1591</v>
      </c>
      <c r="F538" t="s">
        <v>1026</v>
      </c>
      <c r="G538" t="s">
        <v>2102</v>
      </c>
      <c r="H538" t="s">
        <v>1939</v>
      </c>
      <c r="I538">
        <v>0</v>
      </c>
      <c r="J538">
        <v>7.79</v>
      </c>
      <c r="K538" t="s">
        <v>535</v>
      </c>
      <c r="L538" t="s">
        <v>655</v>
      </c>
      <c r="M538" t="s">
        <v>537</v>
      </c>
      <c r="N538" t="s">
        <v>538</v>
      </c>
      <c r="O538" t="s">
        <v>539</v>
      </c>
      <c r="P538" t="s">
        <v>568</v>
      </c>
      <c r="Q538" t="s">
        <v>541</v>
      </c>
      <c r="R538" t="s">
        <v>542</v>
      </c>
      <c r="S538" t="s">
        <v>656</v>
      </c>
      <c r="T538" t="s">
        <v>542</v>
      </c>
      <c r="U538" t="s">
        <v>1785</v>
      </c>
      <c r="W538" s="210">
        <v>-7.79</v>
      </c>
      <c r="X538">
        <v>1</v>
      </c>
      <c r="Z538" s="211">
        <v>45222</v>
      </c>
      <c r="AH538" s="211">
        <v>45199</v>
      </c>
      <c r="AI538" t="s">
        <v>545</v>
      </c>
      <c r="AO538" t="s">
        <v>546</v>
      </c>
      <c r="AU538" s="211">
        <v>45340</v>
      </c>
      <c r="AV538" t="s">
        <v>547</v>
      </c>
      <c r="AY538">
        <v>0</v>
      </c>
      <c r="AZ538" t="s">
        <v>548</v>
      </c>
      <c r="BA538" t="s">
        <v>1785</v>
      </c>
      <c r="BB538" t="s">
        <v>1785</v>
      </c>
    </row>
    <row r="539" spans="1:54" x14ac:dyDescent="0.3">
      <c r="A539" t="s">
        <v>2103</v>
      </c>
      <c r="B539" t="s">
        <v>652</v>
      </c>
      <c r="C539" s="211">
        <v>45199</v>
      </c>
      <c r="D539" t="s">
        <v>570</v>
      </c>
      <c r="E539" t="s">
        <v>1591</v>
      </c>
      <c r="F539" t="s">
        <v>583</v>
      </c>
      <c r="G539" t="s">
        <v>2104</v>
      </c>
      <c r="H539" t="s">
        <v>1942</v>
      </c>
      <c r="I539">
        <v>0</v>
      </c>
      <c r="J539">
        <v>2.69</v>
      </c>
      <c r="K539" t="s">
        <v>535</v>
      </c>
      <c r="L539" t="s">
        <v>660</v>
      </c>
      <c r="M539" t="s">
        <v>537</v>
      </c>
      <c r="N539" t="s">
        <v>538</v>
      </c>
      <c r="O539" t="s">
        <v>539</v>
      </c>
      <c r="P539" t="s">
        <v>574</v>
      </c>
      <c r="Q539" t="s">
        <v>541</v>
      </c>
      <c r="R539" t="s">
        <v>542</v>
      </c>
      <c r="S539" t="s">
        <v>656</v>
      </c>
      <c r="T539" t="s">
        <v>542</v>
      </c>
      <c r="U539" t="s">
        <v>1785</v>
      </c>
      <c r="W539" s="210">
        <v>-2.69</v>
      </c>
      <c r="X539">
        <v>1</v>
      </c>
      <c r="Z539" s="211">
        <v>45222</v>
      </c>
      <c r="AH539" s="211">
        <v>45199</v>
      </c>
      <c r="AI539" t="s">
        <v>545</v>
      </c>
      <c r="AO539" t="s">
        <v>546</v>
      </c>
      <c r="AU539" s="211">
        <v>45340</v>
      </c>
      <c r="AV539" t="s">
        <v>547</v>
      </c>
      <c r="AY539">
        <v>0</v>
      </c>
      <c r="AZ539" t="s">
        <v>548</v>
      </c>
      <c r="BA539" t="s">
        <v>1785</v>
      </c>
      <c r="BB539" t="s">
        <v>1785</v>
      </c>
    </row>
    <row r="540" spans="1:54" x14ac:dyDescent="0.3">
      <c r="A540" t="s">
        <v>2105</v>
      </c>
      <c r="B540" t="s">
        <v>652</v>
      </c>
      <c r="C540" s="211">
        <v>45199</v>
      </c>
      <c r="D540" t="s">
        <v>576</v>
      </c>
      <c r="E540" t="s">
        <v>1591</v>
      </c>
      <c r="F540" t="s">
        <v>1140</v>
      </c>
      <c r="G540" t="s">
        <v>2106</v>
      </c>
      <c r="H540" t="s">
        <v>1945</v>
      </c>
      <c r="I540">
        <v>0</v>
      </c>
      <c r="J540">
        <v>1.45</v>
      </c>
      <c r="K540" t="s">
        <v>535</v>
      </c>
      <c r="L540" t="s">
        <v>660</v>
      </c>
      <c r="M540" t="s">
        <v>537</v>
      </c>
      <c r="N540" t="s">
        <v>538</v>
      </c>
      <c r="O540" t="s">
        <v>539</v>
      </c>
      <c r="P540" t="s">
        <v>580</v>
      </c>
      <c r="Q540" t="s">
        <v>541</v>
      </c>
      <c r="R540" t="s">
        <v>542</v>
      </c>
      <c r="S540" t="s">
        <v>656</v>
      </c>
      <c r="T540" t="s">
        <v>542</v>
      </c>
      <c r="U540" t="s">
        <v>1785</v>
      </c>
      <c r="W540" s="210">
        <v>-1.45</v>
      </c>
      <c r="X540">
        <v>1</v>
      </c>
      <c r="Z540" s="211">
        <v>45222</v>
      </c>
      <c r="AH540" s="211">
        <v>45199</v>
      </c>
      <c r="AI540" t="s">
        <v>545</v>
      </c>
      <c r="AO540" t="s">
        <v>546</v>
      </c>
      <c r="AU540" s="211">
        <v>45340</v>
      </c>
      <c r="AV540" t="s">
        <v>547</v>
      </c>
      <c r="AY540">
        <v>0</v>
      </c>
      <c r="AZ540" t="s">
        <v>548</v>
      </c>
      <c r="BA540" t="s">
        <v>1785</v>
      </c>
      <c r="BB540" t="s">
        <v>1785</v>
      </c>
    </row>
    <row r="541" spans="1:54" x14ac:dyDescent="0.3">
      <c r="A541" t="s">
        <v>2107</v>
      </c>
      <c r="B541" t="s">
        <v>652</v>
      </c>
      <c r="C541" s="211">
        <v>45199</v>
      </c>
      <c r="D541" t="s">
        <v>582</v>
      </c>
      <c r="E541" t="s">
        <v>1591</v>
      </c>
      <c r="F541" t="s">
        <v>685</v>
      </c>
      <c r="G541" t="s">
        <v>2108</v>
      </c>
      <c r="H541" t="s">
        <v>1948</v>
      </c>
      <c r="I541">
        <v>0</v>
      </c>
      <c r="J541">
        <v>21.69</v>
      </c>
      <c r="K541" t="s">
        <v>535</v>
      </c>
      <c r="L541" t="s">
        <v>655</v>
      </c>
      <c r="M541" t="s">
        <v>537</v>
      </c>
      <c r="N541" t="s">
        <v>538</v>
      </c>
      <c r="O541" t="s">
        <v>539</v>
      </c>
      <c r="P541" t="s">
        <v>586</v>
      </c>
      <c r="Q541" t="s">
        <v>541</v>
      </c>
      <c r="R541" t="s">
        <v>542</v>
      </c>
      <c r="S541" t="s">
        <v>656</v>
      </c>
      <c r="T541" t="s">
        <v>542</v>
      </c>
      <c r="U541" t="s">
        <v>1785</v>
      </c>
      <c r="W541" s="210">
        <v>-21.69</v>
      </c>
      <c r="X541">
        <v>1</v>
      </c>
      <c r="Z541" s="211">
        <v>45222</v>
      </c>
      <c r="AH541" s="211">
        <v>45199</v>
      </c>
      <c r="AI541" t="s">
        <v>545</v>
      </c>
      <c r="AO541" t="s">
        <v>546</v>
      </c>
      <c r="AU541" s="211">
        <v>45340</v>
      </c>
      <c r="AV541" t="s">
        <v>547</v>
      </c>
      <c r="AY541">
        <v>0</v>
      </c>
      <c r="AZ541" t="s">
        <v>548</v>
      </c>
      <c r="BA541" t="s">
        <v>1785</v>
      </c>
      <c r="BB541" t="s">
        <v>1785</v>
      </c>
    </row>
    <row r="542" spans="1:54" x14ac:dyDescent="0.3">
      <c r="A542" t="s">
        <v>2109</v>
      </c>
      <c r="B542" t="s">
        <v>652</v>
      </c>
      <c r="C542" s="211">
        <v>45199</v>
      </c>
      <c r="D542" t="s">
        <v>588</v>
      </c>
      <c r="E542" t="s">
        <v>1591</v>
      </c>
      <c r="F542" t="s">
        <v>1381</v>
      </c>
      <c r="G542" t="s">
        <v>2110</v>
      </c>
      <c r="H542" t="s">
        <v>1951</v>
      </c>
      <c r="I542">
        <v>0</v>
      </c>
      <c r="J542">
        <v>2.29</v>
      </c>
      <c r="K542" t="s">
        <v>535</v>
      </c>
      <c r="L542" t="s">
        <v>664</v>
      </c>
      <c r="M542" t="s">
        <v>537</v>
      </c>
      <c r="N542" t="s">
        <v>538</v>
      </c>
      <c r="O542" t="s">
        <v>539</v>
      </c>
      <c r="P542" t="s">
        <v>592</v>
      </c>
      <c r="Q542" t="s">
        <v>541</v>
      </c>
      <c r="R542" t="s">
        <v>542</v>
      </c>
      <c r="S542" t="s">
        <v>656</v>
      </c>
      <c r="T542" t="s">
        <v>542</v>
      </c>
      <c r="U542" t="s">
        <v>1785</v>
      </c>
      <c r="W542" s="210">
        <v>-2.29</v>
      </c>
      <c r="X542">
        <v>1</v>
      </c>
      <c r="Z542" s="211">
        <v>45222</v>
      </c>
      <c r="AH542" s="211">
        <v>45199</v>
      </c>
      <c r="AI542" t="s">
        <v>545</v>
      </c>
      <c r="AO542" t="s">
        <v>546</v>
      </c>
      <c r="AU542" s="211">
        <v>45340</v>
      </c>
      <c r="AV542" t="s">
        <v>547</v>
      </c>
      <c r="AY542">
        <v>0</v>
      </c>
      <c r="AZ542" t="s">
        <v>548</v>
      </c>
      <c r="BA542" t="s">
        <v>1785</v>
      </c>
      <c r="BB542" t="s">
        <v>1785</v>
      </c>
    </row>
    <row r="543" spans="1:54" x14ac:dyDescent="0.3">
      <c r="A543" t="s">
        <v>2111</v>
      </c>
      <c r="B543" t="s">
        <v>652</v>
      </c>
      <c r="C543" s="211">
        <v>45199</v>
      </c>
      <c r="D543" t="s">
        <v>594</v>
      </c>
      <c r="E543" t="s">
        <v>1591</v>
      </c>
      <c r="F543" t="s">
        <v>1669</v>
      </c>
      <c r="G543" t="s">
        <v>2112</v>
      </c>
      <c r="H543" t="s">
        <v>1954</v>
      </c>
      <c r="I543">
        <v>0</v>
      </c>
      <c r="J543">
        <v>2.75</v>
      </c>
      <c r="K543" t="s">
        <v>535</v>
      </c>
      <c r="L543" t="s">
        <v>664</v>
      </c>
      <c r="M543" t="s">
        <v>537</v>
      </c>
      <c r="N543" t="s">
        <v>538</v>
      </c>
      <c r="O543" t="s">
        <v>539</v>
      </c>
      <c r="P543" t="s">
        <v>598</v>
      </c>
      <c r="Q543" t="s">
        <v>541</v>
      </c>
      <c r="R543" t="s">
        <v>542</v>
      </c>
      <c r="S543" t="s">
        <v>656</v>
      </c>
      <c r="T543" t="s">
        <v>542</v>
      </c>
      <c r="U543" t="s">
        <v>1785</v>
      </c>
      <c r="W543" s="210">
        <v>-2.75</v>
      </c>
      <c r="X543">
        <v>1</v>
      </c>
      <c r="Z543" s="211">
        <v>45222</v>
      </c>
      <c r="AH543" s="211">
        <v>45199</v>
      </c>
      <c r="AI543" t="s">
        <v>545</v>
      </c>
      <c r="AO543" t="s">
        <v>546</v>
      </c>
      <c r="AU543" s="211">
        <v>45340</v>
      </c>
      <c r="AV543" t="s">
        <v>547</v>
      </c>
      <c r="AY543">
        <v>0</v>
      </c>
      <c r="AZ543" t="s">
        <v>548</v>
      </c>
      <c r="BA543" t="s">
        <v>1785</v>
      </c>
      <c r="BB543" t="s">
        <v>1785</v>
      </c>
    </row>
    <row r="544" spans="1:54" x14ac:dyDescent="0.3">
      <c r="A544" t="s">
        <v>2113</v>
      </c>
      <c r="B544" t="s">
        <v>652</v>
      </c>
      <c r="C544" s="211">
        <v>45199</v>
      </c>
      <c r="D544" t="s">
        <v>600</v>
      </c>
      <c r="E544" t="s">
        <v>1591</v>
      </c>
      <c r="F544" t="s">
        <v>1956</v>
      </c>
      <c r="G544" t="s">
        <v>2114</v>
      </c>
      <c r="H544" t="s">
        <v>1958</v>
      </c>
      <c r="I544">
        <v>0</v>
      </c>
      <c r="J544">
        <v>3.69</v>
      </c>
      <c r="K544" t="s">
        <v>535</v>
      </c>
      <c r="L544" t="s">
        <v>655</v>
      </c>
      <c r="M544" t="s">
        <v>537</v>
      </c>
      <c r="N544" t="s">
        <v>538</v>
      </c>
      <c r="O544" t="s">
        <v>539</v>
      </c>
      <c r="P544" t="s">
        <v>604</v>
      </c>
      <c r="Q544" t="s">
        <v>541</v>
      </c>
      <c r="R544" t="s">
        <v>542</v>
      </c>
      <c r="S544" t="s">
        <v>656</v>
      </c>
      <c r="T544" t="s">
        <v>542</v>
      </c>
      <c r="U544" t="s">
        <v>1785</v>
      </c>
      <c r="W544" s="210">
        <v>-3.69</v>
      </c>
      <c r="X544">
        <v>1</v>
      </c>
      <c r="Z544" s="211">
        <v>45222</v>
      </c>
      <c r="AH544" s="211">
        <v>45199</v>
      </c>
      <c r="AI544" t="s">
        <v>545</v>
      </c>
      <c r="AO544" t="s">
        <v>546</v>
      </c>
      <c r="AU544" s="211">
        <v>45340</v>
      </c>
      <c r="AV544" t="s">
        <v>547</v>
      </c>
      <c r="AY544">
        <v>0</v>
      </c>
      <c r="AZ544" t="s">
        <v>548</v>
      </c>
      <c r="BA544" t="s">
        <v>1785</v>
      </c>
      <c r="BB544" t="s">
        <v>1785</v>
      </c>
    </row>
    <row r="545" spans="1:54" x14ac:dyDescent="0.3">
      <c r="A545" t="s">
        <v>2115</v>
      </c>
      <c r="B545" t="s">
        <v>652</v>
      </c>
      <c r="C545" s="211">
        <v>45199</v>
      </c>
      <c r="D545" t="s">
        <v>606</v>
      </c>
      <c r="E545" t="s">
        <v>1591</v>
      </c>
      <c r="F545" t="s">
        <v>938</v>
      </c>
      <c r="G545" t="s">
        <v>2116</v>
      </c>
      <c r="H545" t="s">
        <v>1961</v>
      </c>
      <c r="I545">
        <v>0</v>
      </c>
      <c r="J545">
        <v>3.06</v>
      </c>
      <c r="K545" t="s">
        <v>535</v>
      </c>
      <c r="L545" t="s">
        <v>664</v>
      </c>
      <c r="M545" t="s">
        <v>537</v>
      </c>
      <c r="N545" t="s">
        <v>538</v>
      </c>
      <c r="O545" t="s">
        <v>539</v>
      </c>
      <c r="P545" t="s">
        <v>562</v>
      </c>
      <c r="Q545" t="s">
        <v>541</v>
      </c>
      <c r="R545" t="s">
        <v>542</v>
      </c>
      <c r="S545" t="s">
        <v>656</v>
      </c>
      <c r="T545" t="s">
        <v>542</v>
      </c>
      <c r="U545" t="s">
        <v>1785</v>
      </c>
      <c r="W545" s="210">
        <v>-3.06</v>
      </c>
      <c r="X545">
        <v>1</v>
      </c>
      <c r="Z545" s="211">
        <v>45222</v>
      </c>
      <c r="AH545" s="211">
        <v>45199</v>
      </c>
      <c r="AI545" t="s">
        <v>545</v>
      </c>
      <c r="AO545" t="s">
        <v>546</v>
      </c>
      <c r="AU545" s="211">
        <v>45340</v>
      </c>
      <c r="AV545" t="s">
        <v>547</v>
      </c>
      <c r="AY545">
        <v>0</v>
      </c>
      <c r="AZ545" t="s">
        <v>548</v>
      </c>
      <c r="BA545" t="s">
        <v>1785</v>
      </c>
      <c r="BB545" t="s">
        <v>1785</v>
      </c>
    </row>
    <row r="546" spans="1:54" x14ac:dyDescent="0.3">
      <c r="A546" t="s">
        <v>2117</v>
      </c>
      <c r="B546" t="s">
        <v>652</v>
      </c>
      <c r="C546" s="211">
        <v>45199</v>
      </c>
      <c r="D546" t="s">
        <v>611</v>
      </c>
      <c r="E546" t="s">
        <v>1591</v>
      </c>
      <c r="F546" t="s">
        <v>921</v>
      </c>
      <c r="G546" t="s">
        <v>2118</v>
      </c>
      <c r="H546" t="s">
        <v>614</v>
      </c>
      <c r="I546">
        <v>0</v>
      </c>
      <c r="J546">
        <v>4.79</v>
      </c>
      <c r="K546" t="s">
        <v>535</v>
      </c>
      <c r="L546" t="s">
        <v>660</v>
      </c>
      <c r="M546" t="s">
        <v>537</v>
      </c>
      <c r="N546" t="s">
        <v>538</v>
      </c>
      <c r="O546" t="s">
        <v>539</v>
      </c>
      <c r="P546" t="s">
        <v>615</v>
      </c>
      <c r="Q546" t="s">
        <v>541</v>
      </c>
      <c r="R546" t="s">
        <v>542</v>
      </c>
      <c r="S546" t="s">
        <v>656</v>
      </c>
      <c r="T546" t="s">
        <v>542</v>
      </c>
      <c r="U546" t="s">
        <v>1785</v>
      </c>
      <c r="W546" s="210">
        <v>-4.79</v>
      </c>
      <c r="X546">
        <v>1</v>
      </c>
      <c r="Z546" s="211">
        <v>45222</v>
      </c>
      <c r="AH546" s="211">
        <v>45199</v>
      </c>
      <c r="AI546" t="s">
        <v>545</v>
      </c>
      <c r="AO546" t="s">
        <v>546</v>
      </c>
      <c r="AU546" s="211">
        <v>45340</v>
      </c>
      <c r="AV546" t="s">
        <v>547</v>
      </c>
      <c r="AY546">
        <v>0</v>
      </c>
      <c r="AZ546" t="s">
        <v>548</v>
      </c>
      <c r="BA546" t="s">
        <v>1785</v>
      </c>
      <c r="BB546" t="s">
        <v>1785</v>
      </c>
    </row>
    <row r="547" spans="1:54" x14ac:dyDescent="0.3">
      <c r="A547" t="s">
        <v>2119</v>
      </c>
      <c r="B547" t="s">
        <v>652</v>
      </c>
      <c r="C547" s="211">
        <v>45199</v>
      </c>
      <c r="D547" t="s">
        <v>617</v>
      </c>
      <c r="E547" t="s">
        <v>1591</v>
      </c>
      <c r="F547" t="s">
        <v>1481</v>
      </c>
      <c r="G547" t="s">
        <v>2120</v>
      </c>
      <c r="H547" t="s">
        <v>1966</v>
      </c>
      <c r="I547">
        <v>0</v>
      </c>
      <c r="J547">
        <v>4.78</v>
      </c>
      <c r="K547" t="s">
        <v>535</v>
      </c>
      <c r="L547" t="s">
        <v>664</v>
      </c>
      <c r="M547" t="s">
        <v>537</v>
      </c>
      <c r="N547" t="s">
        <v>538</v>
      </c>
      <c r="O547" t="s">
        <v>539</v>
      </c>
      <c r="P547" t="s">
        <v>621</v>
      </c>
      <c r="Q547" t="s">
        <v>541</v>
      </c>
      <c r="R547" t="s">
        <v>542</v>
      </c>
      <c r="S547" t="s">
        <v>656</v>
      </c>
      <c r="T547" t="s">
        <v>542</v>
      </c>
      <c r="U547" t="s">
        <v>1785</v>
      </c>
      <c r="W547" s="210">
        <v>-4.78</v>
      </c>
      <c r="X547">
        <v>1</v>
      </c>
      <c r="Z547" s="211">
        <v>45222</v>
      </c>
      <c r="AH547" s="211">
        <v>45199</v>
      </c>
      <c r="AI547" t="s">
        <v>545</v>
      </c>
      <c r="AO547" t="s">
        <v>546</v>
      </c>
      <c r="AU547" s="211">
        <v>45340</v>
      </c>
      <c r="AV547" t="s">
        <v>547</v>
      </c>
      <c r="AY547">
        <v>0</v>
      </c>
      <c r="AZ547" t="s">
        <v>548</v>
      </c>
      <c r="BA547" t="s">
        <v>1785</v>
      </c>
      <c r="BB547" t="s">
        <v>1785</v>
      </c>
    </row>
    <row r="548" spans="1:54" x14ac:dyDescent="0.3">
      <c r="A548" t="s">
        <v>2121</v>
      </c>
      <c r="B548" t="s">
        <v>652</v>
      </c>
      <c r="C548" s="211">
        <v>45199</v>
      </c>
      <c r="D548" t="s">
        <v>623</v>
      </c>
      <c r="E548" t="s">
        <v>1591</v>
      </c>
      <c r="F548" t="s">
        <v>630</v>
      </c>
      <c r="G548" t="s">
        <v>2122</v>
      </c>
      <c r="H548" t="s">
        <v>1969</v>
      </c>
      <c r="I548">
        <v>0</v>
      </c>
      <c r="J548">
        <v>2.08</v>
      </c>
      <c r="K548" t="s">
        <v>535</v>
      </c>
      <c r="L548" t="s">
        <v>655</v>
      </c>
      <c r="M548" t="s">
        <v>537</v>
      </c>
      <c r="N548" t="s">
        <v>538</v>
      </c>
      <c r="O548" t="s">
        <v>539</v>
      </c>
      <c r="P548" t="s">
        <v>627</v>
      </c>
      <c r="Q548" t="s">
        <v>541</v>
      </c>
      <c r="R548" t="s">
        <v>542</v>
      </c>
      <c r="S548" t="s">
        <v>656</v>
      </c>
      <c r="T548" t="s">
        <v>542</v>
      </c>
      <c r="U548" t="s">
        <v>1785</v>
      </c>
      <c r="W548" s="210">
        <v>-2.08</v>
      </c>
      <c r="X548">
        <v>1</v>
      </c>
      <c r="Z548" s="211">
        <v>45222</v>
      </c>
      <c r="AH548" s="211">
        <v>45199</v>
      </c>
      <c r="AI548" t="s">
        <v>545</v>
      </c>
      <c r="AO548" t="s">
        <v>546</v>
      </c>
      <c r="AU548" s="211">
        <v>45340</v>
      </c>
      <c r="AV548" t="s">
        <v>547</v>
      </c>
      <c r="AY548">
        <v>0</v>
      </c>
      <c r="AZ548" t="s">
        <v>548</v>
      </c>
      <c r="BA548" t="s">
        <v>1785</v>
      </c>
      <c r="BB548" t="s">
        <v>1785</v>
      </c>
    </row>
    <row r="549" spans="1:54" x14ac:dyDescent="0.3">
      <c r="A549" t="s">
        <v>2123</v>
      </c>
      <c r="B549" t="s">
        <v>652</v>
      </c>
      <c r="C549" s="211">
        <v>45199</v>
      </c>
      <c r="D549" t="s">
        <v>629</v>
      </c>
      <c r="E549" t="s">
        <v>1591</v>
      </c>
      <c r="F549" t="s">
        <v>1971</v>
      </c>
      <c r="G549" t="s">
        <v>2124</v>
      </c>
      <c r="H549" t="s">
        <v>1973</v>
      </c>
      <c r="I549">
        <v>0</v>
      </c>
      <c r="J549">
        <v>1.42</v>
      </c>
      <c r="K549" t="s">
        <v>535</v>
      </c>
      <c r="L549" t="s">
        <v>660</v>
      </c>
      <c r="M549" t="s">
        <v>537</v>
      </c>
      <c r="N549" t="s">
        <v>538</v>
      </c>
      <c r="O549" t="s">
        <v>539</v>
      </c>
      <c r="P549" t="s">
        <v>580</v>
      </c>
      <c r="Q549" t="s">
        <v>541</v>
      </c>
      <c r="R549" t="s">
        <v>542</v>
      </c>
      <c r="S549" t="s">
        <v>656</v>
      </c>
      <c r="T549" t="s">
        <v>542</v>
      </c>
      <c r="U549" t="s">
        <v>1785</v>
      </c>
      <c r="W549" s="210">
        <v>-1.42</v>
      </c>
      <c r="X549">
        <v>1</v>
      </c>
      <c r="Z549" s="211">
        <v>45222</v>
      </c>
      <c r="AH549" s="211">
        <v>45199</v>
      </c>
      <c r="AI549" t="s">
        <v>545</v>
      </c>
      <c r="AO549" t="s">
        <v>546</v>
      </c>
      <c r="AU549" s="211">
        <v>45340</v>
      </c>
      <c r="AV549" t="s">
        <v>547</v>
      </c>
      <c r="AY549">
        <v>0</v>
      </c>
      <c r="AZ549" t="s">
        <v>548</v>
      </c>
      <c r="BA549" t="s">
        <v>1785</v>
      </c>
      <c r="BB549" t="s">
        <v>1785</v>
      </c>
    </row>
    <row r="550" spans="1:54" x14ac:dyDescent="0.3">
      <c r="A550" t="s">
        <v>2125</v>
      </c>
      <c r="B550" t="s">
        <v>652</v>
      </c>
      <c r="C550" s="211">
        <v>45199</v>
      </c>
      <c r="D550" t="s">
        <v>634</v>
      </c>
      <c r="E550" t="s">
        <v>1591</v>
      </c>
      <c r="F550" t="s">
        <v>1975</v>
      </c>
      <c r="G550" t="s">
        <v>2126</v>
      </c>
      <c r="H550" t="s">
        <v>1977</v>
      </c>
      <c r="I550">
        <v>0</v>
      </c>
      <c r="J550">
        <v>6.56</v>
      </c>
      <c r="K550" t="s">
        <v>535</v>
      </c>
      <c r="L550" t="s">
        <v>655</v>
      </c>
      <c r="M550" t="s">
        <v>537</v>
      </c>
      <c r="N550" t="s">
        <v>538</v>
      </c>
      <c r="O550" t="s">
        <v>539</v>
      </c>
      <c r="P550" t="s">
        <v>638</v>
      </c>
      <c r="Q550" t="s">
        <v>541</v>
      </c>
      <c r="R550" t="s">
        <v>542</v>
      </c>
      <c r="S550" t="s">
        <v>656</v>
      </c>
      <c r="T550" t="s">
        <v>542</v>
      </c>
      <c r="U550" t="s">
        <v>1785</v>
      </c>
      <c r="W550" s="210">
        <v>-6.56</v>
      </c>
      <c r="X550">
        <v>1</v>
      </c>
      <c r="Z550" s="211">
        <v>45222</v>
      </c>
      <c r="AH550" s="211">
        <v>45199</v>
      </c>
      <c r="AI550" t="s">
        <v>545</v>
      </c>
      <c r="AO550" t="s">
        <v>546</v>
      </c>
      <c r="AU550" s="211">
        <v>45340</v>
      </c>
      <c r="AV550" t="s">
        <v>547</v>
      </c>
      <c r="AY550">
        <v>0</v>
      </c>
      <c r="AZ550" t="s">
        <v>548</v>
      </c>
      <c r="BA550" t="s">
        <v>1785</v>
      </c>
      <c r="BB550" t="s">
        <v>1785</v>
      </c>
    </row>
    <row r="551" spans="1:54" x14ac:dyDescent="0.3">
      <c r="A551" t="s">
        <v>2127</v>
      </c>
      <c r="B551" t="s">
        <v>652</v>
      </c>
      <c r="C551" s="211">
        <v>45199</v>
      </c>
      <c r="D551" t="s">
        <v>640</v>
      </c>
      <c r="E551" t="s">
        <v>1591</v>
      </c>
      <c r="F551" t="s">
        <v>993</v>
      </c>
      <c r="G551" t="s">
        <v>2128</v>
      </c>
      <c r="H551" t="s">
        <v>1980</v>
      </c>
      <c r="I551">
        <v>0</v>
      </c>
      <c r="J551">
        <v>8.42</v>
      </c>
      <c r="K551" t="s">
        <v>535</v>
      </c>
      <c r="L551" t="s">
        <v>664</v>
      </c>
      <c r="M551" t="s">
        <v>537</v>
      </c>
      <c r="N551" t="s">
        <v>538</v>
      </c>
      <c r="O551" t="s">
        <v>539</v>
      </c>
      <c r="P551" t="s">
        <v>644</v>
      </c>
      <c r="Q551" t="s">
        <v>541</v>
      </c>
      <c r="R551" t="s">
        <v>542</v>
      </c>
      <c r="S551" t="s">
        <v>656</v>
      </c>
      <c r="T551" t="s">
        <v>542</v>
      </c>
      <c r="U551" t="s">
        <v>1785</v>
      </c>
      <c r="W551" s="210">
        <v>-8.42</v>
      </c>
      <c r="X551">
        <v>1</v>
      </c>
      <c r="Z551" s="211">
        <v>45222</v>
      </c>
      <c r="AH551" s="211">
        <v>45199</v>
      </c>
      <c r="AI551" t="s">
        <v>545</v>
      </c>
      <c r="AO551" t="s">
        <v>546</v>
      </c>
      <c r="AU551" s="211">
        <v>45340</v>
      </c>
      <c r="AV551" t="s">
        <v>547</v>
      </c>
      <c r="AY551">
        <v>0</v>
      </c>
      <c r="AZ551" t="s">
        <v>548</v>
      </c>
      <c r="BA551" t="s">
        <v>1785</v>
      </c>
      <c r="BB551" t="s">
        <v>1785</v>
      </c>
    </row>
    <row r="552" spans="1:54" x14ac:dyDescent="0.3">
      <c r="A552" t="s">
        <v>2129</v>
      </c>
      <c r="B552" t="s">
        <v>652</v>
      </c>
      <c r="C552" s="211">
        <v>45199</v>
      </c>
      <c r="D552" t="s">
        <v>646</v>
      </c>
      <c r="E552" t="s">
        <v>1591</v>
      </c>
      <c r="F552" t="s">
        <v>1742</v>
      </c>
      <c r="G552" t="s">
        <v>2130</v>
      </c>
      <c r="H552" t="s">
        <v>1983</v>
      </c>
      <c r="I552">
        <v>0</v>
      </c>
      <c r="J552">
        <v>8.7200000000000006</v>
      </c>
      <c r="K552" t="s">
        <v>535</v>
      </c>
      <c r="L552" t="s">
        <v>655</v>
      </c>
      <c r="M552" t="s">
        <v>537</v>
      </c>
      <c r="N552" t="s">
        <v>538</v>
      </c>
      <c r="O552" t="s">
        <v>539</v>
      </c>
      <c r="P552" t="s">
        <v>650</v>
      </c>
      <c r="Q552" t="s">
        <v>541</v>
      </c>
      <c r="R552" t="s">
        <v>542</v>
      </c>
      <c r="S552" t="s">
        <v>656</v>
      </c>
      <c r="T552" t="s">
        <v>542</v>
      </c>
      <c r="U552" t="s">
        <v>1785</v>
      </c>
      <c r="W552" s="210">
        <v>-8.7200000000000006</v>
      </c>
      <c r="X552">
        <v>1</v>
      </c>
      <c r="Z552" s="211">
        <v>45222</v>
      </c>
      <c r="AH552" s="211">
        <v>45199</v>
      </c>
      <c r="AI552" t="s">
        <v>545</v>
      </c>
      <c r="AO552" t="s">
        <v>546</v>
      </c>
      <c r="AU552" s="211">
        <v>45340</v>
      </c>
      <c r="AV552" t="s">
        <v>547</v>
      </c>
      <c r="AY552">
        <v>0</v>
      </c>
      <c r="AZ552" t="s">
        <v>548</v>
      </c>
      <c r="BA552" t="s">
        <v>1785</v>
      </c>
      <c r="BB552" t="s">
        <v>1785</v>
      </c>
    </row>
    <row r="553" spans="1:54" x14ac:dyDescent="0.3">
      <c r="A553" t="s">
        <v>2131</v>
      </c>
      <c r="B553" t="s">
        <v>652</v>
      </c>
      <c r="C553" s="211">
        <v>45199</v>
      </c>
      <c r="D553" t="s">
        <v>530</v>
      </c>
      <c r="E553" t="s">
        <v>1679</v>
      </c>
      <c r="F553" t="s">
        <v>532</v>
      </c>
      <c r="G553" t="s">
        <v>2132</v>
      </c>
      <c r="H553" t="s">
        <v>1930</v>
      </c>
      <c r="I553">
        <v>0</v>
      </c>
      <c r="J553">
        <v>0.81</v>
      </c>
      <c r="K553" t="s">
        <v>535</v>
      </c>
      <c r="L553" t="s">
        <v>655</v>
      </c>
      <c r="M553" t="s">
        <v>537</v>
      </c>
      <c r="N553" t="s">
        <v>538</v>
      </c>
      <c r="O553" t="s">
        <v>539</v>
      </c>
      <c r="P553" t="s">
        <v>540</v>
      </c>
      <c r="Q553" t="s">
        <v>541</v>
      </c>
      <c r="R553" t="s">
        <v>542</v>
      </c>
      <c r="S553" t="s">
        <v>656</v>
      </c>
      <c r="T553" t="s">
        <v>542</v>
      </c>
      <c r="U553" t="s">
        <v>1785</v>
      </c>
      <c r="W553" s="210">
        <v>-0.81</v>
      </c>
      <c r="X553">
        <v>1</v>
      </c>
      <c r="Z553" s="211">
        <v>45222</v>
      </c>
      <c r="AH553" s="211">
        <v>45199</v>
      </c>
      <c r="AI553" t="s">
        <v>545</v>
      </c>
      <c r="AO553" t="s">
        <v>546</v>
      </c>
      <c r="AU553" s="211">
        <v>45340</v>
      </c>
      <c r="AV553" t="s">
        <v>547</v>
      </c>
      <c r="AY553">
        <v>0</v>
      </c>
      <c r="AZ553" t="s">
        <v>548</v>
      </c>
      <c r="BA553" t="s">
        <v>1785</v>
      </c>
      <c r="BB553" t="s">
        <v>1785</v>
      </c>
    </row>
    <row r="554" spans="1:54" x14ac:dyDescent="0.3">
      <c r="A554" t="s">
        <v>2133</v>
      </c>
      <c r="B554" t="s">
        <v>652</v>
      </c>
      <c r="C554" s="211">
        <v>45199</v>
      </c>
      <c r="D554" t="s">
        <v>550</v>
      </c>
      <c r="E554" t="s">
        <v>1679</v>
      </c>
      <c r="F554" t="s">
        <v>666</v>
      </c>
      <c r="G554" t="s">
        <v>2134</v>
      </c>
      <c r="H554" t="s">
        <v>1933</v>
      </c>
      <c r="I554">
        <v>0</v>
      </c>
      <c r="J554">
        <v>0.74</v>
      </c>
      <c r="K554" t="s">
        <v>535</v>
      </c>
      <c r="L554" t="s">
        <v>660</v>
      </c>
      <c r="M554" t="s">
        <v>537</v>
      </c>
      <c r="N554" t="s">
        <v>538</v>
      </c>
      <c r="O554" t="s">
        <v>539</v>
      </c>
      <c r="P554" t="s">
        <v>555</v>
      </c>
      <c r="Q554" t="s">
        <v>541</v>
      </c>
      <c r="R554" t="s">
        <v>542</v>
      </c>
      <c r="S554" t="s">
        <v>656</v>
      </c>
      <c r="T554" t="s">
        <v>542</v>
      </c>
      <c r="U554" t="s">
        <v>1785</v>
      </c>
      <c r="W554" s="210">
        <v>-0.74</v>
      </c>
      <c r="X554">
        <v>1</v>
      </c>
      <c r="Z554" s="211">
        <v>45222</v>
      </c>
      <c r="AH554" s="211">
        <v>45199</v>
      </c>
      <c r="AI554" t="s">
        <v>545</v>
      </c>
      <c r="AO554" t="s">
        <v>546</v>
      </c>
      <c r="AU554" s="211">
        <v>45340</v>
      </c>
      <c r="AV554" t="s">
        <v>547</v>
      </c>
      <c r="AY554">
        <v>0</v>
      </c>
      <c r="AZ554" t="s">
        <v>548</v>
      </c>
      <c r="BA554" t="s">
        <v>1785</v>
      </c>
      <c r="BB554" t="s">
        <v>1785</v>
      </c>
    </row>
    <row r="555" spans="1:54" x14ac:dyDescent="0.3">
      <c r="A555" t="s">
        <v>2135</v>
      </c>
      <c r="B555" t="s">
        <v>652</v>
      </c>
      <c r="C555" s="211">
        <v>45199</v>
      </c>
      <c r="D555" t="s">
        <v>557</v>
      </c>
      <c r="E555" t="s">
        <v>1679</v>
      </c>
      <c r="F555" t="s">
        <v>1026</v>
      </c>
      <c r="G555" t="s">
        <v>2136</v>
      </c>
      <c r="H555" t="s">
        <v>1936</v>
      </c>
      <c r="I555">
        <v>0</v>
      </c>
      <c r="J555">
        <v>1.17</v>
      </c>
      <c r="K555" t="s">
        <v>535</v>
      </c>
      <c r="L555" t="s">
        <v>664</v>
      </c>
      <c r="M555" t="s">
        <v>537</v>
      </c>
      <c r="N555" t="s">
        <v>538</v>
      </c>
      <c r="O555" t="s">
        <v>539</v>
      </c>
      <c r="P555" t="s">
        <v>562</v>
      </c>
      <c r="Q555" t="s">
        <v>541</v>
      </c>
      <c r="R555" t="s">
        <v>542</v>
      </c>
      <c r="S555" t="s">
        <v>656</v>
      </c>
      <c r="T555" t="s">
        <v>542</v>
      </c>
      <c r="U555" t="s">
        <v>1785</v>
      </c>
      <c r="W555" s="210">
        <v>-1.17</v>
      </c>
      <c r="X555">
        <v>1</v>
      </c>
      <c r="Z555" s="211">
        <v>45222</v>
      </c>
      <c r="AH555" s="211">
        <v>45199</v>
      </c>
      <c r="AI555" t="s">
        <v>545</v>
      </c>
      <c r="AO555" t="s">
        <v>546</v>
      </c>
      <c r="AU555" s="211">
        <v>45340</v>
      </c>
      <c r="AV555" t="s">
        <v>547</v>
      </c>
      <c r="AY555">
        <v>0</v>
      </c>
      <c r="AZ555" t="s">
        <v>548</v>
      </c>
      <c r="BA555" t="s">
        <v>1785</v>
      </c>
      <c r="BB555" t="s">
        <v>1785</v>
      </c>
    </row>
    <row r="556" spans="1:54" x14ac:dyDescent="0.3">
      <c r="A556" t="s">
        <v>2137</v>
      </c>
      <c r="B556" t="s">
        <v>652</v>
      </c>
      <c r="C556" s="211">
        <v>45199</v>
      </c>
      <c r="D556" t="s">
        <v>564</v>
      </c>
      <c r="E556" t="s">
        <v>1679</v>
      </c>
      <c r="F556" t="s">
        <v>571</v>
      </c>
      <c r="G556" t="s">
        <v>2138</v>
      </c>
      <c r="H556" t="s">
        <v>1939</v>
      </c>
      <c r="I556">
        <v>0</v>
      </c>
      <c r="J556">
        <v>1.51</v>
      </c>
      <c r="K556" t="s">
        <v>535</v>
      </c>
      <c r="L556" t="s">
        <v>655</v>
      </c>
      <c r="M556" t="s">
        <v>537</v>
      </c>
      <c r="N556" t="s">
        <v>538</v>
      </c>
      <c r="O556" t="s">
        <v>539</v>
      </c>
      <c r="P556" t="s">
        <v>568</v>
      </c>
      <c r="Q556" t="s">
        <v>541</v>
      </c>
      <c r="R556" t="s">
        <v>542</v>
      </c>
      <c r="S556" t="s">
        <v>656</v>
      </c>
      <c r="T556" t="s">
        <v>542</v>
      </c>
      <c r="U556" t="s">
        <v>1785</v>
      </c>
      <c r="W556" s="210">
        <v>-1.51</v>
      </c>
      <c r="X556">
        <v>1</v>
      </c>
      <c r="Z556" s="211">
        <v>45222</v>
      </c>
      <c r="AH556" s="211">
        <v>45199</v>
      </c>
      <c r="AI556" t="s">
        <v>545</v>
      </c>
      <c r="AO556" t="s">
        <v>546</v>
      </c>
      <c r="AU556" s="211">
        <v>45340</v>
      </c>
      <c r="AV556" t="s">
        <v>547</v>
      </c>
      <c r="AY556">
        <v>0</v>
      </c>
      <c r="AZ556" t="s">
        <v>548</v>
      </c>
      <c r="BA556" t="s">
        <v>1785</v>
      </c>
      <c r="BB556" t="s">
        <v>1785</v>
      </c>
    </row>
    <row r="557" spans="1:54" x14ac:dyDescent="0.3">
      <c r="A557" t="s">
        <v>2139</v>
      </c>
      <c r="B557" t="s">
        <v>652</v>
      </c>
      <c r="C557" s="211">
        <v>45199</v>
      </c>
      <c r="D557" t="s">
        <v>570</v>
      </c>
      <c r="E557" t="s">
        <v>1679</v>
      </c>
      <c r="F557" t="s">
        <v>1374</v>
      </c>
      <c r="G557" t="s">
        <v>2140</v>
      </c>
      <c r="H557" t="s">
        <v>1942</v>
      </c>
      <c r="I557">
        <v>0</v>
      </c>
      <c r="J557">
        <v>0.94</v>
      </c>
      <c r="K557" t="s">
        <v>535</v>
      </c>
      <c r="L557" t="s">
        <v>660</v>
      </c>
      <c r="M557" t="s">
        <v>537</v>
      </c>
      <c r="N557" t="s">
        <v>538</v>
      </c>
      <c r="O557" t="s">
        <v>539</v>
      </c>
      <c r="P557" t="s">
        <v>574</v>
      </c>
      <c r="Q557" t="s">
        <v>541</v>
      </c>
      <c r="R557" t="s">
        <v>542</v>
      </c>
      <c r="S557" t="s">
        <v>656</v>
      </c>
      <c r="T557" t="s">
        <v>542</v>
      </c>
      <c r="U557" t="s">
        <v>1785</v>
      </c>
      <c r="W557" s="210">
        <v>-0.94</v>
      </c>
      <c r="X557">
        <v>1</v>
      </c>
      <c r="Z557" s="211">
        <v>45222</v>
      </c>
      <c r="AH557" s="211">
        <v>45199</v>
      </c>
      <c r="AI557" t="s">
        <v>545</v>
      </c>
      <c r="AO557" t="s">
        <v>546</v>
      </c>
      <c r="AU557" s="211">
        <v>45340</v>
      </c>
      <c r="AV557" t="s">
        <v>547</v>
      </c>
      <c r="AY557">
        <v>0</v>
      </c>
      <c r="AZ557" t="s">
        <v>548</v>
      </c>
      <c r="BA557" t="s">
        <v>1785</v>
      </c>
      <c r="BB557" t="s">
        <v>1785</v>
      </c>
    </row>
    <row r="558" spans="1:54" x14ac:dyDescent="0.3">
      <c r="A558" t="s">
        <v>2141</v>
      </c>
      <c r="B558" t="s">
        <v>652</v>
      </c>
      <c r="C558" s="211">
        <v>45199</v>
      </c>
      <c r="D558" t="s">
        <v>576</v>
      </c>
      <c r="E558" t="s">
        <v>1679</v>
      </c>
      <c r="F558" t="s">
        <v>1237</v>
      </c>
      <c r="G558" t="s">
        <v>2142</v>
      </c>
      <c r="H558" t="s">
        <v>1945</v>
      </c>
      <c r="I558">
        <v>0</v>
      </c>
      <c r="J558">
        <v>1.43</v>
      </c>
      <c r="K558" t="s">
        <v>535</v>
      </c>
      <c r="L558" t="s">
        <v>660</v>
      </c>
      <c r="M558" t="s">
        <v>537</v>
      </c>
      <c r="N558" t="s">
        <v>538</v>
      </c>
      <c r="O558" t="s">
        <v>539</v>
      </c>
      <c r="P558" t="s">
        <v>580</v>
      </c>
      <c r="Q558" t="s">
        <v>541</v>
      </c>
      <c r="R558" t="s">
        <v>542</v>
      </c>
      <c r="S558" t="s">
        <v>656</v>
      </c>
      <c r="T558" t="s">
        <v>542</v>
      </c>
      <c r="U558" t="s">
        <v>1785</v>
      </c>
      <c r="W558" s="210">
        <v>-1.43</v>
      </c>
      <c r="X558">
        <v>1</v>
      </c>
      <c r="Z558" s="211">
        <v>45222</v>
      </c>
      <c r="AH558" s="211">
        <v>45199</v>
      </c>
      <c r="AI558" t="s">
        <v>545</v>
      </c>
      <c r="AO558" t="s">
        <v>546</v>
      </c>
      <c r="AU558" s="211">
        <v>45340</v>
      </c>
      <c r="AV558" t="s">
        <v>547</v>
      </c>
      <c r="AY558">
        <v>0</v>
      </c>
      <c r="AZ558" t="s">
        <v>548</v>
      </c>
      <c r="BA558" t="s">
        <v>1785</v>
      </c>
      <c r="BB558" t="s">
        <v>1785</v>
      </c>
    </row>
    <row r="559" spans="1:54" x14ac:dyDescent="0.3">
      <c r="A559" t="s">
        <v>2143</v>
      </c>
      <c r="B559" t="s">
        <v>652</v>
      </c>
      <c r="C559" s="211">
        <v>45199</v>
      </c>
      <c r="D559" t="s">
        <v>582</v>
      </c>
      <c r="E559" t="s">
        <v>1679</v>
      </c>
      <c r="F559" t="s">
        <v>1386</v>
      </c>
      <c r="G559" t="s">
        <v>2144</v>
      </c>
      <c r="H559" t="s">
        <v>1948</v>
      </c>
      <c r="I559">
        <v>0</v>
      </c>
      <c r="J559">
        <v>9.69</v>
      </c>
      <c r="K559" t="s">
        <v>535</v>
      </c>
      <c r="L559" t="s">
        <v>655</v>
      </c>
      <c r="M559" t="s">
        <v>537</v>
      </c>
      <c r="N559" t="s">
        <v>538</v>
      </c>
      <c r="O559" t="s">
        <v>539</v>
      </c>
      <c r="P559" t="s">
        <v>586</v>
      </c>
      <c r="Q559" t="s">
        <v>541</v>
      </c>
      <c r="R559" t="s">
        <v>542</v>
      </c>
      <c r="S559" t="s">
        <v>656</v>
      </c>
      <c r="T559" t="s">
        <v>542</v>
      </c>
      <c r="U559" t="s">
        <v>1785</v>
      </c>
      <c r="W559" s="210">
        <v>-9.69</v>
      </c>
      <c r="X559">
        <v>1</v>
      </c>
      <c r="Z559" s="211">
        <v>45222</v>
      </c>
      <c r="AH559" s="211">
        <v>45199</v>
      </c>
      <c r="AI559" t="s">
        <v>545</v>
      </c>
      <c r="AO559" t="s">
        <v>546</v>
      </c>
      <c r="AU559" s="211">
        <v>45340</v>
      </c>
      <c r="AV559" t="s">
        <v>547</v>
      </c>
      <c r="AY559">
        <v>0</v>
      </c>
      <c r="AZ559" t="s">
        <v>548</v>
      </c>
      <c r="BA559" t="s">
        <v>1785</v>
      </c>
      <c r="BB559" t="s">
        <v>1785</v>
      </c>
    </row>
    <row r="560" spans="1:54" x14ac:dyDescent="0.3">
      <c r="A560" t="s">
        <v>2145</v>
      </c>
      <c r="B560" t="s">
        <v>652</v>
      </c>
      <c r="C560" s="211">
        <v>45199</v>
      </c>
      <c r="D560" t="s">
        <v>588</v>
      </c>
      <c r="E560" t="s">
        <v>1679</v>
      </c>
      <c r="F560" t="s">
        <v>916</v>
      </c>
      <c r="G560" t="s">
        <v>2146</v>
      </c>
      <c r="H560" t="s">
        <v>1951</v>
      </c>
      <c r="I560">
        <v>0</v>
      </c>
      <c r="J560">
        <v>0.34</v>
      </c>
      <c r="K560" t="s">
        <v>535</v>
      </c>
      <c r="L560" t="s">
        <v>664</v>
      </c>
      <c r="M560" t="s">
        <v>537</v>
      </c>
      <c r="N560" t="s">
        <v>538</v>
      </c>
      <c r="O560" t="s">
        <v>539</v>
      </c>
      <c r="P560" t="s">
        <v>592</v>
      </c>
      <c r="Q560" t="s">
        <v>541</v>
      </c>
      <c r="R560" t="s">
        <v>542</v>
      </c>
      <c r="S560" t="s">
        <v>656</v>
      </c>
      <c r="T560" t="s">
        <v>542</v>
      </c>
      <c r="U560" t="s">
        <v>1785</v>
      </c>
      <c r="W560" s="210">
        <v>-0.34</v>
      </c>
      <c r="X560">
        <v>1</v>
      </c>
      <c r="Z560" s="211">
        <v>45222</v>
      </c>
      <c r="AH560" s="211">
        <v>45199</v>
      </c>
      <c r="AI560" t="s">
        <v>545</v>
      </c>
      <c r="AO560" t="s">
        <v>546</v>
      </c>
      <c r="AU560" s="211">
        <v>45340</v>
      </c>
      <c r="AV560" t="s">
        <v>547</v>
      </c>
      <c r="AY560">
        <v>0</v>
      </c>
      <c r="AZ560" t="s">
        <v>548</v>
      </c>
      <c r="BA560" t="s">
        <v>1785</v>
      </c>
      <c r="BB560" t="s">
        <v>1785</v>
      </c>
    </row>
    <row r="561" spans="1:54" x14ac:dyDescent="0.3">
      <c r="A561" t="s">
        <v>2147</v>
      </c>
      <c r="B561" t="s">
        <v>652</v>
      </c>
      <c r="C561" s="211">
        <v>45199</v>
      </c>
      <c r="D561" t="s">
        <v>594</v>
      </c>
      <c r="E561" t="s">
        <v>1679</v>
      </c>
      <c r="F561" t="s">
        <v>2148</v>
      </c>
      <c r="G561" t="s">
        <v>2149</v>
      </c>
      <c r="H561" t="s">
        <v>1954</v>
      </c>
      <c r="I561">
        <v>0</v>
      </c>
      <c r="J561">
        <v>2.31</v>
      </c>
      <c r="K561" t="s">
        <v>535</v>
      </c>
      <c r="L561" t="s">
        <v>664</v>
      </c>
      <c r="M561" t="s">
        <v>537</v>
      </c>
      <c r="N561" t="s">
        <v>538</v>
      </c>
      <c r="O561" t="s">
        <v>539</v>
      </c>
      <c r="P561" t="s">
        <v>598</v>
      </c>
      <c r="Q561" t="s">
        <v>541</v>
      </c>
      <c r="R561" t="s">
        <v>542</v>
      </c>
      <c r="S561" t="s">
        <v>656</v>
      </c>
      <c r="T561" t="s">
        <v>542</v>
      </c>
      <c r="U561" t="s">
        <v>1785</v>
      </c>
      <c r="W561" s="210">
        <v>-2.31</v>
      </c>
      <c r="X561">
        <v>1</v>
      </c>
      <c r="Z561" s="211">
        <v>45222</v>
      </c>
      <c r="AH561" s="211">
        <v>45199</v>
      </c>
      <c r="AI561" t="s">
        <v>545</v>
      </c>
      <c r="AO561" t="s">
        <v>546</v>
      </c>
      <c r="AU561" s="211">
        <v>45340</v>
      </c>
      <c r="AV561" t="s">
        <v>547</v>
      </c>
      <c r="AY561">
        <v>0</v>
      </c>
      <c r="AZ561" t="s">
        <v>548</v>
      </c>
      <c r="BA561" t="s">
        <v>1785</v>
      </c>
      <c r="BB561" t="s">
        <v>1785</v>
      </c>
    </row>
    <row r="562" spans="1:54" x14ac:dyDescent="0.3">
      <c r="A562" t="s">
        <v>2150</v>
      </c>
      <c r="B562" t="s">
        <v>652</v>
      </c>
      <c r="C562" s="211">
        <v>45199</v>
      </c>
      <c r="D562" t="s">
        <v>600</v>
      </c>
      <c r="E562" t="s">
        <v>1679</v>
      </c>
      <c r="F562" t="s">
        <v>2151</v>
      </c>
      <c r="G562" t="s">
        <v>2152</v>
      </c>
      <c r="H562" t="s">
        <v>1958</v>
      </c>
      <c r="I562">
        <v>0</v>
      </c>
      <c r="J562">
        <v>0.86</v>
      </c>
      <c r="K562" t="s">
        <v>535</v>
      </c>
      <c r="L562" t="s">
        <v>655</v>
      </c>
      <c r="M562" t="s">
        <v>537</v>
      </c>
      <c r="N562" t="s">
        <v>538</v>
      </c>
      <c r="O562" t="s">
        <v>539</v>
      </c>
      <c r="P562" t="s">
        <v>604</v>
      </c>
      <c r="Q562" t="s">
        <v>541</v>
      </c>
      <c r="R562" t="s">
        <v>542</v>
      </c>
      <c r="S562" t="s">
        <v>656</v>
      </c>
      <c r="T562" t="s">
        <v>542</v>
      </c>
      <c r="U562" t="s">
        <v>1785</v>
      </c>
      <c r="W562" s="210">
        <v>-0.86</v>
      </c>
      <c r="X562">
        <v>1</v>
      </c>
      <c r="Z562" s="211">
        <v>45222</v>
      </c>
      <c r="AH562" s="211">
        <v>45199</v>
      </c>
      <c r="AI562" t="s">
        <v>545</v>
      </c>
      <c r="AO562" t="s">
        <v>546</v>
      </c>
      <c r="AU562" s="211">
        <v>45340</v>
      </c>
      <c r="AV562" t="s">
        <v>547</v>
      </c>
      <c r="AY562">
        <v>0</v>
      </c>
      <c r="AZ562" t="s">
        <v>548</v>
      </c>
      <c r="BA562" t="s">
        <v>1785</v>
      </c>
      <c r="BB562" t="s">
        <v>1785</v>
      </c>
    </row>
    <row r="563" spans="1:54" x14ac:dyDescent="0.3">
      <c r="A563" t="s">
        <v>2153</v>
      </c>
      <c r="B563" t="s">
        <v>652</v>
      </c>
      <c r="C563" s="211">
        <v>45199</v>
      </c>
      <c r="D563" t="s">
        <v>606</v>
      </c>
      <c r="E563" t="s">
        <v>1679</v>
      </c>
      <c r="F563" t="s">
        <v>944</v>
      </c>
      <c r="G563" t="s">
        <v>2154</v>
      </c>
      <c r="H563" t="s">
        <v>1961</v>
      </c>
      <c r="I563">
        <v>0</v>
      </c>
      <c r="J563">
        <v>2.27</v>
      </c>
      <c r="K563" t="s">
        <v>535</v>
      </c>
      <c r="L563" t="s">
        <v>664</v>
      </c>
      <c r="M563" t="s">
        <v>537</v>
      </c>
      <c r="N563" t="s">
        <v>538</v>
      </c>
      <c r="O563" t="s">
        <v>539</v>
      </c>
      <c r="P563" t="s">
        <v>562</v>
      </c>
      <c r="Q563" t="s">
        <v>541</v>
      </c>
      <c r="R563" t="s">
        <v>542</v>
      </c>
      <c r="S563" t="s">
        <v>656</v>
      </c>
      <c r="T563" t="s">
        <v>542</v>
      </c>
      <c r="U563" t="s">
        <v>1785</v>
      </c>
      <c r="W563" s="210">
        <v>-2.27</v>
      </c>
      <c r="X563">
        <v>1</v>
      </c>
      <c r="Z563" s="211">
        <v>45222</v>
      </c>
      <c r="AH563" s="211">
        <v>45199</v>
      </c>
      <c r="AI563" t="s">
        <v>545</v>
      </c>
      <c r="AO563" t="s">
        <v>546</v>
      </c>
      <c r="AU563" s="211">
        <v>45340</v>
      </c>
      <c r="AV563" t="s">
        <v>547</v>
      </c>
      <c r="AY563">
        <v>0</v>
      </c>
      <c r="AZ563" t="s">
        <v>548</v>
      </c>
      <c r="BA563" t="s">
        <v>1785</v>
      </c>
      <c r="BB563" t="s">
        <v>1785</v>
      </c>
    </row>
    <row r="564" spans="1:54" x14ac:dyDescent="0.3">
      <c r="A564" t="s">
        <v>2155</v>
      </c>
      <c r="B564" t="s">
        <v>652</v>
      </c>
      <c r="C564" s="211">
        <v>45199</v>
      </c>
      <c r="D564" t="s">
        <v>611</v>
      </c>
      <c r="E564" t="s">
        <v>1679</v>
      </c>
      <c r="F564" t="s">
        <v>726</v>
      </c>
      <c r="G564" t="s">
        <v>2156</v>
      </c>
      <c r="H564" t="s">
        <v>614</v>
      </c>
      <c r="I564">
        <v>0</v>
      </c>
      <c r="J564">
        <v>1.58</v>
      </c>
      <c r="K564" t="s">
        <v>535</v>
      </c>
      <c r="L564" t="s">
        <v>660</v>
      </c>
      <c r="M564" t="s">
        <v>537</v>
      </c>
      <c r="N564" t="s">
        <v>538</v>
      </c>
      <c r="O564" t="s">
        <v>539</v>
      </c>
      <c r="P564" t="s">
        <v>615</v>
      </c>
      <c r="Q564" t="s">
        <v>541</v>
      </c>
      <c r="R564" t="s">
        <v>542</v>
      </c>
      <c r="S564" t="s">
        <v>656</v>
      </c>
      <c r="T564" t="s">
        <v>542</v>
      </c>
      <c r="U564" t="s">
        <v>1785</v>
      </c>
      <c r="W564" s="210">
        <v>-1.58</v>
      </c>
      <c r="X564">
        <v>1</v>
      </c>
      <c r="Z564" s="211">
        <v>45222</v>
      </c>
      <c r="AH564" s="211">
        <v>45199</v>
      </c>
      <c r="AI564" t="s">
        <v>545</v>
      </c>
      <c r="AO564" t="s">
        <v>546</v>
      </c>
      <c r="AU564" s="211">
        <v>45340</v>
      </c>
      <c r="AV564" t="s">
        <v>547</v>
      </c>
      <c r="AY564">
        <v>0</v>
      </c>
      <c r="AZ564" t="s">
        <v>548</v>
      </c>
      <c r="BA564" t="s">
        <v>1785</v>
      </c>
      <c r="BB564" t="s">
        <v>1785</v>
      </c>
    </row>
    <row r="565" spans="1:54" x14ac:dyDescent="0.3">
      <c r="A565" t="s">
        <v>2157</v>
      </c>
      <c r="B565" t="s">
        <v>652</v>
      </c>
      <c r="C565" s="211">
        <v>45199</v>
      </c>
      <c r="D565" t="s">
        <v>617</v>
      </c>
      <c r="E565" t="s">
        <v>1679</v>
      </c>
      <c r="F565" t="s">
        <v>2051</v>
      </c>
      <c r="G565" t="s">
        <v>2158</v>
      </c>
      <c r="H565" t="s">
        <v>1966</v>
      </c>
      <c r="I565">
        <v>0</v>
      </c>
      <c r="J565">
        <v>1.94</v>
      </c>
      <c r="K565" t="s">
        <v>535</v>
      </c>
      <c r="L565" t="s">
        <v>664</v>
      </c>
      <c r="M565" t="s">
        <v>537</v>
      </c>
      <c r="N565" t="s">
        <v>538</v>
      </c>
      <c r="O565" t="s">
        <v>539</v>
      </c>
      <c r="P565" t="s">
        <v>621</v>
      </c>
      <c r="Q565" t="s">
        <v>541</v>
      </c>
      <c r="R565" t="s">
        <v>542</v>
      </c>
      <c r="S565" t="s">
        <v>656</v>
      </c>
      <c r="T565" t="s">
        <v>542</v>
      </c>
      <c r="U565" t="s">
        <v>1785</v>
      </c>
      <c r="W565" s="210">
        <v>-1.94</v>
      </c>
      <c r="X565">
        <v>1</v>
      </c>
      <c r="Z565" s="211">
        <v>45222</v>
      </c>
      <c r="AH565" s="211">
        <v>45199</v>
      </c>
      <c r="AI565" t="s">
        <v>545</v>
      </c>
      <c r="AO565" t="s">
        <v>546</v>
      </c>
      <c r="AU565" s="211">
        <v>45340</v>
      </c>
      <c r="AV565" t="s">
        <v>547</v>
      </c>
      <c r="AY565">
        <v>0</v>
      </c>
      <c r="AZ565" t="s">
        <v>548</v>
      </c>
      <c r="BA565" t="s">
        <v>1785</v>
      </c>
      <c r="BB565" t="s">
        <v>1785</v>
      </c>
    </row>
    <row r="566" spans="1:54" x14ac:dyDescent="0.3">
      <c r="A566" t="s">
        <v>2159</v>
      </c>
      <c r="B566" t="s">
        <v>652</v>
      </c>
      <c r="C566" s="211">
        <v>45199</v>
      </c>
      <c r="D566" t="s">
        <v>623</v>
      </c>
      <c r="E566" t="s">
        <v>1679</v>
      </c>
      <c r="F566" t="s">
        <v>2009</v>
      </c>
      <c r="G566" t="s">
        <v>2160</v>
      </c>
      <c r="H566" t="s">
        <v>1969</v>
      </c>
      <c r="I566">
        <v>0</v>
      </c>
      <c r="J566">
        <v>1.5</v>
      </c>
      <c r="K566" t="s">
        <v>535</v>
      </c>
      <c r="L566" t="s">
        <v>655</v>
      </c>
      <c r="M566" t="s">
        <v>537</v>
      </c>
      <c r="N566" t="s">
        <v>538</v>
      </c>
      <c r="O566" t="s">
        <v>539</v>
      </c>
      <c r="P566" t="s">
        <v>627</v>
      </c>
      <c r="Q566" t="s">
        <v>541</v>
      </c>
      <c r="R566" t="s">
        <v>542</v>
      </c>
      <c r="S566" t="s">
        <v>656</v>
      </c>
      <c r="T566" t="s">
        <v>542</v>
      </c>
      <c r="U566" t="s">
        <v>1785</v>
      </c>
      <c r="W566" s="210">
        <v>-1.5</v>
      </c>
      <c r="X566">
        <v>1</v>
      </c>
      <c r="Z566" s="211">
        <v>45222</v>
      </c>
      <c r="AH566" s="211">
        <v>45199</v>
      </c>
      <c r="AI566" t="s">
        <v>545</v>
      </c>
      <c r="AO566" t="s">
        <v>546</v>
      </c>
      <c r="AU566" s="211">
        <v>45340</v>
      </c>
      <c r="AV566" t="s">
        <v>547</v>
      </c>
      <c r="AY566">
        <v>0</v>
      </c>
      <c r="AZ566" t="s">
        <v>548</v>
      </c>
      <c r="BA566" t="s">
        <v>1785</v>
      </c>
      <c r="BB566" t="s">
        <v>1785</v>
      </c>
    </row>
    <row r="567" spans="1:54" x14ac:dyDescent="0.3">
      <c r="A567" t="s">
        <v>2161</v>
      </c>
      <c r="B567" t="s">
        <v>652</v>
      </c>
      <c r="C567" s="211">
        <v>45199</v>
      </c>
      <c r="D567" t="s">
        <v>629</v>
      </c>
      <c r="E567" t="s">
        <v>1679</v>
      </c>
      <c r="F567" t="s">
        <v>846</v>
      </c>
      <c r="G567" t="s">
        <v>2162</v>
      </c>
      <c r="H567" t="s">
        <v>1973</v>
      </c>
      <c r="I567">
        <v>0</v>
      </c>
      <c r="J567">
        <v>1.4</v>
      </c>
      <c r="K567" t="s">
        <v>535</v>
      </c>
      <c r="L567" t="s">
        <v>660</v>
      </c>
      <c r="M567" t="s">
        <v>537</v>
      </c>
      <c r="N567" t="s">
        <v>538</v>
      </c>
      <c r="O567" t="s">
        <v>539</v>
      </c>
      <c r="P567" t="s">
        <v>580</v>
      </c>
      <c r="Q567" t="s">
        <v>541</v>
      </c>
      <c r="R567" t="s">
        <v>542</v>
      </c>
      <c r="S567" t="s">
        <v>656</v>
      </c>
      <c r="T567" t="s">
        <v>542</v>
      </c>
      <c r="U567" t="s">
        <v>1785</v>
      </c>
      <c r="W567" s="210">
        <v>-1.4</v>
      </c>
      <c r="X567">
        <v>1</v>
      </c>
      <c r="Z567" s="211">
        <v>45222</v>
      </c>
      <c r="AH567" s="211">
        <v>45199</v>
      </c>
      <c r="AI567" t="s">
        <v>545</v>
      </c>
      <c r="AO567" t="s">
        <v>546</v>
      </c>
      <c r="AU567" s="211">
        <v>45340</v>
      </c>
      <c r="AV567" t="s">
        <v>547</v>
      </c>
      <c r="AY567">
        <v>0</v>
      </c>
      <c r="AZ567" t="s">
        <v>548</v>
      </c>
      <c r="BA567" t="s">
        <v>1785</v>
      </c>
      <c r="BB567" t="s">
        <v>1785</v>
      </c>
    </row>
    <row r="568" spans="1:54" x14ac:dyDescent="0.3">
      <c r="A568" t="s">
        <v>2163</v>
      </c>
      <c r="B568" t="s">
        <v>652</v>
      </c>
      <c r="C568" s="211">
        <v>45199</v>
      </c>
      <c r="D568" t="s">
        <v>634</v>
      </c>
      <c r="E568" t="s">
        <v>1679</v>
      </c>
      <c r="F568" t="s">
        <v>2164</v>
      </c>
      <c r="G568" t="s">
        <v>2165</v>
      </c>
      <c r="H568" t="s">
        <v>1977</v>
      </c>
      <c r="I568">
        <v>0</v>
      </c>
      <c r="J568">
        <v>1.35</v>
      </c>
      <c r="K568" t="s">
        <v>535</v>
      </c>
      <c r="L568" t="s">
        <v>655</v>
      </c>
      <c r="M568" t="s">
        <v>537</v>
      </c>
      <c r="N568" t="s">
        <v>538</v>
      </c>
      <c r="O568" t="s">
        <v>539</v>
      </c>
      <c r="P568" t="s">
        <v>638</v>
      </c>
      <c r="Q568" t="s">
        <v>541</v>
      </c>
      <c r="R568" t="s">
        <v>542</v>
      </c>
      <c r="S568" t="s">
        <v>656</v>
      </c>
      <c r="T568" t="s">
        <v>542</v>
      </c>
      <c r="U568" t="s">
        <v>1785</v>
      </c>
      <c r="W568" s="210">
        <v>-1.35</v>
      </c>
      <c r="X568">
        <v>1</v>
      </c>
      <c r="Z568" s="211">
        <v>45222</v>
      </c>
      <c r="AH568" s="211">
        <v>45199</v>
      </c>
      <c r="AI568" t="s">
        <v>545</v>
      </c>
      <c r="AO568" t="s">
        <v>546</v>
      </c>
      <c r="AU568" s="211">
        <v>45340</v>
      </c>
      <c r="AV568" t="s">
        <v>547</v>
      </c>
      <c r="AY568">
        <v>0</v>
      </c>
      <c r="AZ568" t="s">
        <v>548</v>
      </c>
      <c r="BA568" t="s">
        <v>1785</v>
      </c>
      <c r="BB568" t="s">
        <v>1785</v>
      </c>
    </row>
    <row r="569" spans="1:54" x14ac:dyDescent="0.3">
      <c r="A569" t="s">
        <v>2166</v>
      </c>
      <c r="B569" t="s">
        <v>652</v>
      </c>
      <c r="C569" s="211">
        <v>45199</v>
      </c>
      <c r="D569" t="s">
        <v>640</v>
      </c>
      <c r="E569" t="s">
        <v>1679</v>
      </c>
      <c r="F569" t="s">
        <v>1350</v>
      </c>
      <c r="G569" t="s">
        <v>2167</v>
      </c>
      <c r="H569" t="s">
        <v>1980</v>
      </c>
      <c r="I569">
        <v>0</v>
      </c>
      <c r="J569">
        <v>1.47</v>
      </c>
      <c r="K569" t="s">
        <v>535</v>
      </c>
      <c r="L569" t="s">
        <v>664</v>
      </c>
      <c r="M569" t="s">
        <v>537</v>
      </c>
      <c r="N569" t="s">
        <v>538</v>
      </c>
      <c r="O569" t="s">
        <v>539</v>
      </c>
      <c r="P569" t="s">
        <v>644</v>
      </c>
      <c r="Q569" t="s">
        <v>541</v>
      </c>
      <c r="R569" t="s">
        <v>542</v>
      </c>
      <c r="S569" t="s">
        <v>656</v>
      </c>
      <c r="T569" t="s">
        <v>542</v>
      </c>
      <c r="U569" t="s">
        <v>1785</v>
      </c>
      <c r="W569" s="210">
        <v>-1.47</v>
      </c>
      <c r="X569">
        <v>1</v>
      </c>
      <c r="Z569" s="211">
        <v>45222</v>
      </c>
      <c r="AH569" s="211">
        <v>45199</v>
      </c>
      <c r="AI569" t="s">
        <v>545</v>
      </c>
      <c r="AO569" t="s">
        <v>546</v>
      </c>
      <c r="AU569" s="211">
        <v>45340</v>
      </c>
      <c r="AV569" t="s">
        <v>547</v>
      </c>
      <c r="AY569">
        <v>0</v>
      </c>
      <c r="AZ569" t="s">
        <v>548</v>
      </c>
      <c r="BA569" t="s">
        <v>1785</v>
      </c>
      <c r="BB569" t="s">
        <v>1785</v>
      </c>
    </row>
    <row r="570" spans="1:54" x14ac:dyDescent="0.3">
      <c r="A570" t="s">
        <v>2168</v>
      </c>
      <c r="B570" t="s">
        <v>652</v>
      </c>
      <c r="C570" s="211">
        <v>45199</v>
      </c>
      <c r="D570" t="s">
        <v>646</v>
      </c>
      <c r="E570" t="s">
        <v>1679</v>
      </c>
      <c r="F570" t="s">
        <v>2169</v>
      </c>
      <c r="G570" t="s">
        <v>2170</v>
      </c>
      <c r="H570" t="s">
        <v>1983</v>
      </c>
      <c r="I570">
        <v>0</v>
      </c>
      <c r="J570">
        <v>0.83</v>
      </c>
      <c r="K570" t="s">
        <v>535</v>
      </c>
      <c r="L570" t="s">
        <v>655</v>
      </c>
      <c r="M570" t="s">
        <v>537</v>
      </c>
      <c r="N570" t="s">
        <v>538</v>
      </c>
      <c r="O570" t="s">
        <v>539</v>
      </c>
      <c r="P570" t="s">
        <v>650</v>
      </c>
      <c r="Q570" t="s">
        <v>541</v>
      </c>
      <c r="R570" t="s">
        <v>542</v>
      </c>
      <c r="S570" t="s">
        <v>656</v>
      </c>
      <c r="T570" t="s">
        <v>542</v>
      </c>
      <c r="U570" t="s">
        <v>1785</v>
      </c>
      <c r="W570" s="210">
        <v>-0.83</v>
      </c>
      <c r="X570">
        <v>1</v>
      </c>
      <c r="Z570" s="211">
        <v>45222</v>
      </c>
      <c r="AH570" s="211">
        <v>45199</v>
      </c>
      <c r="AI570" t="s">
        <v>545</v>
      </c>
      <c r="AO570" t="s">
        <v>546</v>
      </c>
      <c r="AU570" s="211">
        <v>45340</v>
      </c>
      <c r="AV570" t="s">
        <v>547</v>
      </c>
      <c r="AY570">
        <v>0</v>
      </c>
      <c r="AZ570" t="s">
        <v>548</v>
      </c>
      <c r="BA570" t="s">
        <v>1785</v>
      </c>
      <c r="BB570" t="s">
        <v>1785</v>
      </c>
    </row>
    <row r="571" spans="1:54" x14ac:dyDescent="0.3">
      <c r="A571" t="s">
        <v>2171</v>
      </c>
      <c r="B571" t="s">
        <v>652</v>
      </c>
      <c r="C571" s="211">
        <v>45199</v>
      </c>
      <c r="D571" t="s">
        <v>550</v>
      </c>
      <c r="E571" t="s">
        <v>878</v>
      </c>
      <c r="F571" t="s">
        <v>662</v>
      </c>
      <c r="G571" t="s">
        <v>2172</v>
      </c>
      <c r="H571" t="s">
        <v>553</v>
      </c>
      <c r="I571">
        <v>0</v>
      </c>
      <c r="J571">
        <v>0.63</v>
      </c>
      <c r="K571" t="s">
        <v>535</v>
      </c>
      <c r="L571" t="s">
        <v>660</v>
      </c>
      <c r="M571" t="s">
        <v>537</v>
      </c>
      <c r="N571" t="s">
        <v>538</v>
      </c>
      <c r="O571" t="s">
        <v>539</v>
      </c>
      <c r="P571" t="s">
        <v>555</v>
      </c>
      <c r="Q571" t="s">
        <v>541</v>
      </c>
      <c r="R571" t="s">
        <v>542</v>
      </c>
      <c r="S571" t="s">
        <v>656</v>
      </c>
      <c r="T571" t="s">
        <v>542</v>
      </c>
      <c r="U571" t="s">
        <v>1785</v>
      </c>
      <c r="W571" s="210">
        <v>-0.63</v>
      </c>
      <c r="X571">
        <v>1</v>
      </c>
      <c r="Z571" s="211">
        <v>45222</v>
      </c>
      <c r="AH571" s="211">
        <v>45199</v>
      </c>
      <c r="AI571" t="s">
        <v>545</v>
      </c>
      <c r="AO571" t="s">
        <v>546</v>
      </c>
      <c r="AU571" s="211">
        <v>45340</v>
      </c>
      <c r="AV571" t="s">
        <v>547</v>
      </c>
      <c r="AY571">
        <v>0</v>
      </c>
      <c r="AZ571" t="s">
        <v>548</v>
      </c>
      <c r="BA571" t="s">
        <v>1785</v>
      </c>
      <c r="BB571" t="s">
        <v>1785</v>
      </c>
    </row>
    <row r="572" spans="1:54" x14ac:dyDescent="0.3">
      <c r="A572" t="s">
        <v>2173</v>
      </c>
      <c r="B572" t="s">
        <v>652</v>
      </c>
      <c r="C572" s="211">
        <v>45199</v>
      </c>
      <c r="D572" t="s">
        <v>557</v>
      </c>
      <c r="E572" t="s">
        <v>878</v>
      </c>
      <c r="F572" t="s">
        <v>674</v>
      </c>
      <c r="G572" t="s">
        <v>2174</v>
      </c>
      <c r="H572" t="s">
        <v>560</v>
      </c>
      <c r="I572">
        <v>0</v>
      </c>
      <c r="J572">
        <v>0.99</v>
      </c>
      <c r="K572" t="s">
        <v>535</v>
      </c>
      <c r="L572" t="s">
        <v>664</v>
      </c>
      <c r="M572" t="s">
        <v>537</v>
      </c>
      <c r="N572" t="s">
        <v>538</v>
      </c>
      <c r="O572" t="s">
        <v>539</v>
      </c>
      <c r="P572" t="s">
        <v>562</v>
      </c>
      <c r="Q572" t="s">
        <v>541</v>
      </c>
      <c r="R572" t="s">
        <v>542</v>
      </c>
      <c r="S572" t="s">
        <v>656</v>
      </c>
      <c r="T572" t="s">
        <v>542</v>
      </c>
      <c r="U572" t="s">
        <v>1785</v>
      </c>
      <c r="W572" s="210">
        <v>-0.99</v>
      </c>
      <c r="X572">
        <v>1</v>
      </c>
      <c r="Z572" s="211">
        <v>45222</v>
      </c>
      <c r="AH572" s="211">
        <v>45199</v>
      </c>
      <c r="AI572" t="s">
        <v>545</v>
      </c>
      <c r="AO572" t="s">
        <v>546</v>
      </c>
      <c r="AU572" s="211">
        <v>45340</v>
      </c>
      <c r="AV572" t="s">
        <v>547</v>
      </c>
      <c r="AY572">
        <v>0</v>
      </c>
      <c r="AZ572" t="s">
        <v>548</v>
      </c>
      <c r="BA572" t="s">
        <v>1785</v>
      </c>
      <c r="BB572" t="s">
        <v>1785</v>
      </c>
    </row>
    <row r="573" spans="1:54" x14ac:dyDescent="0.3">
      <c r="A573" t="s">
        <v>2175</v>
      </c>
      <c r="B573" t="s">
        <v>652</v>
      </c>
      <c r="C573" s="211">
        <v>45199</v>
      </c>
      <c r="D573" t="s">
        <v>564</v>
      </c>
      <c r="E573" t="s">
        <v>878</v>
      </c>
      <c r="F573" t="s">
        <v>906</v>
      </c>
      <c r="G573" t="s">
        <v>2176</v>
      </c>
      <c r="H573" t="s">
        <v>567</v>
      </c>
      <c r="I573">
        <v>0</v>
      </c>
      <c r="J573">
        <v>1.33</v>
      </c>
      <c r="K573" t="s">
        <v>535</v>
      </c>
      <c r="L573" t="s">
        <v>655</v>
      </c>
      <c r="M573" t="s">
        <v>537</v>
      </c>
      <c r="N573" t="s">
        <v>538</v>
      </c>
      <c r="O573" t="s">
        <v>539</v>
      </c>
      <c r="P573" t="s">
        <v>568</v>
      </c>
      <c r="Q573" t="s">
        <v>541</v>
      </c>
      <c r="R573" t="s">
        <v>542</v>
      </c>
      <c r="S573" t="s">
        <v>656</v>
      </c>
      <c r="T573" t="s">
        <v>542</v>
      </c>
      <c r="U573" t="s">
        <v>1785</v>
      </c>
      <c r="W573" s="210">
        <v>-1.33</v>
      </c>
      <c r="X573">
        <v>1</v>
      </c>
      <c r="Z573" s="211">
        <v>45222</v>
      </c>
      <c r="AH573" s="211">
        <v>45199</v>
      </c>
      <c r="AI573" t="s">
        <v>545</v>
      </c>
      <c r="AO573" t="s">
        <v>546</v>
      </c>
      <c r="AU573" s="211">
        <v>45340</v>
      </c>
      <c r="AV573" t="s">
        <v>547</v>
      </c>
      <c r="AY573">
        <v>0</v>
      </c>
      <c r="AZ573" t="s">
        <v>548</v>
      </c>
      <c r="BA573" t="s">
        <v>1785</v>
      </c>
      <c r="BB573" t="s">
        <v>1785</v>
      </c>
    </row>
    <row r="574" spans="1:54" x14ac:dyDescent="0.3">
      <c r="A574" t="s">
        <v>2177</v>
      </c>
      <c r="B574" t="s">
        <v>652</v>
      </c>
      <c r="C574" s="211">
        <v>45199</v>
      </c>
      <c r="D574" t="s">
        <v>570</v>
      </c>
      <c r="E574" t="s">
        <v>878</v>
      </c>
      <c r="F574" t="s">
        <v>1049</v>
      </c>
      <c r="G574" t="s">
        <v>2178</v>
      </c>
      <c r="H574" t="s">
        <v>573</v>
      </c>
      <c r="I574">
        <v>0</v>
      </c>
      <c r="J574">
        <v>0.81</v>
      </c>
      <c r="K574" t="s">
        <v>535</v>
      </c>
      <c r="L574" t="s">
        <v>660</v>
      </c>
      <c r="M574" t="s">
        <v>537</v>
      </c>
      <c r="N574" t="s">
        <v>538</v>
      </c>
      <c r="O574" t="s">
        <v>539</v>
      </c>
      <c r="P574" t="s">
        <v>574</v>
      </c>
      <c r="Q574" t="s">
        <v>541</v>
      </c>
      <c r="R574" t="s">
        <v>542</v>
      </c>
      <c r="S574" t="s">
        <v>656</v>
      </c>
      <c r="T574" t="s">
        <v>542</v>
      </c>
      <c r="U574" t="s">
        <v>1785</v>
      </c>
      <c r="W574" s="210">
        <v>-0.81</v>
      </c>
      <c r="X574">
        <v>1</v>
      </c>
      <c r="Z574" s="211">
        <v>45222</v>
      </c>
      <c r="AH574" s="211">
        <v>45199</v>
      </c>
      <c r="AI574" t="s">
        <v>545</v>
      </c>
      <c r="AO574" t="s">
        <v>546</v>
      </c>
      <c r="AU574" s="211">
        <v>45340</v>
      </c>
      <c r="AV574" t="s">
        <v>547</v>
      </c>
      <c r="AY574">
        <v>0</v>
      </c>
      <c r="AZ574" t="s">
        <v>548</v>
      </c>
      <c r="BA574" t="s">
        <v>1785</v>
      </c>
      <c r="BB574" t="s">
        <v>1785</v>
      </c>
    </row>
    <row r="575" spans="1:54" x14ac:dyDescent="0.3">
      <c r="A575" t="s">
        <v>2179</v>
      </c>
      <c r="B575" t="s">
        <v>652</v>
      </c>
      <c r="C575" s="211">
        <v>45199</v>
      </c>
      <c r="D575" t="s">
        <v>576</v>
      </c>
      <c r="E575" t="s">
        <v>878</v>
      </c>
      <c r="F575" t="s">
        <v>1374</v>
      </c>
      <c r="G575" t="s">
        <v>2180</v>
      </c>
      <c r="H575" t="s">
        <v>579</v>
      </c>
      <c r="I575">
        <v>0</v>
      </c>
      <c r="J575">
        <v>1.41</v>
      </c>
      <c r="K575" t="s">
        <v>535</v>
      </c>
      <c r="L575" t="s">
        <v>660</v>
      </c>
      <c r="M575" t="s">
        <v>537</v>
      </c>
      <c r="N575" t="s">
        <v>538</v>
      </c>
      <c r="O575" t="s">
        <v>539</v>
      </c>
      <c r="P575" t="s">
        <v>580</v>
      </c>
      <c r="Q575" t="s">
        <v>541</v>
      </c>
      <c r="R575" t="s">
        <v>542</v>
      </c>
      <c r="S575" t="s">
        <v>656</v>
      </c>
      <c r="T575" t="s">
        <v>542</v>
      </c>
      <c r="U575" t="s">
        <v>1785</v>
      </c>
      <c r="W575" s="210">
        <v>-1.41</v>
      </c>
      <c r="X575">
        <v>1</v>
      </c>
      <c r="Z575" s="211">
        <v>45222</v>
      </c>
      <c r="AH575" s="211">
        <v>45199</v>
      </c>
      <c r="AI575" t="s">
        <v>545</v>
      </c>
      <c r="AO575" t="s">
        <v>546</v>
      </c>
      <c r="AU575" s="211">
        <v>45340</v>
      </c>
      <c r="AV575" t="s">
        <v>547</v>
      </c>
      <c r="AY575">
        <v>0</v>
      </c>
      <c r="AZ575" t="s">
        <v>548</v>
      </c>
      <c r="BA575" t="s">
        <v>1785</v>
      </c>
      <c r="BB575" t="s">
        <v>1785</v>
      </c>
    </row>
    <row r="576" spans="1:54" x14ac:dyDescent="0.3">
      <c r="A576" t="s">
        <v>2181</v>
      </c>
      <c r="B576" t="s">
        <v>652</v>
      </c>
      <c r="C576" s="211">
        <v>45199</v>
      </c>
      <c r="D576" t="s">
        <v>582</v>
      </c>
      <c r="E576" t="s">
        <v>878</v>
      </c>
      <c r="F576" t="s">
        <v>823</v>
      </c>
      <c r="G576" t="s">
        <v>2182</v>
      </c>
      <c r="H576" t="s">
        <v>585</v>
      </c>
      <c r="I576">
        <v>0</v>
      </c>
      <c r="J576">
        <v>7.32</v>
      </c>
      <c r="K576" t="s">
        <v>535</v>
      </c>
      <c r="L576" t="s">
        <v>655</v>
      </c>
      <c r="M576" t="s">
        <v>537</v>
      </c>
      <c r="N576" t="s">
        <v>538</v>
      </c>
      <c r="O576" t="s">
        <v>539</v>
      </c>
      <c r="P576" t="s">
        <v>586</v>
      </c>
      <c r="Q576" t="s">
        <v>541</v>
      </c>
      <c r="R576" t="s">
        <v>542</v>
      </c>
      <c r="S576" t="s">
        <v>656</v>
      </c>
      <c r="T576" t="s">
        <v>542</v>
      </c>
      <c r="U576" t="s">
        <v>1785</v>
      </c>
      <c r="W576" s="210">
        <v>-7.32</v>
      </c>
      <c r="X576">
        <v>1</v>
      </c>
      <c r="Z576" s="211">
        <v>45222</v>
      </c>
      <c r="AH576" s="211">
        <v>45199</v>
      </c>
      <c r="AI576" t="s">
        <v>545</v>
      </c>
      <c r="AO576" t="s">
        <v>546</v>
      </c>
      <c r="AU576" s="211">
        <v>45340</v>
      </c>
      <c r="AV576" t="s">
        <v>547</v>
      </c>
      <c r="AY576">
        <v>0</v>
      </c>
      <c r="AZ576" t="s">
        <v>548</v>
      </c>
      <c r="BA576" t="s">
        <v>1785</v>
      </c>
      <c r="BB576" t="s">
        <v>1785</v>
      </c>
    </row>
    <row r="577" spans="1:54" x14ac:dyDescent="0.3">
      <c r="A577" t="s">
        <v>2183</v>
      </c>
      <c r="B577" t="s">
        <v>652</v>
      </c>
      <c r="C577" s="211">
        <v>45199</v>
      </c>
      <c r="D577" t="s">
        <v>588</v>
      </c>
      <c r="E577" t="s">
        <v>878</v>
      </c>
      <c r="F577" t="s">
        <v>1060</v>
      </c>
      <c r="G577" t="s">
        <v>2184</v>
      </c>
      <c r="H577" t="s">
        <v>591</v>
      </c>
      <c r="I577">
        <v>0</v>
      </c>
      <c r="J577">
        <v>0.28999999999999998</v>
      </c>
      <c r="K577" t="s">
        <v>535</v>
      </c>
      <c r="L577" t="s">
        <v>664</v>
      </c>
      <c r="M577" t="s">
        <v>537</v>
      </c>
      <c r="N577" t="s">
        <v>538</v>
      </c>
      <c r="O577" t="s">
        <v>539</v>
      </c>
      <c r="P577" t="s">
        <v>592</v>
      </c>
      <c r="Q577" t="s">
        <v>541</v>
      </c>
      <c r="R577" t="s">
        <v>542</v>
      </c>
      <c r="S577" t="s">
        <v>656</v>
      </c>
      <c r="T577" t="s">
        <v>542</v>
      </c>
      <c r="U577" t="s">
        <v>1785</v>
      </c>
      <c r="W577" s="210">
        <v>-0.28999999999999998</v>
      </c>
      <c r="X577">
        <v>1</v>
      </c>
      <c r="Z577" s="211">
        <v>45222</v>
      </c>
      <c r="AH577" s="211">
        <v>45199</v>
      </c>
      <c r="AI577" t="s">
        <v>545</v>
      </c>
      <c r="AO577" t="s">
        <v>546</v>
      </c>
      <c r="AU577" s="211">
        <v>45340</v>
      </c>
      <c r="AV577" t="s">
        <v>547</v>
      </c>
      <c r="AY577">
        <v>0</v>
      </c>
      <c r="AZ577" t="s">
        <v>548</v>
      </c>
      <c r="BA577" t="s">
        <v>1785</v>
      </c>
      <c r="BB577" t="s">
        <v>1785</v>
      </c>
    </row>
    <row r="578" spans="1:54" x14ac:dyDescent="0.3">
      <c r="A578" t="s">
        <v>2185</v>
      </c>
      <c r="B578" t="s">
        <v>652</v>
      </c>
      <c r="C578" s="211">
        <v>45199</v>
      </c>
      <c r="D578" t="s">
        <v>594</v>
      </c>
      <c r="E578" t="s">
        <v>878</v>
      </c>
      <c r="F578" t="s">
        <v>916</v>
      </c>
      <c r="G578" t="s">
        <v>2186</v>
      </c>
      <c r="H578" t="s">
        <v>597</v>
      </c>
      <c r="I578">
        <v>0</v>
      </c>
      <c r="J578">
        <v>2.04</v>
      </c>
      <c r="K578" t="s">
        <v>535</v>
      </c>
      <c r="L578" t="s">
        <v>664</v>
      </c>
      <c r="M578" t="s">
        <v>537</v>
      </c>
      <c r="N578" t="s">
        <v>538</v>
      </c>
      <c r="O578" t="s">
        <v>539</v>
      </c>
      <c r="P578" t="s">
        <v>598</v>
      </c>
      <c r="Q578" t="s">
        <v>541</v>
      </c>
      <c r="R578" t="s">
        <v>542</v>
      </c>
      <c r="S578" t="s">
        <v>656</v>
      </c>
      <c r="T578" t="s">
        <v>542</v>
      </c>
      <c r="U578" t="s">
        <v>1785</v>
      </c>
      <c r="W578" s="210">
        <v>-2.04</v>
      </c>
      <c r="X578">
        <v>1</v>
      </c>
      <c r="Z578" s="211">
        <v>45222</v>
      </c>
      <c r="AH578" s="211">
        <v>45199</v>
      </c>
      <c r="AI578" t="s">
        <v>545</v>
      </c>
      <c r="AO578" t="s">
        <v>546</v>
      </c>
      <c r="AU578" s="211">
        <v>45340</v>
      </c>
      <c r="AV578" t="s">
        <v>547</v>
      </c>
      <c r="AY578">
        <v>0</v>
      </c>
      <c r="AZ578" t="s">
        <v>548</v>
      </c>
      <c r="BA578" t="s">
        <v>1785</v>
      </c>
      <c r="BB578" t="s">
        <v>1785</v>
      </c>
    </row>
    <row r="579" spans="1:54" x14ac:dyDescent="0.3">
      <c r="A579" t="s">
        <v>2187</v>
      </c>
      <c r="B579" t="s">
        <v>652</v>
      </c>
      <c r="C579" s="211">
        <v>45199</v>
      </c>
      <c r="D579" t="s">
        <v>600</v>
      </c>
      <c r="E579" t="s">
        <v>878</v>
      </c>
      <c r="F579" t="s">
        <v>1811</v>
      </c>
      <c r="G579" t="s">
        <v>2188</v>
      </c>
      <c r="H579" t="s">
        <v>603</v>
      </c>
      <c r="I579">
        <v>0</v>
      </c>
      <c r="J579">
        <v>0.65</v>
      </c>
      <c r="K579" t="s">
        <v>535</v>
      </c>
      <c r="L579" t="s">
        <v>655</v>
      </c>
      <c r="M579" t="s">
        <v>537</v>
      </c>
      <c r="N579" t="s">
        <v>538</v>
      </c>
      <c r="O579" t="s">
        <v>539</v>
      </c>
      <c r="P579" t="s">
        <v>604</v>
      </c>
      <c r="Q579" t="s">
        <v>541</v>
      </c>
      <c r="R579" t="s">
        <v>542</v>
      </c>
      <c r="S579" t="s">
        <v>656</v>
      </c>
      <c r="T579" t="s">
        <v>542</v>
      </c>
      <c r="U579" t="s">
        <v>1785</v>
      </c>
      <c r="W579" s="210">
        <v>-0.65</v>
      </c>
      <c r="X579">
        <v>1</v>
      </c>
      <c r="Z579" s="211">
        <v>45222</v>
      </c>
      <c r="AH579" s="211">
        <v>45199</v>
      </c>
      <c r="AI579" t="s">
        <v>545</v>
      </c>
      <c r="AO579" t="s">
        <v>546</v>
      </c>
      <c r="AU579" s="211">
        <v>45340</v>
      </c>
      <c r="AV579" t="s">
        <v>547</v>
      </c>
      <c r="AY579">
        <v>0</v>
      </c>
      <c r="AZ579" t="s">
        <v>548</v>
      </c>
      <c r="BA579" t="s">
        <v>1785</v>
      </c>
      <c r="BB579" t="s">
        <v>1785</v>
      </c>
    </row>
    <row r="580" spans="1:54" x14ac:dyDescent="0.3">
      <c r="A580" t="s">
        <v>2189</v>
      </c>
      <c r="B580" t="s">
        <v>652</v>
      </c>
      <c r="C580" s="211">
        <v>45199</v>
      </c>
      <c r="D580" t="s">
        <v>606</v>
      </c>
      <c r="E580" t="s">
        <v>878</v>
      </c>
      <c r="F580" t="s">
        <v>921</v>
      </c>
      <c r="G580" t="s">
        <v>2190</v>
      </c>
      <c r="H580" t="s">
        <v>609</v>
      </c>
      <c r="I580">
        <v>0</v>
      </c>
      <c r="J580">
        <v>2.02</v>
      </c>
      <c r="K580" t="s">
        <v>535</v>
      </c>
      <c r="L580" t="s">
        <v>664</v>
      </c>
      <c r="M580" t="s">
        <v>537</v>
      </c>
      <c r="N580" t="s">
        <v>538</v>
      </c>
      <c r="O580" t="s">
        <v>539</v>
      </c>
      <c r="P580" t="s">
        <v>562</v>
      </c>
      <c r="Q580" t="s">
        <v>541</v>
      </c>
      <c r="R580" t="s">
        <v>542</v>
      </c>
      <c r="S580" t="s">
        <v>656</v>
      </c>
      <c r="T580" t="s">
        <v>542</v>
      </c>
      <c r="U580" t="s">
        <v>1785</v>
      </c>
      <c r="W580" s="210">
        <v>-2.02</v>
      </c>
      <c r="X580">
        <v>1</v>
      </c>
      <c r="Z580" s="211">
        <v>45222</v>
      </c>
      <c r="AH580" s="211">
        <v>45199</v>
      </c>
      <c r="AI580" t="s">
        <v>545</v>
      </c>
      <c r="AO580" t="s">
        <v>546</v>
      </c>
      <c r="AU580" s="211">
        <v>45340</v>
      </c>
      <c r="AV580" t="s">
        <v>547</v>
      </c>
      <c r="AY580">
        <v>0</v>
      </c>
      <c r="AZ580" t="s">
        <v>548</v>
      </c>
      <c r="BA580" t="s">
        <v>1785</v>
      </c>
      <c r="BB580" t="s">
        <v>1785</v>
      </c>
    </row>
    <row r="581" spans="1:54" x14ac:dyDescent="0.3">
      <c r="A581" t="s">
        <v>2191</v>
      </c>
      <c r="B581" t="s">
        <v>652</v>
      </c>
      <c r="C581" s="211">
        <v>45199</v>
      </c>
      <c r="D581" t="s">
        <v>611</v>
      </c>
      <c r="E581" t="s">
        <v>878</v>
      </c>
      <c r="F581" t="s">
        <v>1573</v>
      </c>
      <c r="G581" t="s">
        <v>2192</v>
      </c>
      <c r="H581" t="s">
        <v>614</v>
      </c>
      <c r="I581">
        <v>0</v>
      </c>
      <c r="J581">
        <v>1.38</v>
      </c>
      <c r="K581" t="s">
        <v>535</v>
      </c>
      <c r="L581" t="s">
        <v>660</v>
      </c>
      <c r="M581" t="s">
        <v>537</v>
      </c>
      <c r="N581" t="s">
        <v>538</v>
      </c>
      <c r="O581" t="s">
        <v>539</v>
      </c>
      <c r="P581" t="s">
        <v>615</v>
      </c>
      <c r="Q581" t="s">
        <v>541</v>
      </c>
      <c r="R581" t="s">
        <v>542</v>
      </c>
      <c r="S581" t="s">
        <v>656</v>
      </c>
      <c r="T581" t="s">
        <v>542</v>
      </c>
      <c r="U581" t="s">
        <v>1785</v>
      </c>
      <c r="W581" s="210">
        <v>-1.38</v>
      </c>
      <c r="X581">
        <v>1</v>
      </c>
      <c r="Z581" s="211">
        <v>45222</v>
      </c>
      <c r="AH581" s="211">
        <v>45199</v>
      </c>
      <c r="AI581" t="s">
        <v>545</v>
      </c>
      <c r="AO581" t="s">
        <v>546</v>
      </c>
      <c r="AU581" s="211">
        <v>45340</v>
      </c>
      <c r="AV581" t="s">
        <v>547</v>
      </c>
      <c r="AY581">
        <v>0</v>
      </c>
      <c r="AZ581" t="s">
        <v>548</v>
      </c>
      <c r="BA581" t="s">
        <v>1785</v>
      </c>
      <c r="BB581" t="s">
        <v>1785</v>
      </c>
    </row>
    <row r="582" spans="1:54" x14ac:dyDescent="0.3">
      <c r="A582" t="s">
        <v>2193</v>
      </c>
      <c r="B582" t="s">
        <v>652</v>
      </c>
      <c r="C582" s="211">
        <v>45199</v>
      </c>
      <c r="D582" t="s">
        <v>617</v>
      </c>
      <c r="E582" t="s">
        <v>878</v>
      </c>
      <c r="F582" t="s">
        <v>2048</v>
      </c>
      <c r="G582" t="s">
        <v>2194</v>
      </c>
      <c r="H582" t="s">
        <v>620</v>
      </c>
      <c r="I582">
        <v>0</v>
      </c>
      <c r="J582">
        <v>1.67</v>
      </c>
      <c r="K582" t="s">
        <v>535</v>
      </c>
      <c r="L582" t="s">
        <v>664</v>
      </c>
      <c r="M582" t="s">
        <v>537</v>
      </c>
      <c r="N582" t="s">
        <v>538</v>
      </c>
      <c r="O582" t="s">
        <v>539</v>
      </c>
      <c r="P582" t="s">
        <v>621</v>
      </c>
      <c r="Q582" t="s">
        <v>541</v>
      </c>
      <c r="R582" t="s">
        <v>542</v>
      </c>
      <c r="S582" t="s">
        <v>656</v>
      </c>
      <c r="T582" t="s">
        <v>542</v>
      </c>
      <c r="U582" t="s">
        <v>1785</v>
      </c>
      <c r="W582" s="210">
        <v>-1.67</v>
      </c>
      <c r="X582">
        <v>1</v>
      </c>
      <c r="Z582" s="211">
        <v>45222</v>
      </c>
      <c r="AH582" s="211">
        <v>45199</v>
      </c>
      <c r="AI582" t="s">
        <v>545</v>
      </c>
      <c r="AO582" t="s">
        <v>546</v>
      </c>
      <c r="AU582" s="211">
        <v>45340</v>
      </c>
      <c r="AV582" t="s">
        <v>547</v>
      </c>
      <c r="AY582">
        <v>0</v>
      </c>
      <c r="AZ582" t="s">
        <v>548</v>
      </c>
      <c r="BA582" t="s">
        <v>1785</v>
      </c>
      <c r="BB582" t="s">
        <v>1785</v>
      </c>
    </row>
    <row r="583" spans="1:54" x14ac:dyDescent="0.3">
      <c r="A583" t="s">
        <v>2195</v>
      </c>
      <c r="B583" t="s">
        <v>652</v>
      </c>
      <c r="C583" s="211">
        <v>45199</v>
      </c>
      <c r="D583" t="s">
        <v>623</v>
      </c>
      <c r="E583" t="s">
        <v>878</v>
      </c>
      <c r="F583" t="s">
        <v>2051</v>
      </c>
      <c r="G583" t="s">
        <v>2196</v>
      </c>
      <c r="H583" t="s">
        <v>626</v>
      </c>
      <c r="I583">
        <v>0</v>
      </c>
      <c r="J583">
        <v>1.33</v>
      </c>
      <c r="K583" t="s">
        <v>535</v>
      </c>
      <c r="L583" t="s">
        <v>655</v>
      </c>
      <c r="M583" t="s">
        <v>537</v>
      </c>
      <c r="N583" t="s">
        <v>538</v>
      </c>
      <c r="O583" t="s">
        <v>539</v>
      </c>
      <c r="P583" t="s">
        <v>627</v>
      </c>
      <c r="Q583" t="s">
        <v>541</v>
      </c>
      <c r="R583" t="s">
        <v>542</v>
      </c>
      <c r="S583" t="s">
        <v>656</v>
      </c>
      <c r="T583" t="s">
        <v>542</v>
      </c>
      <c r="U583" t="s">
        <v>1785</v>
      </c>
      <c r="W583" s="210">
        <v>-1.33</v>
      </c>
      <c r="X583">
        <v>1</v>
      </c>
      <c r="Z583" s="211">
        <v>45222</v>
      </c>
      <c r="AH583" s="211">
        <v>45199</v>
      </c>
      <c r="AI583" t="s">
        <v>545</v>
      </c>
      <c r="AO583" t="s">
        <v>546</v>
      </c>
      <c r="AU583" s="211">
        <v>45340</v>
      </c>
      <c r="AV583" t="s">
        <v>547</v>
      </c>
      <c r="AY583">
        <v>0</v>
      </c>
      <c r="AZ583" t="s">
        <v>548</v>
      </c>
      <c r="BA583" t="s">
        <v>1785</v>
      </c>
      <c r="BB583" t="s">
        <v>1785</v>
      </c>
    </row>
    <row r="584" spans="1:54" x14ac:dyDescent="0.3">
      <c r="A584" t="s">
        <v>2197</v>
      </c>
      <c r="B584" t="s">
        <v>652</v>
      </c>
      <c r="C584" s="211">
        <v>45199</v>
      </c>
      <c r="D584" t="s">
        <v>640</v>
      </c>
      <c r="E584" t="s">
        <v>878</v>
      </c>
      <c r="F584" t="s">
        <v>2054</v>
      </c>
      <c r="G584" t="s">
        <v>2198</v>
      </c>
      <c r="H584" t="s">
        <v>643</v>
      </c>
      <c r="I584">
        <v>0</v>
      </c>
      <c r="J584">
        <v>1.27</v>
      </c>
      <c r="K584" t="s">
        <v>535</v>
      </c>
      <c r="L584" t="s">
        <v>664</v>
      </c>
      <c r="M584" t="s">
        <v>537</v>
      </c>
      <c r="N584" t="s">
        <v>538</v>
      </c>
      <c r="O584" t="s">
        <v>539</v>
      </c>
      <c r="P584" t="s">
        <v>644</v>
      </c>
      <c r="Q584" t="s">
        <v>541</v>
      </c>
      <c r="R584" t="s">
        <v>542</v>
      </c>
      <c r="S584" t="s">
        <v>656</v>
      </c>
      <c r="T584" t="s">
        <v>542</v>
      </c>
      <c r="U584" t="s">
        <v>1785</v>
      </c>
      <c r="W584" s="210">
        <v>-1.27</v>
      </c>
      <c r="X584">
        <v>1</v>
      </c>
      <c r="Z584" s="211">
        <v>45222</v>
      </c>
      <c r="AH584" s="211">
        <v>45199</v>
      </c>
      <c r="AI584" t="s">
        <v>545</v>
      </c>
      <c r="AO584" t="s">
        <v>546</v>
      </c>
      <c r="AU584" s="211">
        <v>45340</v>
      </c>
      <c r="AV584" t="s">
        <v>547</v>
      </c>
      <c r="AY584">
        <v>0</v>
      </c>
      <c r="AZ584" t="s">
        <v>548</v>
      </c>
      <c r="BA584" t="s">
        <v>1785</v>
      </c>
      <c r="BB584" t="s">
        <v>1785</v>
      </c>
    </row>
    <row r="585" spans="1:54" x14ac:dyDescent="0.3">
      <c r="A585" t="s">
        <v>2199</v>
      </c>
      <c r="B585" t="s">
        <v>652</v>
      </c>
      <c r="C585" s="211">
        <v>45199</v>
      </c>
      <c r="D585" t="s">
        <v>646</v>
      </c>
      <c r="E585" t="s">
        <v>878</v>
      </c>
      <c r="F585" t="s">
        <v>2057</v>
      </c>
      <c r="G585" t="s">
        <v>2200</v>
      </c>
      <c r="H585" t="s">
        <v>649</v>
      </c>
      <c r="I585">
        <v>0</v>
      </c>
      <c r="J585">
        <v>0.55000000000000004</v>
      </c>
      <c r="K585" t="s">
        <v>535</v>
      </c>
      <c r="L585" t="s">
        <v>655</v>
      </c>
      <c r="M585" t="s">
        <v>537</v>
      </c>
      <c r="N585" t="s">
        <v>538</v>
      </c>
      <c r="O585" t="s">
        <v>539</v>
      </c>
      <c r="P585" t="s">
        <v>650</v>
      </c>
      <c r="Q585" t="s">
        <v>541</v>
      </c>
      <c r="R585" t="s">
        <v>542</v>
      </c>
      <c r="S585" t="s">
        <v>656</v>
      </c>
      <c r="T585" t="s">
        <v>542</v>
      </c>
      <c r="U585" t="s">
        <v>1785</v>
      </c>
      <c r="W585" s="210">
        <v>-0.55000000000000004</v>
      </c>
      <c r="X585">
        <v>1</v>
      </c>
      <c r="Z585" s="211">
        <v>45222</v>
      </c>
      <c r="AH585" s="211">
        <v>45199</v>
      </c>
      <c r="AI585" t="s">
        <v>545</v>
      </c>
      <c r="AO585" t="s">
        <v>546</v>
      </c>
      <c r="AU585" s="211">
        <v>45340</v>
      </c>
      <c r="AV585" t="s">
        <v>547</v>
      </c>
      <c r="AY585">
        <v>0</v>
      </c>
      <c r="AZ585" t="s">
        <v>548</v>
      </c>
      <c r="BA585" t="s">
        <v>1785</v>
      </c>
      <c r="BB585" t="s">
        <v>1785</v>
      </c>
    </row>
    <row r="586" spans="1:54" x14ac:dyDescent="0.3">
      <c r="A586" t="s">
        <v>2201</v>
      </c>
      <c r="B586" t="s">
        <v>652</v>
      </c>
      <c r="C586" s="211">
        <v>45199</v>
      </c>
      <c r="D586" t="s">
        <v>611</v>
      </c>
      <c r="E586" t="s">
        <v>1122</v>
      </c>
      <c r="F586" t="s">
        <v>793</v>
      </c>
      <c r="G586" t="s">
        <v>2202</v>
      </c>
      <c r="H586" t="s">
        <v>614</v>
      </c>
      <c r="I586">
        <v>0</v>
      </c>
      <c r="J586">
        <v>1.36</v>
      </c>
      <c r="K586" t="s">
        <v>535</v>
      </c>
      <c r="L586" t="s">
        <v>660</v>
      </c>
      <c r="M586" t="s">
        <v>537</v>
      </c>
      <c r="N586" t="s">
        <v>538</v>
      </c>
      <c r="O586" t="s">
        <v>539</v>
      </c>
      <c r="P586" t="s">
        <v>615</v>
      </c>
      <c r="Q586" t="s">
        <v>541</v>
      </c>
      <c r="R586" t="s">
        <v>542</v>
      </c>
      <c r="S586" t="s">
        <v>656</v>
      </c>
      <c r="T586" t="s">
        <v>542</v>
      </c>
      <c r="U586" t="s">
        <v>1785</v>
      </c>
      <c r="W586" s="210">
        <v>-1.36</v>
      </c>
      <c r="X586">
        <v>1</v>
      </c>
      <c r="Z586" s="211">
        <v>45222</v>
      </c>
      <c r="AH586" s="211">
        <v>45199</v>
      </c>
      <c r="AI586" t="s">
        <v>545</v>
      </c>
      <c r="AO586" t="s">
        <v>546</v>
      </c>
      <c r="AU586" s="211">
        <v>45340</v>
      </c>
      <c r="AV586" t="s">
        <v>547</v>
      </c>
      <c r="AY586">
        <v>0</v>
      </c>
      <c r="AZ586" t="s">
        <v>548</v>
      </c>
      <c r="BA586" t="s">
        <v>1785</v>
      </c>
      <c r="BB586" t="s">
        <v>1785</v>
      </c>
    </row>
    <row r="587" spans="1:54" x14ac:dyDescent="0.3">
      <c r="A587" t="s">
        <v>2203</v>
      </c>
      <c r="B587" t="s">
        <v>652</v>
      </c>
      <c r="C587" s="211">
        <v>45199</v>
      </c>
      <c r="D587" t="s">
        <v>623</v>
      </c>
      <c r="E587" t="s">
        <v>1122</v>
      </c>
      <c r="F587" t="s">
        <v>807</v>
      </c>
      <c r="G587" t="s">
        <v>2204</v>
      </c>
      <c r="H587" t="s">
        <v>626</v>
      </c>
      <c r="I587">
        <v>0</v>
      </c>
      <c r="J587">
        <v>1.28</v>
      </c>
      <c r="K587" t="s">
        <v>535</v>
      </c>
      <c r="L587" t="s">
        <v>655</v>
      </c>
      <c r="M587" t="s">
        <v>537</v>
      </c>
      <c r="N587" t="s">
        <v>538</v>
      </c>
      <c r="O587" t="s">
        <v>539</v>
      </c>
      <c r="P587" t="s">
        <v>627</v>
      </c>
      <c r="Q587" t="s">
        <v>541</v>
      </c>
      <c r="R587" t="s">
        <v>542</v>
      </c>
      <c r="S587" t="s">
        <v>656</v>
      </c>
      <c r="T587" t="s">
        <v>542</v>
      </c>
      <c r="U587" t="s">
        <v>1785</v>
      </c>
      <c r="W587" s="210">
        <v>-1.28</v>
      </c>
      <c r="X587">
        <v>1</v>
      </c>
      <c r="Z587" s="211">
        <v>45222</v>
      </c>
      <c r="AH587" s="211">
        <v>45199</v>
      </c>
      <c r="AI587" t="s">
        <v>545</v>
      </c>
      <c r="AO587" t="s">
        <v>546</v>
      </c>
      <c r="AU587" s="211">
        <v>45340</v>
      </c>
      <c r="AV587" t="s">
        <v>547</v>
      </c>
      <c r="AY587">
        <v>0</v>
      </c>
      <c r="AZ587" t="s">
        <v>548</v>
      </c>
      <c r="BA587" t="s">
        <v>1785</v>
      </c>
      <c r="BB587" t="s">
        <v>1785</v>
      </c>
    </row>
    <row r="588" spans="1:54" x14ac:dyDescent="0.3">
      <c r="A588" t="s">
        <v>2205</v>
      </c>
      <c r="B588" t="s">
        <v>652</v>
      </c>
      <c r="C588" s="211">
        <v>45199</v>
      </c>
      <c r="D588" t="s">
        <v>600</v>
      </c>
      <c r="E588" t="s">
        <v>1122</v>
      </c>
      <c r="F588" t="s">
        <v>871</v>
      </c>
      <c r="G588" t="s">
        <v>2206</v>
      </c>
      <c r="H588" t="s">
        <v>603</v>
      </c>
      <c r="I588">
        <v>0</v>
      </c>
      <c r="J588">
        <v>0.61</v>
      </c>
      <c r="K588" t="s">
        <v>535</v>
      </c>
      <c r="L588" t="s">
        <v>655</v>
      </c>
      <c r="M588" t="s">
        <v>537</v>
      </c>
      <c r="N588" t="s">
        <v>538</v>
      </c>
      <c r="O588" t="s">
        <v>539</v>
      </c>
      <c r="P588" t="s">
        <v>604</v>
      </c>
      <c r="Q588" t="s">
        <v>541</v>
      </c>
      <c r="R588" t="s">
        <v>542</v>
      </c>
      <c r="S588" t="s">
        <v>656</v>
      </c>
      <c r="T588" t="s">
        <v>542</v>
      </c>
      <c r="U588" t="s">
        <v>1785</v>
      </c>
      <c r="W588" s="210">
        <v>-0.61</v>
      </c>
      <c r="X588">
        <v>1</v>
      </c>
      <c r="Z588" s="211">
        <v>45222</v>
      </c>
      <c r="AH588" s="211">
        <v>45199</v>
      </c>
      <c r="AI588" t="s">
        <v>545</v>
      </c>
      <c r="AO588" t="s">
        <v>546</v>
      </c>
      <c r="AU588" s="211">
        <v>45340</v>
      </c>
      <c r="AV588" t="s">
        <v>547</v>
      </c>
      <c r="AY588">
        <v>0</v>
      </c>
      <c r="AZ588" t="s">
        <v>548</v>
      </c>
      <c r="BA588" t="s">
        <v>1785</v>
      </c>
      <c r="BB588" t="s">
        <v>1785</v>
      </c>
    </row>
    <row r="589" spans="1:54" x14ac:dyDescent="0.3">
      <c r="A589" t="s">
        <v>2207</v>
      </c>
      <c r="B589" t="s">
        <v>652</v>
      </c>
      <c r="C589" s="211">
        <v>45199</v>
      </c>
      <c r="D589" t="s">
        <v>606</v>
      </c>
      <c r="E589" t="s">
        <v>1122</v>
      </c>
      <c r="F589" t="s">
        <v>898</v>
      </c>
      <c r="G589" t="s">
        <v>2208</v>
      </c>
      <c r="H589" t="s">
        <v>609</v>
      </c>
      <c r="I589">
        <v>0</v>
      </c>
      <c r="J589">
        <v>1.93</v>
      </c>
      <c r="K589" t="s">
        <v>535</v>
      </c>
      <c r="L589" t="s">
        <v>664</v>
      </c>
      <c r="M589" t="s">
        <v>537</v>
      </c>
      <c r="N589" t="s">
        <v>538</v>
      </c>
      <c r="O589" t="s">
        <v>539</v>
      </c>
      <c r="P589" t="s">
        <v>562</v>
      </c>
      <c r="Q589" t="s">
        <v>541</v>
      </c>
      <c r="R589" t="s">
        <v>542</v>
      </c>
      <c r="S589" t="s">
        <v>656</v>
      </c>
      <c r="T589" t="s">
        <v>542</v>
      </c>
      <c r="U589" t="s">
        <v>1785</v>
      </c>
      <c r="W589" s="210">
        <v>-1.93</v>
      </c>
      <c r="X589">
        <v>1</v>
      </c>
      <c r="Z589" s="211">
        <v>45222</v>
      </c>
      <c r="AH589" s="211">
        <v>45199</v>
      </c>
      <c r="AI589" t="s">
        <v>545</v>
      </c>
      <c r="AO589" t="s">
        <v>546</v>
      </c>
      <c r="AU589" s="211">
        <v>45340</v>
      </c>
      <c r="AV589" t="s">
        <v>547</v>
      </c>
      <c r="AY589">
        <v>0</v>
      </c>
      <c r="AZ589" t="s">
        <v>548</v>
      </c>
      <c r="BA589" t="s">
        <v>1785</v>
      </c>
      <c r="BB589" t="s">
        <v>1785</v>
      </c>
    </row>
    <row r="590" spans="1:54" x14ac:dyDescent="0.3">
      <c r="A590" t="s">
        <v>2209</v>
      </c>
      <c r="B590" t="s">
        <v>652</v>
      </c>
      <c r="C590" s="211">
        <v>45199</v>
      </c>
      <c r="D590" t="s">
        <v>588</v>
      </c>
      <c r="E590" t="s">
        <v>1122</v>
      </c>
      <c r="F590" t="s">
        <v>1679</v>
      </c>
      <c r="G590" t="s">
        <v>2210</v>
      </c>
      <c r="H590" t="s">
        <v>591</v>
      </c>
      <c r="I590">
        <v>0</v>
      </c>
      <c r="J590">
        <v>0.27</v>
      </c>
      <c r="K590" t="s">
        <v>535</v>
      </c>
      <c r="L590" t="s">
        <v>664</v>
      </c>
      <c r="M590" t="s">
        <v>537</v>
      </c>
      <c r="N590" t="s">
        <v>538</v>
      </c>
      <c r="O590" t="s">
        <v>539</v>
      </c>
      <c r="P590" t="s">
        <v>592</v>
      </c>
      <c r="Q590" t="s">
        <v>541</v>
      </c>
      <c r="R590" t="s">
        <v>542</v>
      </c>
      <c r="S590" t="s">
        <v>656</v>
      </c>
      <c r="T590" t="s">
        <v>542</v>
      </c>
      <c r="U590" t="s">
        <v>1785</v>
      </c>
      <c r="W590" s="210">
        <v>-0.27</v>
      </c>
      <c r="X590">
        <v>1</v>
      </c>
      <c r="Z590" s="211">
        <v>45222</v>
      </c>
      <c r="AH590" s="211">
        <v>45199</v>
      </c>
      <c r="AI590" t="s">
        <v>545</v>
      </c>
      <c r="AO590" t="s">
        <v>546</v>
      </c>
      <c r="AU590" s="211">
        <v>45340</v>
      </c>
      <c r="AV590" t="s">
        <v>547</v>
      </c>
      <c r="AY590">
        <v>0</v>
      </c>
      <c r="AZ590" t="s">
        <v>548</v>
      </c>
      <c r="BA590" t="s">
        <v>1785</v>
      </c>
      <c r="BB590" t="s">
        <v>1785</v>
      </c>
    </row>
    <row r="591" spans="1:54" x14ac:dyDescent="0.3">
      <c r="A591" t="s">
        <v>2211</v>
      </c>
      <c r="B591" t="s">
        <v>652</v>
      </c>
      <c r="C591" s="211">
        <v>45199</v>
      </c>
      <c r="D591" t="s">
        <v>576</v>
      </c>
      <c r="E591" t="s">
        <v>1122</v>
      </c>
      <c r="F591" t="s">
        <v>881</v>
      </c>
      <c r="G591" t="s">
        <v>2212</v>
      </c>
      <c r="H591" t="s">
        <v>579</v>
      </c>
      <c r="I591">
        <v>0</v>
      </c>
      <c r="J591">
        <v>1.3</v>
      </c>
      <c r="K591" t="s">
        <v>535</v>
      </c>
      <c r="L591" t="s">
        <v>660</v>
      </c>
      <c r="M591" t="s">
        <v>537</v>
      </c>
      <c r="N591" t="s">
        <v>538</v>
      </c>
      <c r="O591" t="s">
        <v>539</v>
      </c>
      <c r="P591" t="s">
        <v>580</v>
      </c>
      <c r="Q591" t="s">
        <v>541</v>
      </c>
      <c r="R591" t="s">
        <v>542</v>
      </c>
      <c r="S591" t="s">
        <v>656</v>
      </c>
      <c r="T591" t="s">
        <v>542</v>
      </c>
      <c r="U591" t="s">
        <v>1785</v>
      </c>
      <c r="W591" s="210">
        <v>-1.3</v>
      </c>
      <c r="X591">
        <v>1</v>
      </c>
      <c r="Z591" s="211">
        <v>45222</v>
      </c>
      <c r="AH591" s="211">
        <v>45199</v>
      </c>
      <c r="AI591" t="s">
        <v>545</v>
      </c>
      <c r="AO591" t="s">
        <v>546</v>
      </c>
      <c r="AU591" s="211">
        <v>45340</v>
      </c>
      <c r="AV591" t="s">
        <v>547</v>
      </c>
      <c r="AY591">
        <v>0</v>
      </c>
      <c r="AZ591" t="s">
        <v>548</v>
      </c>
      <c r="BA591" t="s">
        <v>1785</v>
      </c>
      <c r="BB591" t="s">
        <v>1785</v>
      </c>
    </row>
    <row r="592" spans="1:54" x14ac:dyDescent="0.3">
      <c r="A592" t="s">
        <v>2213</v>
      </c>
      <c r="B592" t="s">
        <v>652</v>
      </c>
      <c r="C592" s="211">
        <v>45199</v>
      </c>
      <c r="D592" t="s">
        <v>557</v>
      </c>
      <c r="E592" t="s">
        <v>1122</v>
      </c>
      <c r="F592" t="s">
        <v>577</v>
      </c>
      <c r="G592" t="s">
        <v>2214</v>
      </c>
      <c r="H592" t="s">
        <v>560</v>
      </c>
      <c r="I592">
        <v>0</v>
      </c>
      <c r="J592">
        <v>0.83</v>
      </c>
      <c r="K592" t="s">
        <v>535</v>
      </c>
      <c r="L592" t="s">
        <v>664</v>
      </c>
      <c r="M592" t="s">
        <v>537</v>
      </c>
      <c r="N592" t="s">
        <v>538</v>
      </c>
      <c r="O592" t="s">
        <v>539</v>
      </c>
      <c r="P592" t="s">
        <v>562</v>
      </c>
      <c r="Q592" t="s">
        <v>541</v>
      </c>
      <c r="R592" t="s">
        <v>542</v>
      </c>
      <c r="S592" t="s">
        <v>656</v>
      </c>
      <c r="T592" t="s">
        <v>542</v>
      </c>
      <c r="U592" t="s">
        <v>1785</v>
      </c>
      <c r="W592" s="210">
        <v>-0.83</v>
      </c>
      <c r="X592">
        <v>1</v>
      </c>
      <c r="Z592" s="211">
        <v>45222</v>
      </c>
      <c r="AH592" s="211">
        <v>45199</v>
      </c>
      <c r="AI592" t="s">
        <v>545</v>
      </c>
      <c r="AO592" t="s">
        <v>546</v>
      </c>
      <c r="AU592" s="211">
        <v>45340</v>
      </c>
      <c r="AV592" t="s">
        <v>547</v>
      </c>
      <c r="AY592">
        <v>0</v>
      </c>
      <c r="AZ592" t="s">
        <v>548</v>
      </c>
      <c r="BA592" t="s">
        <v>1785</v>
      </c>
      <c r="BB592" t="s">
        <v>1785</v>
      </c>
    </row>
    <row r="593" spans="1:54" x14ac:dyDescent="0.3">
      <c r="A593" t="s">
        <v>2215</v>
      </c>
      <c r="B593" t="s">
        <v>652</v>
      </c>
      <c r="C593" s="211">
        <v>45199</v>
      </c>
      <c r="D593" t="s">
        <v>617</v>
      </c>
      <c r="E593" t="s">
        <v>1122</v>
      </c>
      <c r="F593" t="s">
        <v>1386</v>
      </c>
      <c r="G593" t="s">
        <v>2216</v>
      </c>
      <c r="H593" t="s">
        <v>620</v>
      </c>
      <c r="I593">
        <v>0</v>
      </c>
      <c r="J593">
        <v>1.62</v>
      </c>
      <c r="K593" t="s">
        <v>535</v>
      </c>
      <c r="L593" t="s">
        <v>664</v>
      </c>
      <c r="M593" t="s">
        <v>537</v>
      </c>
      <c r="N593" t="s">
        <v>538</v>
      </c>
      <c r="O593" t="s">
        <v>539</v>
      </c>
      <c r="P593" t="s">
        <v>621</v>
      </c>
      <c r="Q593" t="s">
        <v>541</v>
      </c>
      <c r="R593" t="s">
        <v>542</v>
      </c>
      <c r="S593" t="s">
        <v>656</v>
      </c>
      <c r="T593" t="s">
        <v>542</v>
      </c>
      <c r="U593" t="s">
        <v>1785</v>
      </c>
      <c r="W593" s="210">
        <v>-1.62</v>
      </c>
      <c r="X593">
        <v>1</v>
      </c>
      <c r="Z593" s="211">
        <v>45222</v>
      </c>
      <c r="AH593" s="211">
        <v>45199</v>
      </c>
      <c r="AI593" t="s">
        <v>545</v>
      </c>
      <c r="AO593" t="s">
        <v>546</v>
      </c>
      <c r="AU593" s="211">
        <v>45340</v>
      </c>
      <c r="AV593" t="s">
        <v>547</v>
      </c>
      <c r="AY593">
        <v>0</v>
      </c>
      <c r="AZ593" t="s">
        <v>548</v>
      </c>
      <c r="BA593" t="s">
        <v>1785</v>
      </c>
      <c r="BB593" t="s">
        <v>1785</v>
      </c>
    </row>
    <row r="594" spans="1:54" x14ac:dyDescent="0.3">
      <c r="A594" t="s">
        <v>2217</v>
      </c>
      <c r="B594" t="s">
        <v>652</v>
      </c>
      <c r="C594" s="211">
        <v>45199</v>
      </c>
      <c r="D594" t="s">
        <v>564</v>
      </c>
      <c r="E594" t="s">
        <v>1122</v>
      </c>
      <c r="F594" t="s">
        <v>2076</v>
      </c>
      <c r="G594" t="s">
        <v>2218</v>
      </c>
      <c r="H594" t="s">
        <v>567</v>
      </c>
      <c r="I594">
        <v>0</v>
      </c>
      <c r="J594">
        <v>1.32</v>
      </c>
      <c r="K594" t="s">
        <v>535</v>
      </c>
      <c r="L594" t="s">
        <v>655</v>
      </c>
      <c r="M594" t="s">
        <v>537</v>
      </c>
      <c r="N594" t="s">
        <v>538</v>
      </c>
      <c r="O594" t="s">
        <v>539</v>
      </c>
      <c r="P594" t="s">
        <v>568</v>
      </c>
      <c r="Q594" t="s">
        <v>541</v>
      </c>
      <c r="R594" t="s">
        <v>542</v>
      </c>
      <c r="S594" t="s">
        <v>656</v>
      </c>
      <c r="T594" t="s">
        <v>542</v>
      </c>
      <c r="U594" t="s">
        <v>1785</v>
      </c>
      <c r="W594" s="210">
        <v>-1.32</v>
      </c>
      <c r="X594">
        <v>1</v>
      </c>
      <c r="Z594" s="211">
        <v>45222</v>
      </c>
      <c r="AH594" s="211">
        <v>45199</v>
      </c>
      <c r="AI594" t="s">
        <v>545</v>
      </c>
      <c r="AO594" t="s">
        <v>546</v>
      </c>
      <c r="AU594" s="211">
        <v>45340</v>
      </c>
      <c r="AV594" t="s">
        <v>547</v>
      </c>
      <c r="AY594">
        <v>0</v>
      </c>
      <c r="AZ594" t="s">
        <v>548</v>
      </c>
      <c r="BA594" t="s">
        <v>1785</v>
      </c>
      <c r="BB594" t="s">
        <v>1785</v>
      </c>
    </row>
    <row r="595" spans="1:54" x14ac:dyDescent="0.3">
      <c r="A595" t="s">
        <v>2219</v>
      </c>
      <c r="B595" t="s">
        <v>652</v>
      </c>
      <c r="C595" s="211">
        <v>45199</v>
      </c>
      <c r="D595" t="s">
        <v>640</v>
      </c>
      <c r="E595" t="s">
        <v>1122</v>
      </c>
      <c r="F595" t="s">
        <v>1413</v>
      </c>
      <c r="G595" t="s">
        <v>2220</v>
      </c>
      <c r="H595" t="s">
        <v>643</v>
      </c>
      <c r="I595">
        <v>0</v>
      </c>
      <c r="J595">
        <v>1.24</v>
      </c>
      <c r="K595" t="s">
        <v>535</v>
      </c>
      <c r="L595" t="s">
        <v>664</v>
      </c>
      <c r="M595" t="s">
        <v>537</v>
      </c>
      <c r="N595" t="s">
        <v>538</v>
      </c>
      <c r="O595" t="s">
        <v>539</v>
      </c>
      <c r="P595" t="s">
        <v>644</v>
      </c>
      <c r="Q595" t="s">
        <v>541</v>
      </c>
      <c r="R595" t="s">
        <v>542</v>
      </c>
      <c r="S595" t="s">
        <v>656</v>
      </c>
      <c r="T595" t="s">
        <v>542</v>
      </c>
      <c r="U595" t="s">
        <v>1785</v>
      </c>
      <c r="W595" s="210">
        <v>-1.24</v>
      </c>
      <c r="X595">
        <v>1</v>
      </c>
      <c r="Z595" s="211">
        <v>45222</v>
      </c>
      <c r="AH595" s="211">
        <v>45199</v>
      </c>
      <c r="AI595" t="s">
        <v>545</v>
      </c>
      <c r="AO595" t="s">
        <v>546</v>
      </c>
      <c r="AU595" s="211">
        <v>45340</v>
      </c>
      <c r="AV595" t="s">
        <v>547</v>
      </c>
      <c r="AY595">
        <v>0</v>
      </c>
      <c r="AZ595" t="s">
        <v>548</v>
      </c>
      <c r="BA595" t="s">
        <v>1785</v>
      </c>
      <c r="BB595" t="s">
        <v>1785</v>
      </c>
    </row>
    <row r="596" spans="1:54" x14ac:dyDescent="0.3">
      <c r="A596" t="s">
        <v>2221</v>
      </c>
      <c r="B596" t="s">
        <v>652</v>
      </c>
      <c r="C596" s="211">
        <v>45199</v>
      </c>
      <c r="D596" t="s">
        <v>646</v>
      </c>
      <c r="E596" t="s">
        <v>1122</v>
      </c>
      <c r="F596" t="s">
        <v>1566</v>
      </c>
      <c r="G596" t="s">
        <v>2222</v>
      </c>
      <c r="H596" t="s">
        <v>649</v>
      </c>
      <c r="I596">
        <v>0</v>
      </c>
      <c r="J596">
        <v>0.55000000000000004</v>
      </c>
      <c r="K596" t="s">
        <v>535</v>
      </c>
      <c r="L596" t="s">
        <v>655</v>
      </c>
      <c r="M596" t="s">
        <v>537</v>
      </c>
      <c r="N596" t="s">
        <v>538</v>
      </c>
      <c r="O596" t="s">
        <v>539</v>
      </c>
      <c r="P596" t="s">
        <v>650</v>
      </c>
      <c r="Q596" t="s">
        <v>541</v>
      </c>
      <c r="R596" t="s">
        <v>542</v>
      </c>
      <c r="S596" t="s">
        <v>656</v>
      </c>
      <c r="T596" t="s">
        <v>542</v>
      </c>
      <c r="U596" t="s">
        <v>1785</v>
      </c>
      <c r="W596" s="210">
        <v>-0.55000000000000004</v>
      </c>
      <c r="X596">
        <v>1</v>
      </c>
      <c r="Z596" s="211">
        <v>45222</v>
      </c>
      <c r="AH596" s="211">
        <v>45199</v>
      </c>
      <c r="AI596" t="s">
        <v>545</v>
      </c>
      <c r="AO596" t="s">
        <v>546</v>
      </c>
      <c r="AU596" s="211">
        <v>45340</v>
      </c>
      <c r="AV596" t="s">
        <v>547</v>
      </c>
      <c r="AY596">
        <v>0</v>
      </c>
      <c r="AZ596" t="s">
        <v>548</v>
      </c>
      <c r="BA596" t="s">
        <v>1785</v>
      </c>
      <c r="BB596" t="s">
        <v>1785</v>
      </c>
    </row>
    <row r="597" spans="1:54" x14ac:dyDescent="0.3">
      <c r="A597" t="s">
        <v>2223</v>
      </c>
      <c r="B597" t="s">
        <v>652</v>
      </c>
      <c r="C597" s="211">
        <v>45199</v>
      </c>
      <c r="D597" t="s">
        <v>550</v>
      </c>
      <c r="E597" t="s">
        <v>1122</v>
      </c>
      <c r="F597" t="s">
        <v>717</v>
      </c>
      <c r="G597" t="s">
        <v>2224</v>
      </c>
      <c r="H597" t="s">
        <v>553</v>
      </c>
      <c r="I597">
        <v>0</v>
      </c>
      <c r="J597">
        <v>0.62</v>
      </c>
      <c r="K597" t="s">
        <v>535</v>
      </c>
      <c r="L597" t="s">
        <v>660</v>
      </c>
      <c r="M597" t="s">
        <v>537</v>
      </c>
      <c r="N597" t="s">
        <v>538</v>
      </c>
      <c r="O597" t="s">
        <v>539</v>
      </c>
      <c r="P597" t="s">
        <v>555</v>
      </c>
      <c r="Q597" t="s">
        <v>541</v>
      </c>
      <c r="R597" t="s">
        <v>542</v>
      </c>
      <c r="S597" t="s">
        <v>656</v>
      </c>
      <c r="T597" t="s">
        <v>542</v>
      </c>
      <c r="U597" t="s">
        <v>1785</v>
      </c>
      <c r="W597" s="210">
        <v>-0.62</v>
      </c>
      <c r="X597">
        <v>1</v>
      </c>
      <c r="Z597" s="211">
        <v>45222</v>
      </c>
      <c r="AH597" s="211">
        <v>45199</v>
      </c>
      <c r="AI597" t="s">
        <v>545</v>
      </c>
      <c r="AO597" t="s">
        <v>546</v>
      </c>
      <c r="AU597" s="211">
        <v>45340</v>
      </c>
      <c r="AV597" t="s">
        <v>547</v>
      </c>
      <c r="AY597">
        <v>0</v>
      </c>
      <c r="AZ597" t="s">
        <v>548</v>
      </c>
      <c r="BA597" t="s">
        <v>1785</v>
      </c>
      <c r="BB597" t="s">
        <v>1785</v>
      </c>
    </row>
    <row r="598" spans="1:54" x14ac:dyDescent="0.3">
      <c r="A598" t="s">
        <v>2225</v>
      </c>
      <c r="B598" t="s">
        <v>652</v>
      </c>
      <c r="C598" s="211">
        <v>45199</v>
      </c>
      <c r="D598" t="s">
        <v>1826</v>
      </c>
      <c r="E598" t="s">
        <v>1122</v>
      </c>
      <c r="F598" t="s">
        <v>1956</v>
      </c>
      <c r="G598" t="s">
        <v>2226</v>
      </c>
      <c r="H598" t="s">
        <v>1828</v>
      </c>
      <c r="I598">
        <v>0</v>
      </c>
      <c r="J598">
        <v>4.8</v>
      </c>
      <c r="K598" t="s">
        <v>535</v>
      </c>
      <c r="L598" t="s">
        <v>655</v>
      </c>
      <c r="M598" t="s">
        <v>537</v>
      </c>
      <c r="N598" t="s">
        <v>538</v>
      </c>
      <c r="O598" t="s">
        <v>539</v>
      </c>
      <c r="P598" t="s">
        <v>586</v>
      </c>
      <c r="Q598" t="s">
        <v>541</v>
      </c>
      <c r="R598" t="s">
        <v>542</v>
      </c>
      <c r="S598" t="s">
        <v>656</v>
      </c>
      <c r="T598" t="s">
        <v>542</v>
      </c>
      <c r="U598" t="s">
        <v>1785</v>
      </c>
      <c r="W598" s="210">
        <v>-4.8</v>
      </c>
      <c r="X598">
        <v>1</v>
      </c>
      <c r="Z598" s="211">
        <v>45222</v>
      </c>
      <c r="AH598" s="211">
        <v>45199</v>
      </c>
      <c r="AI598" t="s">
        <v>545</v>
      </c>
      <c r="AO598" t="s">
        <v>546</v>
      </c>
      <c r="AU598" s="211">
        <v>45340</v>
      </c>
      <c r="AV598" t="s">
        <v>547</v>
      </c>
      <c r="AY598">
        <v>0</v>
      </c>
      <c r="AZ598" t="s">
        <v>548</v>
      </c>
      <c r="BA598" t="s">
        <v>1785</v>
      </c>
      <c r="BB598" t="s">
        <v>1785</v>
      </c>
    </row>
    <row r="599" spans="1:54" x14ac:dyDescent="0.3">
      <c r="A599" t="s">
        <v>2227</v>
      </c>
      <c r="B599" t="s">
        <v>652</v>
      </c>
      <c r="C599" s="211">
        <v>45199</v>
      </c>
      <c r="D599" t="s">
        <v>582</v>
      </c>
      <c r="E599" t="s">
        <v>1122</v>
      </c>
      <c r="F599" t="s">
        <v>1610</v>
      </c>
      <c r="G599" t="s">
        <v>2228</v>
      </c>
      <c r="H599" t="s">
        <v>585</v>
      </c>
      <c r="I599">
        <v>0</v>
      </c>
      <c r="J599">
        <v>4.8</v>
      </c>
      <c r="K599" t="s">
        <v>535</v>
      </c>
      <c r="L599" t="s">
        <v>655</v>
      </c>
      <c r="M599" t="s">
        <v>537</v>
      </c>
      <c r="N599" t="s">
        <v>538</v>
      </c>
      <c r="O599" t="s">
        <v>539</v>
      </c>
      <c r="P599" t="s">
        <v>586</v>
      </c>
      <c r="Q599" t="s">
        <v>541</v>
      </c>
      <c r="R599" t="s">
        <v>542</v>
      </c>
      <c r="S599" t="s">
        <v>656</v>
      </c>
      <c r="T599" t="s">
        <v>542</v>
      </c>
      <c r="U599" t="s">
        <v>1785</v>
      </c>
      <c r="W599" s="210">
        <v>-4.8</v>
      </c>
      <c r="X599">
        <v>1</v>
      </c>
      <c r="Z599" s="211">
        <v>45222</v>
      </c>
      <c r="AH599" s="211">
        <v>45199</v>
      </c>
      <c r="AI599" t="s">
        <v>545</v>
      </c>
      <c r="AO599" t="s">
        <v>546</v>
      </c>
      <c r="AU599" s="211">
        <v>45340</v>
      </c>
      <c r="AV599" t="s">
        <v>547</v>
      </c>
      <c r="AY599">
        <v>0</v>
      </c>
      <c r="AZ599" t="s">
        <v>548</v>
      </c>
      <c r="BA599" t="s">
        <v>1785</v>
      </c>
      <c r="BB599" t="s">
        <v>1785</v>
      </c>
    </row>
    <row r="600" spans="1:54" x14ac:dyDescent="0.3">
      <c r="A600" t="s">
        <v>2229</v>
      </c>
      <c r="B600" t="s">
        <v>652</v>
      </c>
      <c r="C600" s="211">
        <v>45199</v>
      </c>
      <c r="D600" t="s">
        <v>1837</v>
      </c>
      <c r="E600" t="s">
        <v>1122</v>
      </c>
      <c r="F600" t="s">
        <v>2089</v>
      </c>
      <c r="G600" t="s">
        <v>2230</v>
      </c>
      <c r="H600" t="s">
        <v>1840</v>
      </c>
      <c r="I600">
        <v>0</v>
      </c>
      <c r="J600">
        <v>1.23</v>
      </c>
      <c r="K600" t="s">
        <v>535</v>
      </c>
      <c r="L600" t="s">
        <v>660</v>
      </c>
      <c r="M600" t="s">
        <v>537</v>
      </c>
      <c r="N600" t="s">
        <v>538</v>
      </c>
      <c r="O600" t="s">
        <v>539</v>
      </c>
      <c r="P600" t="s">
        <v>580</v>
      </c>
      <c r="Q600" t="s">
        <v>541</v>
      </c>
      <c r="R600" t="s">
        <v>542</v>
      </c>
      <c r="S600" t="s">
        <v>656</v>
      </c>
      <c r="T600" t="s">
        <v>542</v>
      </c>
      <c r="U600" t="s">
        <v>1785</v>
      </c>
      <c r="W600" s="210">
        <v>-1.23</v>
      </c>
      <c r="X600">
        <v>1</v>
      </c>
      <c r="Z600" s="211">
        <v>45222</v>
      </c>
      <c r="AH600" s="211">
        <v>45199</v>
      </c>
      <c r="AI600" t="s">
        <v>545</v>
      </c>
      <c r="AO600" t="s">
        <v>546</v>
      </c>
      <c r="AU600" s="211">
        <v>45340</v>
      </c>
      <c r="AV600" t="s">
        <v>547</v>
      </c>
      <c r="AY600">
        <v>0</v>
      </c>
      <c r="AZ600" t="s">
        <v>548</v>
      </c>
      <c r="BA600" t="s">
        <v>1785</v>
      </c>
      <c r="BB600" t="s">
        <v>1785</v>
      </c>
    </row>
    <row r="601" spans="1:54" x14ac:dyDescent="0.3">
      <c r="A601" t="s">
        <v>2231</v>
      </c>
      <c r="B601" t="s">
        <v>652</v>
      </c>
      <c r="C601" s="211">
        <v>45199</v>
      </c>
      <c r="D601" t="s">
        <v>570</v>
      </c>
      <c r="E601" t="s">
        <v>1122</v>
      </c>
      <c r="F601" t="s">
        <v>723</v>
      </c>
      <c r="G601" t="s">
        <v>2232</v>
      </c>
      <c r="H601" t="s">
        <v>573</v>
      </c>
      <c r="I601">
        <v>0</v>
      </c>
      <c r="J601">
        <v>0.82</v>
      </c>
      <c r="K601" t="s">
        <v>535</v>
      </c>
      <c r="L601" t="s">
        <v>660</v>
      </c>
      <c r="M601" t="s">
        <v>537</v>
      </c>
      <c r="N601" t="s">
        <v>538</v>
      </c>
      <c r="O601" t="s">
        <v>539</v>
      </c>
      <c r="P601" t="s">
        <v>574</v>
      </c>
      <c r="Q601" t="s">
        <v>541</v>
      </c>
      <c r="R601" t="s">
        <v>542</v>
      </c>
      <c r="S601" t="s">
        <v>656</v>
      </c>
      <c r="T601" t="s">
        <v>542</v>
      </c>
      <c r="U601" t="s">
        <v>1785</v>
      </c>
      <c r="W601" s="210">
        <v>-0.82</v>
      </c>
      <c r="X601">
        <v>1</v>
      </c>
      <c r="Z601" s="211">
        <v>45222</v>
      </c>
      <c r="AH601" s="211">
        <v>45199</v>
      </c>
      <c r="AI601" t="s">
        <v>545</v>
      </c>
      <c r="AO601" t="s">
        <v>546</v>
      </c>
      <c r="AU601" s="211">
        <v>45340</v>
      </c>
      <c r="AV601" t="s">
        <v>547</v>
      </c>
      <c r="AY601">
        <v>0</v>
      </c>
      <c r="AZ601" t="s">
        <v>548</v>
      </c>
      <c r="BA601" t="s">
        <v>1785</v>
      </c>
      <c r="BB601" t="s">
        <v>1785</v>
      </c>
    </row>
    <row r="602" spans="1:54" x14ac:dyDescent="0.3">
      <c r="A602" t="s">
        <v>2233</v>
      </c>
      <c r="B602" t="s">
        <v>652</v>
      </c>
      <c r="C602" s="211">
        <v>45199</v>
      </c>
      <c r="D602" t="s">
        <v>594</v>
      </c>
      <c r="E602" t="s">
        <v>1122</v>
      </c>
      <c r="F602" t="s">
        <v>2048</v>
      </c>
      <c r="G602" t="s">
        <v>2234</v>
      </c>
      <c r="H602" t="s">
        <v>597</v>
      </c>
      <c r="I602">
        <v>0</v>
      </c>
      <c r="J602">
        <v>2.0099999999999998</v>
      </c>
      <c r="K602" t="s">
        <v>535</v>
      </c>
      <c r="L602" t="s">
        <v>664</v>
      </c>
      <c r="M602" t="s">
        <v>537</v>
      </c>
      <c r="N602" t="s">
        <v>538</v>
      </c>
      <c r="O602" t="s">
        <v>539</v>
      </c>
      <c r="P602" t="s">
        <v>598</v>
      </c>
      <c r="Q602" t="s">
        <v>541</v>
      </c>
      <c r="R602" t="s">
        <v>542</v>
      </c>
      <c r="S602" t="s">
        <v>656</v>
      </c>
      <c r="T602" t="s">
        <v>542</v>
      </c>
      <c r="U602" t="s">
        <v>1785</v>
      </c>
      <c r="W602" s="210">
        <v>-2.0099999999999998</v>
      </c>
      <c r="X602">
        <v>1</v>
      </c>
      <c r="Z602" s="211">
        <v>45222</v>
      </c>
      <c r="AH602" s="211">
        <v>45199</v>
      </c>
      <c r="AI602" t="s">
        <v>545</v>
      </c>
      <c r="AO602" t="s">
        <v>546</v>
      </c>
      <c r="AU602" s="211">
        <v>45340</v>
      </c>
      <c r="AV602" t="s">
        <v>547</v>
      </c>
      <c r="AY602">
        <v>0</v>
      </c>
      <c r="AZ602" t="s">
        <v>548</v>
      </c>
      <c r="BA602" t="s">
        <v>1785</v>
      </c>
      <c r="BB602" t="s">
        <v>1785</v>
      </c>
    </row>
    <row r="603" spans="1:54" x14ac:dyDescent="0.3">
      <c r="A603" t="s">
        <v>2235</v>
      </c>
      <c r="B603" t="s">
        <v>652</v>
      </c>
      <c r="C603" s="211">
        <v>45199</v>
      </c>
      <c r="D603" t="s">
        <v>1203</v>
      </c>
      <c r="E603" t="s">
        <v>571</v>
      </c>
      <c r="F603" t="s">
        <v>757</v>
      </c>
      <c r="G603" t="s">
        <v>2236</v>
      </c>
      <c r="H603" t="s">
        <v>1216</v>
      </c>
      <c r="I603">
        <v>0</v>
      </c>
      <c r="J603">
        <v>1804</v>
      </c>
      <c r="K603" t="s">
        <v>535</v>
      </c>
      <c r="L603" t="s">
        <v>536</v>
      </c>
      <c r="M603" t="s">
        <v>537</v>
      </c>
      <c r="N603" t="s">
        <v>538</v>
      </c>
      <c r="O603" t="s">
        <v>539</v>
      </c>
      <c r="P603" t="s">
        <v>1217</v>
      </c>
      <c r="Q603" t="s">
        <v>541</v>
      </c>
      <c r="R603" t="s">
        <v>542</v>
      </c>
      <c r="S603" t="s">
        <v>656</v>
      </c>
      <c r="T603" t="s">
        <v>542</v>
      </c>
      <c r="U603" t="s">
        <v>1785</v>
      </c>
      <c r="W603" s="210">
        <v>-1804</v>
      </c>
      <c r="X603">
        <v>1</v>
      </c>
      <c r="Z603" s="211">
        <v>45223</v>
      </c>
      <c r="AH603" s="211">
        <v>45199</v>
      </c>
      <c r="AI603" t="s">
        <v>545</v>
      </c>
      <c r="AO603" t="s">
        <v>546</v>
      </c>
      <c r="AU603" s="211">
        <v>45340</v>
      </c>
      <c r="AV603" t="s">
        <v>547</v>
      </c>
      <c r="AY603">
        <v>0</v>
      </c>
      <c r="AZ603" t="s">
        <v>548</v>
      </c>
      <c r="BA603" t="s">
        <v>1785</v>
      </c>
      <c r="BB603" t="s">
        <v>1785</v>
      </c>
    </row>
    <row r="604" spans="1:54" x14ac:dyDescent="0.3">
      <c r="A604" t="s">
        <v>2237</v>
      </c>
      <c r="B604" t="s">
        <v>652</v>
      </c>
      <c r="C604" s="211">
        <v>45199</v>
      </c>
      <c r="D604" t="s">
        <v>1203</v>
      </c>
      <c r="E604" t="s">
        <v>571</v>
      </c>
      <c r="F604" t="s">
        <v>532</v>
      </c>
      <c r="G604" t="s">
        <v>2238</v>
      </c>
      <c r="H604" t="s">
        <v>1220</v>
      </c>
      <c r="I604">
        <v>0</v>
      </c>
      <c r="J604">
        <v>650</v>
      </c>
      <c r="K604" t="s">
        <v>535</v>
      </c>
      <c r="L604" t="s">
        <v>536</v>
      </c>
      <c r="M604" t="s">
        <v>537</v>
      </c>
      <c r="N604" t="s">
        <v>538</v>
      </c>
      <c r="O604" t="s">
        <v>539</v>
      </c>
      <c r="P604" t="s">
        <v>1221</v>
      </c>
      <c r="Q604" t="s">
        <v>541</v>
      </c>
      <c r="R604" t="s">
        <v>542</v>
      </c>
      <c r="S604" t="s">
        <v>656</v>
      </c>
      <c r="T604" t="s">
        <v>542</v>
      </c>
      <c r="U604" t="s">
        <v>1785</v>
      </c>
      <c r="W604" s="210">
        <v>-650</v>
      </c>
      <c r="X604">
        <v>1</v>
      </c>
      <c r="Z604" s="211">
        <v>45223</v>
      </c>
      <c r="AH604" s="211">
        <v>45199</v>
      </c>
      <c r="AI604" t="s">
        <v>545</v>
      </c>
      <c r="AO604" t="s">
        <v>546</v>
      </c>
      <c r="AU604" s="211">
        <v>45340</v>
      </c>
      <c r="AV604" t="s">
        <v>547</v>
      </c>
      <c r="AY604">
        <v>0</v>
      </c>
      <c r="AZ604" t="s">
        <v>548</v>
      </c>
      <c r="BA604" t="s">
        <v>1785</v>
      </c>
      <c r="BB604" t="s">
        <v>1785</v>
      </c>
    </row>
    <row r="605" spans="1:54" x14ac:dyDescent="0.3">
      <c r="A605" t="s">
        <v>2239</v>
      </c>
      <c r="B605" t="s">
        <v>652</v>
      </c>
      <c r="C605" s="211">
        <v>45199</v>
      </c>
      <c r="D605" t="s">
        <v>1203</v>
      </c>
      <c r="E605" t="s">
        <v>571</v>
      </c>
      <c r="F605" t="s">
        <v>793</v>
      </c>
      <c r="G605" t="s">
        <v>2240</v>
      </c>
      <c r="H605" t="s">
        <v>1220</v>
      </c>
      <c r="I605">
        <v>0</v>
      </c>
      <c r="J605">
        <v>650</v>
      </c>
      <c r="K605" t="s">
        <v>535</v>
      </c>
      <c r="L605" t="s">
        <v>536</v>
      </c>
      <c r="M605" t="s">
        <v>537</v>
      </c>
      <c r="N605" t="s">
        <v>538</v>
      </c>
      <c r="O605" t="s">
        <v>539</v>
      </c>
      <c r="P605" t="s">
        <v>1221</v>
      </c>
      <c r="Q605" t="s">
        <v>541</v>
      </c>
      <c r="R605" t="s">
        <v>542</v>
      </c>
      <c r="S605" t="s">
        <v>656</v>
      </c>
      <c r="T605" t="s">
        <v>542</v>
      </c>
      <c r="U605" t="s">
        <v>1785</v>
      </c>
      <c r="W605" s="210">
        <v>-650</v>
      </c>
      <c r="X605">
        <v>1</v>
      </c>
      <c r="Z605" s="211">
        <v>45223</v>
      </c>
      <c r="AH605" s="211">
        <v>45199</v>
      </c>
      <c r="AI605" t="s">
        <v>545</v>
      </c>
      <c r="AO605" t="s">
        <v>546</v>
      </c>
      <c r="AU605" s="211">
        <v>45340</v>
      </c>
      <c r="AV605" t="s">
        <v>547</v>
      </c>
      <c r="AY605">
        <v>0</v>
      </c>
      <c r="AZ605" t="s">
        <v>548</v>
      </c>
      <c r="BA605" t="s">
        <v>1785</v>
      </c>
      <c r="BB605" t="s">
        <v>1785</v>
      </c>
    </row>
    <row r="606" spans="1:54" x14ac:dyDescent="0.3">
      <c r="A606" t="s">
        <v>2241</v>
      </c>
      <c r="B606" t="s">
        <v>746</v>
      </c>
      <c r="C606" s="211">
        <v>45199</v>
      </c>
      <c r="D606" t="s">
        <v>2242</v>
      </c>
      <c r="E606" t="s">
        <v>881</v>
      </c>
      <c r="F606" t="s">
        <v>757</v>
      </c>
      <c r="G606" t="s">
        <v>2243</v>
      </c>
      <c r="H606" t="s">
        <v>2244</v>
      </c>
      <c r="I606">
        <v>0</v>
      </c>
      <c r="J606">
        <v>101.21</v>
      </c>
      <c r="K606" t="s">
        <v>749</v>
      </c>
      <c r="L606" t="s">
        <v>2245</v>
      </c>
      <c r="M606" t="s">
        <v>537</v>
      </c>
      <c r="N606" t="s">
        <v>538</v>
      </c>
      <c r="O606" t="s">
        <v>539</v>
      </c>
      <c r="P606" t="s">
        <v>2246</v>
      </c>
      <c r="Q606" t="s">
        <v>750</v>
      </c>
      <c r="R606" t="s">
        <v>542</v>
      </c>
      <c r="S606" t="s">
        <v>751</v>
      </c>
      <c r="T606" t="s">
        <v>542</v>
      </c>
      <c r="U606" t="s">
        <v>1785</v>
      </c>
      <c r="W606" s="210">
        <v>-110.18</v>
      </c>
      <c r="X606">
        <v>1.0886</v>
      </c>
      <c r="Z606" s="211">
        <v>45244</v>
      </c>
      <c r="AH606" s="211">
        <v>45199</v>
      </c>
      <c r="AI606" t="s">
        <v>545</v>
      </c>
      <c r="AO606" t="s">
        <v>752</v>
      </c>
      <c r="AU606" s="211">
        <v>45340</v>
      </c>
      <c r="AV606" t="s">
        <v>547</v>
      </c>
      <c r="AY606">
        <v>0</v>
      </c>
      <c r="AZ606" t="s">
        <v>548</v>
      </c>
      <c r="BA606" t="s">
        <v>1785</v>
      </c>
      <c r="BB606" t="s">
        <v>1785</v>
      </c>
    </row>
    <row r="607" spans="1:54" x14ac:dyDescent="0.3">
      <c r="A607" t="s">
        <v>2247</v>
      </c>
      <c r="B607" t="s">
        <v>746</v>
      </c>
      <c r="C607" s="211">
        <v>45199</v>
      </c>
      <c r="D607" t="s">
        <v>2242</v>
      </c>
      <c r="E607" t="s">
        <v>558</v>
      </c>
      <c r="F607" t="s">
        <v>757</v>
      </c>
      <c r="G607" t="s">
        <v>2248</v>
      </c>
      <c r="H607" t="s">
        <v>2244</v>
      </c>
      <c r="I607">
        <v>0</v>
      </c>
      <c r="J607">
        <v>35.5</v>
      </c>
      <c r="K607" t="s">
        <v>749</v>
      </c>
      <c r="L607" t="s">
        <v>2245</v>
      </c>
      <c r="M607" t="s">
        <v>537</v>
      </c>
      <c r="N607" t="s">
        <v>538</v>
      </c>
      <c r="O607" t="s">
        <v>539</v>
      </c>
      <c r="P607" t="s">
        <v>2246</v>
      </c>
      <c r="Q607" t="s">
        <v>750</v>
      </c>
      <c r="R607" t="s">
        <v>542</v>
      </c>
      <c r="S607" t="s">
        <v>751</v>
      </c>
      <c r="T607" t="s">
        <v>542</v>
      </c>
      <c r="U607" t="s">
        <v>1785</v>
      </c>
      <c r="W607" s="210">
        <v>-38.65</v>
      </c>
      <c r="X607">
        <v>1.0886</v>
      </c>
      <c r="Z607" s="211">
        <v>45244</v>
      </c>
      <c r="AH607" s="211">
        <v>45199</v>
      </c>
      <c r="AI607" t="s">
        <v>545</v>
      </c>
      <c r="AO607" t="s">
        <v>752</v>
      </c>
      <c r="AU607" s="211">
        <v>45340</v>
      </c>
      <c r="AV607" t="s">
        <v>547</v>
      </c>
      <c r="AY607">
        <v>0</v>
      </c>
      <c r="AZ607" t="s">
        <v>548</v>
      </c>
      <c r="BA607" t="s">
        <v>1785</v>
      </c>
      <c r="BB607" t="s">
        <v>1785</v>
      </c>
    </row>
    <row r="608" spans="1:54" x14ac:dyDescent="0.3">
      <c r="A608" t="s">
        <v>2249</v>
      </c>
      <c r="B608" t="s">
        <v>754</v>
      </c>
      <c r="C608" s="211">
        <v>45177</v>
      </c>
      <c r="D608" t="s">
        <v>755</v>
      </c>
      <c r="E608" t="s">
        <v>906</v>
      </c>
      <c r="F608" t="s">
        <v>757</v>
      </c>
      <c r="G608" t="s">
        <v>2250</v>
      </c>
      <c r="H608" t="s">
        <v>759</v>
      </c>
      <c r="I608">
        <v>0</v>
      </c>
      <c r="J608">
        <v>5433.97</v>
      </c>
      <c r="K608" t="s">
        <v>760</v>
      </c>
      <c r="L608" t="s">
        <v>664</v>
      </c>
      <c r="M608" t="s">
        <v>537</v>
      </c>
      <c r="N608" t="s">
        <v>538</v>
      </c>
      <c r="O608" t="s">
        <v>539</v>
      </c>
      <c r="P608" t="s">
        <v>761</v>
      </c>
      <c r="Q608" t="s">
        <v>750</v>
      </c>
      <c r="R608" t="s">
        <v>542</v>
      </c>
      <c r="S608" t="s">
        <v>751</v>
      </c>
      <c r="T608" t="s">
        <v>542</v>
      </c>
      <c r="U608" t="s">
        <v>1785</v>
      </c>
      <c r="W608" s="210">
        <v>-37.42</v>
      </c>
      <c r="X608">
        <v>6.8859999999999998E-3</v>
      </c>
      <c r="Z608" s="211">
        <v>45400</v>
      </c>
      <c r="AH608" s="211">
        <v>45177</v>
      </c>
      <c r="AO608" t="s">
        <v>546</v>
      </c>
      <c r="AU608" s="211"/>
      <c r="AY608">
        <v>0</v>
      </c>
      <c r="AZ608" t="s">
        <v>548</v>
      </c>
      <c r="BA608" t="s">
        <v>1785</v>
      </c>
      <c r="BB608" t="s">
        <v>1785</v>
      </c>
    </row>
    <row r="609" spans="1:54" x14ac:dyDescent="0.3">
      <c r="A609" t="s">
        <v>2251</v>
      </c>
      <c r="B609" t="s">
        <v>754</v>
      </c>
      <c r="C609" s="211">
        <v>45177</v>
      </c>
      <c r="D609" t="s">
        <v>763</v>
      </c>
      <c r="E609" t="s">
        <v>2252</v>
      </c>
      <c r="F609" t="s">
        <v>757</v>
      </c>
      <c r="G609" t="s">
        <v>2253</v>
      </c>
      <c r="H609" t="s">
        <v>766</v>
      </c>
      <c r="I609">
        <v>0</v>
      </c>
      <c r="J609">
        <v>3547.12</v>
      </c>
      <c r="K609" t="s">
        <v>760</v>
      </c>
      <c r="L609" t="s">
        <v>664</v>
      </c>
      <c r="M609" t="s">
        <v>537</v>
      </c>
      <c r="N609" t="s">
        <v>538</v>
      </c>
      <c r="O609" t="s">
        <v>539</v>
      </c>
      <c r="P609" t="s">
        <v>761</v>
      </c>
      <c r="Q609" t="s">
        <v>750</v>
      </c>
      <c r="R609" t="s">
        <v>542</v>
      </c>
      <c r="S609" t="s">
        <v>751</v>
      </c>
      <c r="T609" t="s">
        <v>542</v>
      </c>
      <c r="U609" t="s">
        <v>1785</v>
      </c>
      <c r="W609" s="210">
        <v>-24.43</v>
      </c>
      <c r="X609">
        <v>6.8859999999999998E-3</v>
      </c>
      <c r="Z609" s="211">
        <v>45400</v>
      </c>
      <c r="AH609" s="211">
        <v>45177</v>
      </c>
      <c r="AO609" t="s">
        <v>546</v>
      </c>
      <c r="AU609" s="211"/>
      <c r="AY609">
        <v>0</v>
      </c>
      <c r="AZ609" t="s">
        <v>548</v>
      </c>
      <c r="BA609" t="s">
        <v>1785</v>
      </c>
      <c r="BB609" t="s">
        <v>1785</v>
      </c>
    </row>
    <row r="610" spans="1:54" x14ac:dyDescent="0.3">
      <c r="A610" t="s">
        <v>2254</v>
      </c>
      <c r="B610" t="s">
        <v>754</v>
      </c>
      <c r="C610" s="211">
        <v>45177</v>
      </c>
      <c r="D610" t="s">
        <v>755</v>
      </c>
      <c r="E610" t="s">
        <v>1473</v>
      </c>
      <c r="F610" t="s">
        <v>757</v>
      </c>
      <c r="G610" t="s">
        <v>2255</v>
      </c>
      <c r="H610" t="s">
        <v>759</v>
      </c>
      <c r="I610">
        <v>0</v>
      </c>
      <c r="J610">
        <v>725.84</v>
      </c>
      <c r="K610" t="s">
        <v>760</v>
      </c>
      <c r="L610" t="s">
        <v>664</v>
      </c>
      <c r="M610" t="s">
        <v>537</v>
      </c>
      <c r="N610" t="s">
        <v>538</v>
      </c>
      <c r="O610" t="s">
        <v>539</v>
      </c>
      <c r="P610" t="s">
        <v>761</v>
      </c>
      <c r="Q610" t="s">
        <v>750</v>
      </c>
      <c r="R610" t="s">
        <v>542</v>
      </c>
      <c r="S610" t="s">
        <v>751</v>
      </c>
      <c r="T610" t="s">
        <v>542</v>
      </c>
      <c r="U610" t="s">
        <v>1785</v>
      </c>
      <c r="W610" s="210">
        <v>-5</v>
      </c>
      <c r="X610">
        <v>6.8859999999999998E-3</v>
      </c>
      <c r="Z610" s="211">
        <v>45400</v>
      </c>
      <c r="AH610" s="211">
        <v>45177</v>
      </c>
      <c r="AO610" t="s">
        <v>546</v>
      </c>
      <c r="AU610" s="211"/>
      <c r="AY610">
        <v>0</v>
      </c>
      <c r="AZ610" t="s">
        <v>548</v>
      </c>
      <c r="BA610" t="s">
        <v>1785</v>
      </c>
      <c r="BB610" t="s">
        <v>1785</v>
      </c>
    </row>
    <row r="611" spans="1:54" x14ac:dyDescent="0.3">
      <c r="A611" t="s">
        <v>2256</v>
      </c>
      <c r="B611" t="s">
        <v>754</v>
      </c>
      <c r="C611" s="211">
        <v>45177</v>
      </c>
      <c r="D611" t="s">
        <v>763</v>
      </c>
      <c r="E611" t="s">
        <v>1080</v>
      </c>
      <c r="F611" t="s">
        <v>757</v>
      </c>
      <c r="G611" t="s">
        <v>2257</v>
      </c>
      <c r="H611" t="s">
        <v>766</v>
      </c>
      <c r="I611">
        <v>0</v>
      </c>
      <c r="J611">
        <v>525.11</v>
      </c>
      <c r="K611" t="s">
        <v>760</v>
      </c>
      <c r="L611" t="s">
        <v>664</v>
      </c>
      <c r="M611" t="s">
        <v>537</v>
      </c>
      <c r="N611" t="s">
        <v>538</v>
      </c>
      <c r="O611" t="s">
        <v>539</v>
      </c>
      <c r="P611" t="s">
        <v>761</v>
      </c>
      <c r="Q611" t="s">
        <v>750</v>
      </c>
      <c r="R611" t="s">
        <v>542</v>
      </c>
      <c r="S611" t="s">
        <v>751</v>
      </c>
      <c r="T611" t="s">
        <v>542</v>
      </c>
      <c r="U611" t="s">
        <v>1785</v>
      </c>
      <c r="W611" s="210">
        <v>-3.62</v>
      </c>
      <c r="X611">
        <v>6.8859999999999998E-3</v>
      </c>
      <c r="Z611" s="211">
        <v>45400</v>
      </c>
      <c r="AH611" s="211">
        <v>45177</v>
      </c>
      <c r="AO611" t="s">
        <v>546</v>
      </c>
      <c r="AU611" s="211"/>
      <c r="AY611">
        <v>0</v>
      </c>
      <c r="AZ611" t="s">
        <v>548</v>
      </c>
      <c r="BA611" t="s">
        <v>1785</v>
      </c>
      <c r="BB611" t="s">
        <v>1785</v>
      </c>
    </row>
    <row r="612" spans="1:54" x14ac:dyDescent="0.3">
      <c r="A612" t="s">
        <v>2258</v>
      </c>
      <c r="B612" t="s">
        <v>754</v>
      </c>
      <c r="C612" s="211">
        <v>45177</v>
      </c>
      <c r="D612" t="s">
        <v>755</v>
      </c>
      <c r="E612" t="s">
        <v>2259</v>
      </c>
      <c r="F612" t="s">
        <v>757</v>
      </c>
      <c r="G612" t="s">
        <v>2260</v>
      </c>
      <c r="H612" t="s">
        <v>759</v>
      </c>
      <c r="I612">
        <v>0</v>
      </c>
      <c r="J612">
        <v>8.4700000000000006</v>
      </c>
      <c r="K612" t="s">
        <v>760</v>
      </c>
      <c r="L612" t="s">
        <v>664</v>
      </c>
      <c r="M612" t="s">
        <v>537</v>
      </c>
      <c r="N612" t="s">
        <v>538</v>
      </c>
      <c r="O612" t="s">
        <v>539</v>
      </c>
      <c r="P612" t="s">
        <v>761</v>
      </c>
      <c r="Q612" t="s">
        <v>750</v>
      </c>
      <c r="R612" t="s">
        <v>542</v>
      </c>
      <c r="S612" t="s">
        <v>751</v>
      </c>
      <c r="T612" t="s">
        <v>542</v>
      </c>
      <c r="U612" t="s">
        <v>1785</v>
      </c>
      <c r="W612" s="210">
        <v>-0.06</v>
      </c>
      <c r="X612">
        <v>6.8859999999999998E-3</v>
      </c>
      <c r="Z612" s="211">
        <v>45400</v>
      </c>
      <c r="AH612" s="211">
        <v>45177</v>
      </c>
      <c r="AO612" t="s">
        <v>546</v>
      </c>
      <c r="AU612" s="211"/>
      <c r="AY612">
        <v>0</v>
      </c>
      <c r="AZ612" t="s">
        <v>548</v>
      </c>
      <c r="BA612" t="s">
        <v>1785</v>
      </c>
      <c r="BB612" t="s">
        <v>1785</v>
      </c>
    </row>
    <row r="613" spans="1:54" x14ac:dyDescent="0.3">
      <c r="A613" t="s">
        <v>2261</v>
      </c>
      <c r="B613" t="s">
        <v>754</v>
      </c>
      <c r="C613" s="211">
        <v>45177</v>
      </c>
      <c r="D613" t="s">
        <v>763</v>
      </c>
      <c r="E613" t="s">
        <v>969</v>
      </c>
      <c r="F613" t="s">
        <v>757</v>
      </c>
      <c r="G613" t="s">
        <v>2262</v>
      </c>
      <c r="H613" t="s">
        <v>766</v>
      </c>
      <c r="I613">
        <v>0</v>
      </c>
      <c r="J613">
        <v>8.4700000000000006</v>
      </c>
      <c r="K613" t="s">
        <v>760</v>
      </c>
      <c r="L613" t="s">
        <v>664</v>
      </c>
      <c r="M613" t="s">
        <v>537</v>
      </c>
      <c r="N613" t="s">
        <v>538</v>
      </c>
      <c r="O613" t="s">
        <v>539</v>
      </c>
      <c r="P613" t="s">
        <v>761</v>
      </c>
      <c r="Q613" t="s">
        <v>750</v>
      </c>
      <c r="R613" t="s">
        <v>542</v>
      </c>
      <c r="S613" t="s">
        <v>751</v>
      </c>
      <c r="T613" t="s">
        <v>542</v>
      </c>
      <c r="U613" t="s">
        <v>1785</v>
      </c>
      <c r="W613" s="210">
        <v>-0.06</v>
      </c>
      <c r="X613">
        <v>6.8859999999999998E-3</v>
      </c>
      <c r="Z613" s="211">
        <v>45400</v>
      </c>
      <c r="AH613" s="211">
        <v>45177</v>
      </c>
      <c r="AO613" t="s">
        <v>546</v>
      </c>
      <c r="AU613" s="211"/>
      <c r="AY613">
        <v>0</v>
      </c>
      <c r="AZ613" t="s">
        <v>548</v>
      </c>
      <c r="BA613" t="s">
        <v>1785</v>
      </c>
      <c r="BB613" t="s">
        <v>1785</v>
      </c>
    </row>
    <row r="614" spans="1:54" x14ac:dyDescent="0.3">
      <c r="A614" t="s">
        <v>2263</v>
      </c>
      <c r="B614" t="s">
        <v>754</v>
      </c>
      <c r="C614" s="211">
        <v>45180</v>
      </c>
      <c r="D614" t="s">
        <v>1507</v>
      </c>
      <c r="E614" t="s">
        <v>647</v>
      </c>
      <c r="F614" t="s">
        <v>757</v>
      </c>
      <c r="G614" t="s">
        <v>2264</v>
      </c>
      <c r="H614" t="s">
        <v>1510</v>
      </c>
      <c r="I614">
        <v>0</v>
      </c>
      <c r="J614">
        <v>200000</v>
      </c>
      <c r="K614" t="s">
        <v>760</v>
      </c>
      <c r="L614" t="s">
        <v>778</v>
      </c>
      <c r="M614" t="s">
        <v>537</v>
      </c>
      <c r="N614" t="s">
        <v>538</v>
      </c>
      <c r="O614" t="s">
        <v>539</v>
      </c>
      <c r="P614" t="s">
        <v>1511</v>
      </c>
      <c r="Q614" t="s">
        <v>750</v>
      </c>
      <c r="R614" t="s">
        <v>542</v>
      </c>
      <c r="S614" t="s">
        <v>751</v>
      </c>
      <c r="T614" t="s">
        <v>542</v>
      </c>
      <c r="U614" t="s">
        <v>1785</v>
      </c>
      <c r="W614" s="210">
        <v>-1377.23</v>
      </c>
      <c r="X614">
        <v>6.8859999999999998E-3</v>
      </c>
      <c r="Z614" s="211">
        <v>45400</v>
      </c>
      <c r="AH614" s="211">
        <v>45180</v>
      </c>
      <c r="AO614" t="s">
        <v>546</v>
      </c>
      <c r="AU614" s="211"/>
      <c r="AY614">
        <v>0</v>
      </c>
      <c r="AZ614" t="s">
        <v>548</v>
      </c>
      <c r="BA614" t="s">
        <v>1785</v>
      </c>
      <c r="BB614" t="s">
        <v>1785</v>
      </c>
    </row>
    <row r="615" spans="1:54" x14ac:dyDescent="0.3">
      <c r="A615" t="s">
        <v>2265</v>
      </c>
      <c r="B615" t="s">
        <v>754</v>
      </c>
      <c r="C615" s="211">
        <v>45196</v>
      </c>
      <c r="D615" t="s">
        <v>755</v>
      </c>
      <c r="E615" t="s">
        <v>2266</v>
      </c>
      <c r="F615" t="s">
        <v>757</v>
      </c>
      <c r="G615" t="s">
        <v>2267</v>
      </c>
      <c r="H615" t="s">
        <v>759</v>
      </c>
      <c r="I615">
        <v>0</v>
      </c>
      <c r="J615">
        <v>20052.810000000001</v>
      </c>
      <c r="K615" t="s">
        <v>760</v>
      </c>
      <c r="L615" t="s">
        <v>561</v>
      </c>
      <c r="M615" t="s">
        <v>537</v>
      </c>
      <c r="N615" t="s">
        <v>538</v>
      </c>
      <c r="O615" t="s">
        <v>539</v>
      </c>
      <c r="P615" t="s">
        <v>761</v>
      </c>
      <c r="Q615" t="s">
        <v>750</v>
      </c>
      <c r="R615" t="s">
        <v>542</v>
      </c>
      <c r="S615" t="s">
        <v>751</v>
      </c>
      <c r="T615" t="s">
        <v>542</v>
      </c>
      <c r="U615" t="s">
        <v>1785</v>
      </c>
      <c r="W615" s="210">
        <v>-138.09</v>
      </c>
      <c r="X615">
        <v>6.8859999999999998E-3</v>
      </c>
      <c r="Z615" s="211">
        <v>45400</v>
      </c>
      <c r="AH615" s="211">
        <v>45196</v>
      </c>
      <c r="AO615" t="s">
        <v>546</v>
      </c>
      <c r="AU615" s="211"/>
      <c r="AY615">
        <v>0</v>
      </c>
      <c r="AZ615" t="s">
        <v>548</v>
      </c>
      <c r="BA615" t="s">
        <v>1785</v>
      </c>
      <c r="BB615" t="s">
        <v>1785</v>
      </c>
    </row>
    <row r="616" spans="1:54" x14ac:dyDescent="0.3">
      <c r="A616" t="s">
        <v>2268</v>
      </c>
      <c r="B616" t="s">
        <v>754</v>
      </c>
      <c r="C616" s="211">
        <v>45196</v>
      </c>
      <c r="D616" t="s">
        <v>763</v>
      </c>
      <c r="E616" t="s">
        <v>2269</v>
      </c>
      <c r="F616" t="s">
        <v>757</v>
      </c>
      <c r="G616" t="s">
        <v>2270</v>
      </c>
      <c r="H616" t="s">
        <v>766</v>
      </c>
      <c r="I616">
        <v>0</v>
      </c>
      <c r="J616">
        <v>16137.97</v>
      </c>
      <c r="K616" t="s">
        <v>760</v>
      </c>
      <c r="L616" t="s">
        <v>561</v>
      </c>
      <c r="M616" t="s">
        <v>537</v>
      </c>
      <c r="N616" t="s">
        <v>538</v>
      </c>
      <c r="O616" t="s">
        <v>539</v>
      </c>
      <c r="P616" t="s">
        <v>761</v>
      </c>
      <c r="Q616" t="s">
        <v>750</v>
      </c>
      <c r="R616" t="s">
        <v>542</v>
      </c>
      <c r="S616" t="s">
        <v>751</v>
      </c>
      <c r="T616" t="s">
        <v>542</v>
      </c>
      <c r="U616" t="s">
        <v>1785</v>
      </c>
      <c r="W616" s="210">
        <v>-111.13</v>
      </c>
      <c r="X616">
        <v>6.8859999999999998E-3</v>
      </c>
      <c r="Z616" s="211">
        <v>45400</v>
      </c>
      <c r="AH616" s="211">
        <v>45196</v>
      </c>
      <c r="AO616" t="s">
        <v>546</v>
      </c>
      <c r="AU616" s="211"/>
      <c r="AY616">
        <v>0</v>
      </c>
      <c r="AZ616" t="s">
        <v>548</v>
      </c>
      <c r="BA616" t="s">
        <v>1785</v>
      </c>
      <c r="BB616" t="s">
        <v>1785</v>
      </c>
    </row>
    <row r="617" spans="1:54" x14ac:dyDescent="0.3">
      <c r="A617" t="s">
        <v>2271</v>
      </c>
      <c r="B617" t="s">
        <v>754</v>
      </c>
      <c r="C617" s="211">
        <v>45196</v>
      </c>
      <c r="D617" t="s">
        <v>755</v>
      </c>
      <c r="E617" t="s">
        <v>2272</v>
      </c>
      <c r="F617" t="s">
        <v>757</v>
      </c>
      <c r="G617" t="s">
        <v>2273</v>
      </c>
      <c r="H617" t="s">
        <v>759</v>
      </c>
      <c r="I617">
        <v>0</v>
      </c>
      <c r="J617">
        <v>3569.52</v>
      </c>
      <c r="K617" t="s">
        <v>760</v>
      </c>
      <c r="L617" t="s">
        <v>664</v>
      </c>
      <c r="M617" t="s">
        <v>537</v>
      </c>
      <c r="N617" t="s">
        <v>538</v>
      </c>
      <c r="O617" t="s">
        <v>539</v>
      </c>
      <c r="P617" t="s">
        <v>761</v>
      </c>
      <c r="Q617" t="s">
        <v>750</v>
      </c>
      <c r="R617" t="s">
        <v>542</v>
      </c>
      <c r="S617" t="s">
        <v>751</v>
      </c>
      <c r="T617" t="s">
        <v>542</v>
      </c>
      <c r="U617" t="s">
        <v>1785</v>
      </c>
      <c r="W617" s="210">
        <v>-24.58</v>
      </c>
      <c r="X617">
        <v>6.8859999999999998E-3</v>
      </c>
      <c r="Z617" s="211">
        <v>45400</v>
      </c>
      <c r="AH617" s="211">
        <v>45196</v>
      </c>
      <c r="AO617" t="s">
        <v>546</v>
      </c>
      <c r="AU617" s="211"/>
      <c r="AY617">
        <v>0</v>
      </c>
      <c r="AZ617" t="s">
        <v>548</v>
      </c>
      <c r="BA617" t="s">
        <v>1785</v>
      </c>
      <c r="BB617" t="s">
        <v>1785</v>
      </c>
    </row>
    <row r="618" spans="1:54" x14ac:dyDescent="0.3">
      <c r="A618" t="s">
        <v>2274</v>
      </c>
      <c r="B618" t="s">
        <v>754</v>
      </c>
      <c r="C618" s="211">
        <v>45196</v>
      </c>
      <c r="D618" t="s">
        <v>763</v>
      </c>
      <c r="E618" t="s">
        <v>1251</v>
      </c>
      <c r="F618" t="s">
        <v>757</v>
      </c>
      <c r="G618" t="s">
        <v>2275</v>
      </c>
      <c r="H618" t="s">
        <v>766</v>
      </c>
      <c r="I618">
        <v>0</v>
      </c>
      <c r="J618">
        <v>2838.85</v>
      </c>
      <c r="K618" t="s">
        <v>760</v>
      </c>
      <c r="L618" t="s">
        <v>664</v>
      </c>
      <c r="M618" t="s">
        <v>537</v>
      </c>
      <c r="N618" t="s">
        <v>538</v>
      </c>
      <c r="O618" t="s">
        <v>539</v>
      </c>
      <c r="P618" t="s">
        <v>761</v>
      </c>
      <c r="Q618" t="s">
        <v>750</v>
      </c>
      <c r="R618" t="s">
        <v>542</v>
      </c>
      <c r="S618" t="s">
        <v>751</v>
      </c>
      <c r="T618" t="s">
        <v>542</v>
      </c>
      <c r="U618" t="s">
        <v>1785</v>
      </c>
      <c r="W618" s="210">
        <v>-19.55</v>
      </c>
      <c r="X618">
        <v>6.8859999999999998E-3</v>
      </c>
      <c r="Z618" s="211">
        <v>45400</v>
      </c>
      <c r="AH618" s="211">
        <v>45196</v>
      </c>
      <c r="AO618" t="s">
        <v>546</v>
      </c>
      <c r="AU618" s="211"/>
      <c r="AY618">
        <v>0</v>
      </c>
      <c r="AZ618" t="s">
        <v>548</v>
      </c>
      <c r="BA618" t="s">
        <v>1785</v>
      </c>
      <c r="BB618" t="s">
        <v>1785</v>
      </c>
    </row>
    <row r="619" spans="1:54" x14ac:dyDescent="0.3">
      <c r="A619" t="s">
        <v>2276</v>
      </c>
      <c r="B619" t="s">
        <v>754</v>
      </c>
      <c r="C619" s="211">
        <v>45196</v>
      </c>
      <c r="D619" t="s">
        <v>755</v>
      </c>
      <c r="E619" t="s">
        <v>2277</v>
      </c>
      <c r="F619" t="s">
        <v>757</v>
      </c>
      <c r="G619" t="s">
        <v>2278</v>
      </c>
      <c r="H619" t="s">
        <v>759</v>
      </c>
      <c r="I619">
        <v>0</v>
      </c>
      <c r="J619">
        <v>290.89999999999998</v>
      </c>
      <c r="K619" t="s">
        <v>760</v>
      </c>
      <c r="L619" t="s">
        <v>664</v>
      </c>
      <c r="M619" t="s">
        <v>537</v>
      </c>
      <c r="N619" t="s">
        <v>538</v>
      </c>
      <c r="O619" t="s">
        <v>539</v>
      </c>
      <c r="P619" t="s">
        <v>761</v>
      </c>
      <c r="Q619" t="s">
        <v>750</v>
      </c>
      <c r="R619" t="s">
        <v>542</v>
      </c>
      <c r="S619" t="s">
        <v>751</v>
      </c>
      <c r="T619" t="s">
        <v>542</v>
      </c>
      <c r="U619" t="s">
        <v>1785</v>
      </c>
      <c r="W619" s="210">
        <v>-2</v>
      </c>
      <c r="X619">
        <v>6.8859999999999998E-3</v>
      </c>
      <c r="Z619" s="211">
        <v>45400</v>
      </c>
      <c r="AH619" s="211">
        <v>45196</v>
      </c>
      <c r="AO619" t="s">
        <v>546</v>
      </c>
      <c r="AU619" s="211"/>
      <c r="AY619">
        <v>0</v>
      </c>
      <c r="AZ619" t="s">
        <v>548</v>
      </c>
      <c r="BA619" t="s">
        <v>1785</v>
      </c>
      <c r="BB619" t="s">
        <v>1785</v>
      </c>
    </row>
    <row r="620" spans="1:54" x14ac:dyDescent="0.3">
      <c r="A620" t="s">
        <v>2279</v>
      </c>
      <c r="B620" t="s">
        <v>754</v>
      </c>
      <c r="C620" s="211">
        <v>45196</v>
      </c>
      <c r="D620" t="s">
        <v>763</v>
      </c>
      <c r="E620" t="s">
        <v>2280</v>
      </c>
      <c r="F620" t="s">
        <v>757</v>
      </c>
      <c r="G620" t="s">
        <v>2281</v>
      </c>
      <c r="H620" t="s">
        <v>766</v>
      </c>
      <c r="I620">
        <v>0</v>
      </c>
      <c r="J620">
        <v>290.89999999999998</v>
      </c>
      <c r="K620" t="s">
        <v>760</v>
      </c>
      <c r="L620" t="s">
        <v>664</v>
      </c>
      <c r="M620" t="s">
        <v>537</v>
      </c>
      <c r="N620" t="s">
        <v>538</v>
      </c>
      <c r="O620" t="s">
        <v>539</v>
      </c>
      <c r="P620" t="s">
        <v>761</v>
      </c>
      <c r="Q620" t="s">
        <v>750</v>
      </c>
      <c r="R620" t="s">
        <v>542</v>
      </c>
      <c r="S620" t="s">
        <v>751</v>
      </c>
      <c r="T620" t="s">
        <v>542</v>
      </c>
      <c r="U620" t="s">
        <v>1785</v>
      </c>
      <c r="W620" s="210">
        <v>-2</v>
      </c>
      <c r="X620">
        <v>6.8859999999999998E-3</v>
      </c>
      <c r="Z620" s="211">
        <v>45400</v>
      </c>
      <c r="AH620" s="211">
        <v>45196</v>
      </c>
      <c r="AO620" t="s">
        <v>546</v>
      </c>
      <c r="AU620" s="211"/>
      <c r="AY620">
        <v>0</v>
      </c>
      <c r="AZ620" t="s">
        <v>548</v>
      </c>
      <c r="BA620" t="s">
        <v>1785</v>
      </c>
      <c r="BB620" t="s">
        <v>1785</v>
      </c>
    </row>
    <row r="621" spans="1:54" x14ac:dyDescent="0.3">
      <c r="A621" t="s">
        <v>2282</v>
      </c>
      <c r="B621" t="s">
        <v>754</v>
      </c>
      <c r="C621" s="211">
        <v>45196</v>
      </c>
      <c r="D621" t="s">
        <v>755</v>
      </c>
      <c r="E621" t="s">
        <v>2283</v>
      </c>
      <c r="F621" t="s">
        <v>757</v>
      </c>
      <c r="G621" t="s">
        <v>2284</v>
      </c>
      <c r="H621" t="s">
        <v>759</v>
      </c>
      <c r="I621">
        <v>0</v>
      </c>
      <c r="J621">
        <v>369.62</v>
      </c>
      <c r="K621" t="s">
        <v>760</v>
      </c>
      <c r="L621" t="s">
        <v>664</v>
      </c>
      <c r="M621" t="s">
        <v>537</v>
      </c>
      <c r="N621" t="s">
        <v>538</v>
      </c>
      <c r="O621" t="s">
        <v>539</v>
      </c>
      <c r="P621" t="s">
        <v>761</v>
      </c>
      <c r="Q621" t="s">
        <v>750</v>
      </c>
      <c r="R621" t="s">
        <v>542</v>
      </c>
      <c r="S621" t="s">
        <v>751</v>
      </c>
      <c r="T621" t="s">
        <v>542</v>
      </c>
      <c r="U621" t="s">
        <v>1785</v>
      </c>
      <c r="W621" s="210">
        <v>-2.5499999999999998</v>
      </c>
      <c r="X621">
        <v>6.8859999999999998E-3</v>
      </c>
      <c r="Z621" s="211">
        <v>45400</v>
      </c>
      <c r="AH621" s="211">
        <v>45196</v>
      </c>
      <c r="AO621" t="s">
        <v>546</v>
      </c>
      <c r="AU621" s="211"/>
      <c r="AY621">
        <v>0</v>
      </c>
      <c r="AZ621" t="s">
        <v>548</v>
      </c>
      <c r="BA621" t="s">
        <v>1785</v>
      </c>
      <c r="BB621" t="s">
        <v>1785</v>
      </c>
    </row>
    <row r="622" spans="1:54" x14ac:dyDescent="0.3">
      <c r="A622" t="s">
        <v>2285</v>
      </c>
      <c r="B622" t="s">
        <v>754</v>
      </c>
      <c r="C622" s="211">
        <v>45196</v>
      </c>
      <c r="D622" t="s">
        <v>763</v>
      </c>
      <c r="E622" t="s">
        <v>2286</v>
      </c>
      <c r="F622" t="s">
        <v>757</v>
      </c>
      <c r="G622" t="s">
        <v>2287</v>
      </c>
      <c r="H622" t="s">
        <v>766</v>
      </c>
      <c r="I622">
        <v>0</v>
      </c>
      <c r="J622">
        <v>369.62</v>
      </c>
      <c r="K622" t="s">
        <v>760</v>
      </c>
      <c r="L622" t="s">
        <v>664</v>
      </c>
      <c r="M622" t="s">
        <v>537</v>
      </c>
      <c r="N622" t="s">
        <v>538</v>
      </c>
      <c r="O622" t="s">
        <v>539</v>
      </c>
      <c r="P622" t="s">
        <v>761</v>
      </c>
      <c r="Q622" t="s">
        <v>750</v>
      </c>
      <c r="R622" t="s">
        <v>542</v>
      </c>
      <c r="S622" t="s">
        <v>751</v>
      </c>
      <c r="T622" t="s">
        <v>542</v>
      </c>
      <c r="U622" t="s">
        <v>1785</v>
      </c>
      <c r="W622" s="210">
        <v>-2.5499999999999998</v>
      </c>
      <c r="X622">
        <v>6.8859999999999998E-3</v>
      </c>
      <c r="Z622" s="211">
        <v>45400</v>
      </c>
      <c r="AH622" s="211">
        <v>45196</v>
      </c>
      <c r="AO622" t="s">
        <v>546</v>
      </c>
      <c r="AU622" s="211"/>
      <c r="AY622">
        <v>0</v>
      </c>
      <c r="AZ622" t="s">
        <v>548</v>
      </c>
      <c r="BA622" t="s">
        <v>1785</v>
      </c>
      <c r="BB622" t="s">
        <v>1785</v>
      </c>
    </row>
    <row r="623" spans="1:54" x14ac:dyDescent="0.3">
      <c r="A623" t="s">
        <v>2288</v>
      </c>
      <c r="B623" t="s">
        <v>754</v>
      </c>
      <c r="C623" s="211">
        <v>45199</v>
      </c>
      <c r="D623" t="s">
        <v>755</v>
      </c>
      <c r="E623" t="s">
        <v>2289</v>
      </c>
      <c r="F623" t="s">
        <v>757</v>
      </c>
      <c r="G623" t="s">
        <v>2290</v>
      </c>
      <c r="H623" t="s">
        <v>759</v>
      </c>
      <c r="I623">
        <v>0</v>
      </c>
      <c r="J623">
        <v>2442.2399999999998</v>
      </c>
      <c r="K623" t="s">
        <v>760</v>
      </c>
      <c r="L623" t="s">
        <v>664</v>
      </c>
      <c r="M623" t="s">
        <v>537</v>
      </c>
      <c r="N623" t="s">
        <v>538</v>
      </c>
      <c r="O623" t="s">
        <v>539</v>
      </c>
      <c r="P623" t="s">
        <v>761</v>
      </c>
      <c r="Q623" t="s">
        <v>750</v>
      </c>
      <c r="R623" t="s">
        <v>542</v>
      </c>
      <c r="S623" t="s">
        <v>751</v>
      </c>
      <c r="T623" t="s">
        <v>542</v>
      </c>
      <c r="U623" t="s">
        <v>1785</v>
      </c>
      <c r="W623" s="210">
        <v>-16.82</v>
      </c>
      <c r="X623">
        <v>6.8859999999999998E-3</v>
      </c>
      <c r="Z623" s="211">
        <v>45400</v>
      </c>
      <c r="AH623" s="211">
        <v>45199</v>
      </c>
      <c r="AO623" t="s">
        <v>546</v>
      </c>
      <c r="AU623" s="211"/>
      <c r="AY623">
        <v>0</v>
      </c>
      <c r="AZ623" t="s">
        <v>548</v>
      </c>
      <c r="BA623" t="s">
        <v>1785</v>
      </c>
      <c r="BB623" t="s">
        <v>1785</v>
      </c>
    </row>
    <row r="624" spans="1:54" x14ac:dyDescent="0.3">
      <c r="A624" t="s">
        <v>2291</v>
      </c>
      <c r="B624" t="s">
        <v>754</v>
      </c>
      <c r="C624" s="211">
        <v>45199</v>
      </c>
      <c r="D624" t="s">
        <v>763</v>
      </c>
      <c r="E624" t="s">
        <v>2292</v>
      </c>
      <c r="F624" t="s">
        <v>757</v>
      </c>
      <c r="G624" t="s">
        <v>2293</v>
      </c>
      <c r="H624" t="s">
        <v>766</v>
      </c>
      <c r="I624">
        <v>0</v>
      </c>
      <c r="J624">
        <v>3558.02</v>
      </c>
      <c r="K624" t="s">
        <v>760</v>
      </c>
      <c r="L624" t="s">
        <v>664</v>
      </c>
      <c r="M624" t="s">
        <v>537</v>
      </c>
      <c r="N624" t="s">
        <v>538</v>
      </c>
      <c r="O624" t="s">
        <v>539</v>
      </c>
      <c r="P624" t="s">
        <v>761</v>
      </c>
      <c r="Q624" t="s">
        <v>750</v>
      </c>
      <c r="R624" t="s">
        <v>542</v>
      </c>
      <c r="S624" t="s">
        <v>751</v>
      </c>
      <c r="T624" t="s">
        <v>542</v>
      </c>
      <c r="U624" t="s">
        <v>1785</v>
      </c>
      <c r="W624" s="210">
        <v>-24.5</v>
      </c>
      <c r="X624">
        <v>6.8859999999999998E-3</v>
      </c>
      <c r="Z624" s="211">
        <v>45400</v>
      </c>
      <c r="AH624" s="211">
        <v>45199</v>
      </c>
      <c r="AO624" t="s">
        <v>546</v>
      </c>
      <c r="AU624" s="211"/>
      <c r="AY624">
        <v>0</v>
      </c>
      <c r="AZ624" t="s">
        <v>548</v>
      </c>
      <c r="BA624" t="s">
        <v>1785</v>
      </c>
      <c r="BB624" t="s">
        <v>1785</v>
      </c>
    </row>
    <row r="625" spans="1:54" x14ac:dyDescent="0.3">
      <c r="A625" t="s">
        <v>2294</v>
      </c>
      <c r="B625" t="s">
        <v>754</v>
      </c>
      <c r="C625" s="211">
        <v>45199</v>
      </c>
      <c r="D625" t="s">
        <v>755</v>
      </c>
      <c r="E625" t="s">
        <v>2295</v>
      </c>
      <c r="F625" t="s">
        <v>757</v>
      </c>
      <c r="G625" t="s">
        <v>2296</v>
      </c>
      <c r="H625" t="s">
        <v>759</v>
      </c>
      <c r="I625">
        <v>0</v>
      </c>
      <c r="J625">
        <v>345.83</v>
      </c>
      <c r="K625" t="s">
        <v>760</v>
      </c>
      <c r="L625" t="s">
        <v>664</v>
      </c>
      <c r="M625" t="s">
        <v>537</v>
      </c>
      <c r="N625" t="s">
        <v>538</v>
      </c>
      <c r="O625" t="s">
        <v>539</v>
      </c>
      <c r="P625" t="s">
        <v>761</v>
      </c>
      <c r="Q625" t="s">
        <v>750</v>
      </c>
      <c r="R625" t="s">
        <v>542</v>
      </c>
      <c r="S625" t="s">
        <v>751</v>
      </c>
      <c r="T625" t="s">
        <v>542</v>
      </c>
      <c r="U625" t="s">
        <v>1785</v>
      </c>
      <c r="W625" s="210">
        <v>-2.38</v>
      </c>
      <c r="X625">
        <v>6.8859999999999998E-3</v>
      </c>
      <c r="Z625" s="211">
        <v>45400</v>
      </c>
      <c r="AH625" s="211">
        <v>45199</v>
      </c>
      <c r="AO625" t="s">
        <v>546</v>
      </c>
      <c r="AU625" s="211"/>
      <c r="AY625">
        <v>0</v>
      </c>
      <c r="AZ625" t="s">
        <v>548</v>
      </c>
      <c r="BA625" t="s">
        <v>1785</v>
      </c>
      <c r="BB625" t="s">
        <v>1785</v>
      </c>
    </row>
    <row r="626" spans="1:54" x14ac:dyDescent="0.3">
      <c r="A626" t="s">
        <v>2297</v>
      </c>
      <c r="B626" t="s">
        <v>754</v>
      </c>
      <c r="C626" s="211">
        <v>45199</v>
      </c>
      <c r="D626" t="s">
        <v>763</v>
      </c>
      <c r="E626" t="s">
        <v>2298</v>
      </c>
      <c r="F626" t="s">
        <v>757</v>
      </c>
      <c r="G626" t="s">
        <v>2299</v>
      </c>
      <c r="H626" t="s">
        <v>766</v>
      </c>
      <c r="I626">
        <v>0</v>
      </c>
      <c r="J626">
        <v>250.18</v>
      </c>
      <c r="K626" t="s">
        <v>760</v>
      </c>
      <c r="L626" t="s">
        <v>664</v>
      </c>
      <c r="M626" t="s">
        <v>537</v>
      </c>
      <c r="N626" t="s">
        <v>538</v>
      </c>
      <c r="O626" t="s">
        <v>539</v>
      </c>
      <c r="P626" t="s">
        <v>761</v>
      </c>
      <c r="Q626" t="s">
        <v>750</v>
      </c>
      <c r="R626" t="s">
        <v>542</v>
      </c>
      <c r="S626" t="s">
        <v>751</v>
      </c>
      <c r="T626" t="s">
        <v>542</v>
      </c>
      <c r="U626" t="s">
        <v>1785</v>
      </c>
      <c r="W626" s="210">
        <v>-1.72</v>
      </c>
      <c r="X626">
        <v>6.8859999999999998E-3</v>
      </c>
      <c r="Z626" s="211">
        <v>45400</v>
      </c>
      <c r="AH626" s="211">
        <v>45199</v>
      </c>
      <c r="AO626" t="s">
        <v>546</v>
      </c>
      <c r="AU626" s="211"/>
      <c r="AY626">
        <v>0</v>
      </c>
      <c r="AZ626" t="s">
        <v>548</v>
      </c>
      <c r="BA626" t="s">
        <v>1785</v>
      </c>
      <c r="BB626" t="s">
        <v>1785</v>
      </c>
    </row>
    <row r="627" spans="1:54" x14ac:dyDescent="0.3">
      <c r="A627" t="s">
        <v>2300</v>
      </c>
      <c r="B627" t="s">
        <v>529</v>
      </c>
      <c r="C627" s="211">
        <v>45222</v>
      </c>
      <c r="D627" t="s">
        <v>1572</v>
      </c>
      <c r="E627" t="s">
        <v>2252</v>
      </c>
      <c r="F627" t="s">
        <v>757</v>
      </c>
      <c r="G627" t="s">
        <v>2301</v>
      </c>
      <c r="H627" t="s">
        <v>2302</v>
      </c>
      <c r="I627">
        <v>0</v>
      </c>
      <c r="J627">
        <v>240</v>
      </c>
      <c r="K627" t="s">
        <v>535</v>
      </c>
      <c r="L627" t="s">
        <v>655</v>
      </c>
      <c r="M627" t="s">
        <v>537</v>
      </c>
      <c r="N627" t="s">
        <v>538</v>
      </c>
      <c r="O627" t="s">
        <v>539</v>
      </c>
      <c r="P627" t="s">
        <v>1290</v>
      </c>
      <c r="Q627" t="s">
        <v>541</v>
      </c>
      <c r="R627" t="s">
        <v>542</v>
      </c>
      <c r="S627" t="s">
        <v>543</v>
      </c>
      <c r="T627" t="s">
        <v>542</v>
      </c>
      <c r="U627" t="s">
        <v>2303</v>
      </c>
      <c r="W627" s="210">
        <v>-240</v>
      </c>
      <c r="X627">
        <v>1</v>
      </c>
      <c r="Z627" s="211">
        <v>45236</v>
      </c>
      <c r="AH627" s="211">
        <v>45222</v>
      </c>
      <c r="AI627" t="s">
        <v>545</v>
      </c>
      <c r="AO627" t="s">
        <v>546</v>
      </c>
      <c r="AU627" s="211">
        <v>45340</v>
      </c>
      <c r="AV627" t="s">
        <v>547</v>
      </c>
      <c r="AY627">
        <v>0</v>
      </c>
      <c r="AZ627" t="s">
        <v>548</v>
      </c>
      <c r="BA627" t="s">
        <v>2303</v>
      </c>
      <c r="BB627" t="s">
        <v>2303</v>
      </c>
    </row>
    <row r="628" spans="1:54" x14ac:dyDescent="0.3">
      <c r="A628" t="s">
        <v>2304</v>
      </c>
      <c r="B628" t="s">
        <v>529</v>
      </c>
      <c r="C628" s="211">
        <v>45222</v>
      </c>
      <c r="D628" t="s">
        <v>1572</v>
      </c>
      <c r="E628" t="s">
        <v>2252</v>
      </c>
      <c r="F628" t="s">
        <v>532</v>
      </c>
      <c r="G628" t="s">
        <v>2305</v>
      </c>
      <c r="H628" t="s">
        <v>2302</v>
      </c>
      <c r="I628">
        <v>0</v>
      </c>
      <c r="J628">
        <v>20</v>
      </c>
      <c r="K628" t="s">
        <v>535</v>
      </c>
      <c r="L628" t="s">
        <v>655</v>
      </c>
      <c r="M628" t="s">
        <v>537</v>
      </c>
      <c r="N628" t="s">
        <v>538</v>
      </c>
      <c r="O628" t="s">
        <v>539</v>
      </c>
      <c r="P628" t="s">
        <v>1290</v>
      </c>
      <c r="Q628" t="s">
        <v>541</v>
      </c>
      <c r="R628" t="s">
        <v>542</v>
      </c>
      <c r="S628" t="s">
        <v>543</v>
      </c>
      <c r="T628" t="s">
        <v>542</v>
      </c>
      <c r="U628" t="s">
        <v>2303</v>
      </c>
      <c r="W628" s="210">
        <v>-20</v>
      </c>
      <c r="X628">
        <v>1</v>
      </c>
      <c r="Z628" s="211">
        <v>45236</v>
      </c>
      <c r="AH628" s="211">
        <v>45222</v>
      </c>
      <c r="AI628" t="s">
        <v>545</v>
      </c>
      <c r="AO628" t="s">
        <v>546</v>
      </c>
      <c r="AU628" s="211">
        <v>45340</v>
      </c>
      <c r="AV628" t="s">
        <v>547</v>
      </c>
      <c r="AY628">
        <v>0</v>
      </c>
      <c r="AZ628" t="s">
        <v>548</v>
      </c>
      <c r="BA628" t="s">
        <v>2303</v>
      </c>
      <c r="BB628" t="s">
        <v>2303</v>
      </c>
    </row>
    <row r="629" spans="1:54" x14ac:dyDescent="0.3">
      <c r="A629" t="s">
        <v>2306</v>
      </c>
      <c r="B629" t="s">
        <v>529</v>
      </c>
      <c r="C629" s="211">
        <v>45222</v>
      </c>
      <c r="D629" t="s">
        <v>1572</v>
      </c>
      <c r="E629" t="s">
        <v>589</v>
      </c>
      <c r="F629" t="s">
        <v>757</v>
      </c>
      <c r="G629" t="s">
        <v>2307</v>
      </c>
      <c r="H629" t="s">
        <v>2308</v>
      </c>
      <c r="I629">
        <v>0</v>
      </c>
      <c r="J629">
        <v>280</v>
      </c>
      <c r="K629" t="s">
        <v>535</v>
      </c>
      <c r="L629" t="s">
        <v>655</v>
      </c>
      <c r="M629" t="s">
        <v>537</v>
      </c>
      <c r="N629" t="s">
        <v>538</v>
      </c>
      <c r="O629" t="s">
        <v>539</v>
      </c>
      <c r="P629" t="s">
        <v>1297</v>
      </c>
      <c r="Q629" t="s">
        <v>541</v>
      </c>
      <c r="R629" t="s">
        <v>542</v>
      </c>
      <c r="S629" t="s">
        <v>543</v>
      </c>
      <c r="T629" t="s">
        <v>542</v>
      </c>
      <c r="U629" t="s">
        <v>2303</v>
      </c>
      <c r="W629" s="210">
        <v>-280</v>
      </c>
      <c r="X629">
        <v>1</v>
      </c>
      <c r="Z629" s="211">
        <v>45236</v>
      </c>
      <c r="AH629" s="211">
        <v>45222</v>
      </c>
      <c r="AI629" t="s">
        <v>545</v>
      </c>
      <c r="AO629" t="s">
        <v>546</v>
      </c>
      <c r="AU629" s="211">
        <v>45340</v>
      </c>
      <c r="AV629" t="s">
        <v>547</v>
      </c>
      <c r="AY629">
        <v>0</v>
      </c>
      <c r="AZ629" t="s">
        <v>548</v>
      </c>
      <c r="BA629" t="s">
        <v>2303</v>
      </c>
      <c r="BB629" t="s">
        <v>2303</v>
      </c>
    </row>
    <row r="630" spans="1:54" x14ac:dyDescent="0.3">
      <c r="A630" t="s">
        <v>2309</v>
      </c>
      <c r="B630" t="s">
        <v>529</v>
      </c>
      <c r="C630" s="211">
        <v>45222</v>
      </c>
      <c r="D630" t="s">
        <v>1572</v>
      </c>
      <c r="E630" t="s">
        <v>589</v>
      </c>
      <c r="F630" t="s">
        <v>532</v>
      </c>
      <c r="G630" t="s">
        <v>2310</v>
      </c>
      <c r="H630" t="s">
        <v>2308</v>
      </c>
      <c r="I630">
        <v>0</v>
      </c>
      <c r="J630">
        <v>20</v>
      </c>
      <c r="K630" t="s">
        <v>535</v>
      </c>
      <c r="L630" t="s">
        <v>655</v>
      </c>
      <c r="M630" t="s">
        <v>537</v>
      </c>
      <c r="N630" t="s">
        <v>538</v>
      </c>
      <c r="O630" t="s">
        <v>539</v>
      </c>
      <c r="P630" t="s">
        <v>1297</v>
      </c>
      <c r="Q630" t="s">
        <v>541</v>
      </c>
      <c r="R630" t="s">
        <v>542</v>
      </c>
      <c r="S630" t="s">
        <v>543</v>
      </c>
      <c r="T630" t="s">
        <v>542</v>
      </c>
      <c r="U630" t="s">
        <v>2303</v>
      </c>
      <c r="W630" s="210">
        <v>-20</v>
      </c>
      <c r="X630">
        <v>1</v>
      </c>
      <c r="Z630" s="211">
        <v>45236</v>
      </c>
      <c r="AH630" s="211">
        <v>45222</v>
      </c>
      <c r="AI630" t="s">
        <v>545</v>
      </c>
      <c r="AO630" t="s">
        <v>546</v>
      </c>
      <c r="AU630" s="211">
        <v>45340</v>
      </c>
      <c r="AV630" t="s">
        <v>547</v>
      </c>
      <c r="AY630">
        <v>0</v>
      </c>
      <c r="AZ630" t="s">
        <v>548</v>
      </c>
      <c r="BA630" t="s">
        <v>2303</v>
      </c>
      <c r="BB630" t="s">
        <v>2303</v>
      </c>
    </row>
    <row r="631" spans="1:54" x14ac:dyDescent="0.3">
      <c r="A631" t="s">
        <v>2311</v>
      </c>
      <c r="B631" t="s">
        <v>529</v>
      </c>
      <c r="C631" s="211">
        <v>45222</v>
      </c>
      <c r="D631" t="s">
        <v>594</v>
      </c>
      <c r="E631" t="s">
        <v>705</v>
      </c>
      <c r="F631" t="s">
        <v>1214</v>
      </c>
      <c r="G631" t="s">
        <v>2312</v>
      </c>
      <c r="H631" t="s">
        <v>597</v>
      </c>
      <c r="I631">
        <v>0</v>
      </c>
      <c r="J631">
        <v>38.08</v>
      </c>
      <c r="K631" t="s">
        <v>535</v>
      </c>
      <c r="L631" t="s">
        <v>664</v>
      </c>
      <c r="M631" t="s">
        <v>537</v>
      </c>
      <c r="N631" t="s">
        <v>538</v>
      </c>
      <c r="O631" t="s">
        <v>539</v>
      </c>
      <c r="P631" t="s">
        <v>598</v>
      </c>
      <c r="Q631" t="s">
        <v>541</v>
      </c>
      <c r="R631" t="s">
        <v>542</v>
      </c>
      <c r="S631" t="s">
        <v>543</v>
      </c>
      <c r="T631" t="s">
        <v>542</v>
      </c>
      <c r="U631" t="s">
        <v>2303</v>
      </c>
      <c r="W631" s="210">
        <v>-38.08</v>
      </c>
      <c r="X631">
        <v>1</v>
      </c>
      <c r="Z631" s="211">
        <v>45236</v>
      </c>
      <c r="AH631" s="211">
        <v>45222</v>
      </c>
      <c r="AI631" t="s">
        <v>545</v>
      </c>
      <c r="AO631" t="s">
        <v>546</v>
      </c>
      <c r="AU631" s="211">
        <v>45340</v>
      </c>
      <c r="AV631" t="s">
        <v>547</v>
      </c>
      <c r="AY631">
        <v>0</v>
      </c>
      <c r="AZ631" t="s">
        <v>548</v>
      </c>
      <c r="BA631" t="s">
        <v>2303</v>
      </c>
      <c r="BB631" t="s">
        <v>2303</v>
      </c>
    </row>
    <row r="632" spans="1:54" x14ac:dyDescent="0.3">
      <c r="A632" t="s">
        <v>2313</v>
      </c>
      <c r="B632" t="s">
        <v>529</v>
      </c>
      <c r="C632" s="211">
        <v>45224</v>
      </c>
      <c r="D632" t="s">
        <v>1572</v>
      </c>
      <c r="E632" t="s">
        <v>1811</v>
      </c>
      <c r="F632" t="s">
        <v>757</v>
      </c>
      <c r="G632" t="s">
        <v>2314</v>
      </c>
      <c r="H632" t="s">
        <v>2315</v>
      </c>
      <c r="I632">
        <v>0</v>
      </c>
      <c r="J632">
        <v>120</v>
      </c>
      <c r="K632" t="s">
        <v>535</v>
      </c>
      <c r="L632" t="s">
        <v>655</v>
      </c>
      <c r="M632" t="s">
        <v>537</v>
      </c>
      <c r="N632" t="s">
        <v>538</v>
      </c>
      <c r="O632" t="s">
        <v>539</v>
      </c>
      <c r="P632" t="s">
        <v>1297</v>
      </c>
      <c r="Q632" t="s">
        <v>541</v>
      </c>
      <c r="R632" t="s">
        <v>542</v>
      </c>
      <c r="S632" t="s">
        <v>543</v>
      </c>
      <c r="T632" t="s">
        <v>542</v>
      </c>
      <c r="U632" t="s">
        <v>2303</v>
      </c>
      <c r="W632" s="210">
        <v>-120</v>
      </c>
      <c r="X632">
        <v>1</v>
      </c>
      <c r="Z632" s="211">
        <v>45236</v>
      </c>
      <c r="AH632" s="211">
        <v>45224</v>
      </c>
      <c r="AI632" t="s">
        <v>545</v>
      </c>
      <c r="AO632" t="s">
        <v>546</v>
      </c>
      <c r="AU632" s="211">
        <v>45340</v>
      </c>
      <c r="AV632" t="s">
        <v>547</v>
      </c>
      <c r="AY632">
        <v>0</v>
      </c>
      <c r="AZ632" t="s">
        <v>548</v>
      </c>
      <c r="BA632" t="s">
        <v>2303</v>
      </c>
      <c r="BB632" t="s">
        <v>2303</v>
      </c>
    </row>
    <row r="633" spans="1:54" x14ac:dyDescent="0.3">
      <c r="A633" t="s">
        <v>2316</v>
      </c>
      <c r="B633" t="s">
        <v>529</v>
      </c>
      <c r="C633" s="211">
        <v>45224</v>
      </c>
      <c r="D633" t="s">
        <v>1572</v>
      </c>
      <c r="E633" t="s">
        <v>1811</v>
      </c>
      <c r="F633" t="s">
        <v>532</v>
      </c>
      <c r="G633" t="s">
        <v>2317</v>
      </c>
      <c r="H633" t="s">
        <v>2315</v>
      </c>
      <c r="I633">
        <v>0</v>
      </c>
      <c r="J633">
        <v>10</v>
      </c>
      <c r="K633" t="s">
        <v>535</v>
      </c>
      <c r="L633" t="s">
        <v>655</v>
      </c>
      <c r="M633" t="s">
        <v>537</v>
      </c>
      <c r="N633" t="s">
        <v>538</v>
      </c>
      <c r="O633" t="s">
        <v>539</v>
      </c>
      <c r="P633" t="s">
        <v>1297</v>
      </c>
      <c r="Q633" t="s">
        <v>541</v>
      </c>
      <c r="R633" t="s">
        <v>542</v>
      </c>
      <c r="S633" t="s">
        <v>543</v>
      </c>
      <c r="T633" t="s">
        <v>542</v>
      </c>
      <c r="U633" t="s">
        <v>2303</v>
      </c>
      <c r="W633" s="210">
        <v>-10</v>
      </c>
      <c r="X633">
        <v>1</v>
      </c>
      <c r="Z633" s="211">
        <v>45236</v>
      </c>
      <c r="AH633" s="211">
        <v>45224</v>
      </c>
      <c r="AI633" t="s">
        <v>545</v>
      </c>
      <c r="AO633" t="s">
        <v>546</v>
      </c>
      <c r="AU633" s="211">
        <v>45340</v>
      </c>
      <c r="AV633" t="s">
        <v>547</v>
      </c>
      <c r="AY633">
        <v>0</v>
      </c>
      <c r="AZ633" t="s">
        <v>548</v>
      </c>
      <c r="BA633" t="s">
        <v>2303</v>
      </c>
      <c r="BB633" t="s">
        <v>2303</v>
      </c>
    </row>
    <row r="634" spans="1:54" x14ac:dyDescent="0.3">
      <c r="A634" t="s">
        <v>2318</v>
      </c>
      <c r="B634" t="s">
        <v>529</v>
      </c>
      <c r="C634" s="211">
        <v>45229</v>
      </c>
      <c r="D634" t="s">
        <v>1790</v>
      </c>
      <c r="E634" t="s">
        <v>1240</v>
      </c>
      <c r="F634" t="s">
        <v>898</v>
      </c>
      <c r="G634" t="s">
        <v>2319</v>
      </c>
      <c r="H634" t="s">
        <v>1792</v>
      </c>
      <c r="I634">
        <v>0</v>
      </c>
      <c r="J634">
        <v>32.18</v>
      </c>
      <c r="K634" t="s">
        <v>535</v>
      </c>
      <c r="L634" t="s">
        <v>554</v>
      </c>
      <c r="M634" t="s">
        <v>537</v>
      </c>
      <c r="N634" t="s">
        <v>538</v>
      </c>
      <c r="O634" t="s">
        <v>539</v>
      </c>
      <c r="P634" t="s">
        <v>580</v>
      </c>
      <c r="Q634" t="s">
        <v>541</v>
      </c>
      <c r="R634" t="s">
        <v>542</v>
      </c>
      <c r="S634" t="s">
        <v>543</v>
      </c>
      <c r="T634" t="s">
        <v>542</v>
      </c>
      <c r="U634" t="s">
        <v>2303</v>
      </c>
      <c r="W634" s="210">
        <v>-32.18</v>
      </c>
      <c r="X634">
        <v>1</v>
      </c>
      <c r="Z634" s="211">
        <v>45236</v>
      </c>
      <c r="AH634" s="211">
        <v>45229</v>
      </c>
      <c r="AI634" t="s">
        <v>545</v>
      </c>
      <c r="AO634" t="s">
        <v>546</v>
      </c>
      <c r="AU634" s="211">
        <v>45340</v>
      </c>
      <c r="AV634" t="s">
        <v>547</v>
      </c>
      <c r="AY634">
        <v>0</v>
      </c>
      <c r="AZ634" t="s">
        <v>548</v>
      </c>
      <c r="BA634" t="s">
        <v>2303</v>
      </c>
      <c r="BB634" t="s">
        <v>2303</v>
      </c>
    </row>
    <row r="635" spans="1:54" x14ac:dyDescent="0.3">
      <c r="A635" t="s">
        <v>2320</v>
      </c>
      <c r="B635" t="s">
        <v>529</v>
      </c>
      <c r="C635" s="211">
        <v>45229</v>
      </c>
      <c r="D635" t="s">
        <v>2321</v>
      </c>
      <c r="E635" t="s">
        <v>1240</v>
      </c>
      <c r="F635" t="s">
        <v>1199</v>
      </c>
      <c r="G635" t="s">
        <v>2322</v>
      </c>
      <c r="H635" t="s">
        <v>2323</v>
      </c>
      <c r="I635">
        <v>0</v>
      </c>
      <c r="J635">
        <v>50.92</v>
      </c>
      <c r="K635" t="s">
        <v>535</v>
      </c>
      <c r="L635" t="s">
        <v>561</v>
      </c>
      <c r="M635" t="s">
        <v>537</v>
      </c>
      <c r="N635" t="s">
        <v>538</v>
      </c>
      <c r="O635" t="s">
        <v>539</v>
      </c>
      <c r="P635" t="s">
        <v>621</v>
      </c>
      <c r="Q635" t="s">
        <v>541</v>
      </c>
      <c r="R635" t="s">
        <v>542</v>
      </c>
      <c r="S635" t="s">
        <v>543</v>
      </c>
      <c r="T635" t="s">
        <v>542</v>
      </c>
      <c r="U635" t="s">
        <v>2303</v>
      </c>
      <c r="W635" s="210">
        <v>-50.92</v>
      </c>
      <c r="X635">
        <v>1</v>
      </c>
      <c r="Z635" s="211">
        <v>45236</v>
      </c>
      <c r="AH635" s="211">
        <v>45229</v>
      </c>
      <c r="AI635" t="s">
        <v>545</v>
      </c>
      <c r="AO635" t="s">
        <v>546</v>
      </c>
      <c r="AU635" s="211">
        <v>45340</v>
      </c>
      <c r="AV635" t="s">
        <v>547</v>
      </c>
      <c r="AY635">
        <v>0</v>
      </c>
      <c r="AZ635" t="s">
        <v>548</v>
      </c>
      <c r="BA635" t="s">
        <v>2303</v>
      </c>
      <c r="BB635" t="s">
        <v>2303</v>
      </c>
    </row>
    <row r="636" spans="1:54" x14ac:dyDescent="0.3">
      <c r="A636" t="s">
        <v>2324</v>
      </c>
      <c r="B636" t="s">
        <v>529</v>
      </c>
      <c r="C636" s="211">
        <v>45229</v>
      </c>
      <c r="D636" t="s">
        <v>550</v>
      </c>
      <c r="E636" t="s">
        <v>1240</v>
      </c>
      <c r="F636" t="s">
        <v>1025</v>
      </c>
      <c r="G636" t="s">
        <v>2325</v>
      </c>
      <c r="H636" t="s">
        <v>553</v>
      </c>
      <c r="I636">
        <v>0</v>
      </c>
      <c r="J636">
        <v>27.86</v>
      </c>
      <c r="K636" t="s">
        <v>535</v>
      </c>
      <c r="L636" t="s">
        <v>554</v>
      </c>
      <c r="M636" t="s">
        <v>537</v>
      </c>
      <c r="N636" t="s">
        <v>538</v>
      </c>
      <c r="O636" t="s">
        <v>539</v>
      </c>
      <c r="P636" t="s">
        <v>555</v>
      </c>
      <c r="Q636" t="s">
        <v>541</v>
      </c>
      <c r="R636" t="s">
        <v>542</v>
      </c>
      <c r="S636" t="s">
        <v>543</v>
      </c>
      <c r="T636" t="s">
        <v>542</v>
      </c>
      <c r="U636" t="s">
        <v>2303</v>
      </c>
      <c r="W636" s="210">
        <v>-27.86</v>
      </c>
      <c r="X636">
        <v>1</v>
      </c>
      <c r="Z636" s="211">
        <v>45236</v>
      </c>
      <c r="AH636" s="211">
        <v>45229</v>
      </c>
      <c r="AI636" t="s">
        <v>545</v>
      </c>
      <c r="AO636" t="s">
        <v>546</v>
      </c>
      <c r="AU636" s="211">
        <v>45340</v>
      </c>
      <c r="AV636" t="s">
        <v>547</v>
      </c>
      <c r="AY636">
        <v>0</v>
      </c>
      <c r="AZ636" t="s">
        <v>548</v>
      </c>
      <c r="BA636" t="s">
        <v>2303</v>
      </c>
      <c r="BB636" t="s">
        <v>2303</v>
      </c>
    </row>
    <row r="637" spans="1:54" x14ac:dyDescent="0.3">
      <c r="A637" t="s">
        <v>2326</v>
      </c>
      <c r="B637" t="s">
        <v>529</v>
      </c>
      <c r="C637" s="211">
        <v>45229</v>
      </c>
      <c r="D637" t="s">
        <v>1590</v>
      </c>
      <c r="E637" t="s">
        <v>1240</v>
      </c>
      <c r="F637" t="s">
        <v>682</v>
      </c>
      <c r="G637" t="s">
        <v>2327</v>
      </c>
      <c r="H637" t="s">
        <v>1593</v>
      </c>
      <c r="I637">
        <v>0</v>
      </c>
      <c r="J637">
        <v>108.16</v>
      </c>
      <c r="K637" t="s">
        <v>535</v>
      </c>
      <c r="L637" t="s">
        <v>561</v>
      </c>
      <c r="M637" t="s">
        <v>537</v>
      </c>
      <c r="N637" t="s">
        <v>538</v>
      </c>
      <c r="O637" t="s">
        <v>539</v>
      </c>
      <c r="P637" t="s">
        <v>1594</v>
      </c>
      <c r="Q637" t="s">
        <v>541</v>
      </c>
      <c r="R637" t="s">
        <v>542</v>
      </c>
      <c r="S637" t="s">
        <v>543</v>
      </c>
      <c r="T637" t="s">
        <v>542</v>
      </c>
      <c r="U637" t="s">
        <v>2303</v>
      </c>
      <c r="W637" s="210">
        <v>-108.16</v>
      </c>
      <c r="X637">
        <v>1</v>
      </c>
      <c r="Z637" s="211">
        <v>45236</v>
      </c>
      <c r="AH637" s="211">
        <v>45229</v>
      </c>
      <c r="AI637" t="s">
        <v>545</v>
      </c>
      <c r="AO637" t="s">
        <v>546</v>
      </c>
      <c r="AU637" s="211">
        <v>45340</v>
      </c>
      <c r="AV637" t="s">
        <v>547</v>
      </c>
      <c r="AY637">
        <v>0</v>
      </c>
      <c r="AZ637" t="s">
        <v>548</v>
      </c>
      <c r="BA637" t="s">
        <v>2303</v>
      </c>
      <c r="BB637" t="s">
        <v>2303</v>
      </c>
    </row>
    <row r="638" spans="1:54" x14ac:dyDescent="0.3">
      <c r="A638" t="s">
        <v>2328</v>
      </c>
      <c r="B638" t="s">
        <v>529</v>
      </c>
      <c r="C638" s="211">
        <v>45229</v>
      </c>
      <c r="D638" t="s">
        <v>1313</v>
      </c>
      <c r="E638" t="s">
        <v>1240</v>
      </c>
      <c r="F638" t="s">
        <v>708</v>
      </c>
      <c r="G638" t="s">
        <v>2329</v>
      </c>
      <c r="H638" t="s">
        <v>1316</v>
      </c>
      <c r="I638">
        <v>0</v>
      </c>
      <c r="J638">
        <v>17.690000000000001</v>
      </c>
      <c r="K638" t="s">
        <v>535</v>
      </c>
      <c r="L638" t="s">
        <v>554</v>
      </c>
      <c r="M638" t="s">
        <v>537</v>
      </c>
      <c r="N638" t="s">
        <v>538</v>
      </c>
      <c r="O638" t="s">
        <v>539</v>
      </c>
      <c r="P638" t="s">
        <v>555</v>
      </c>
      <c r="Q638" t="s">
        <v>541</v>
      </c>
      <c r="R638" t="s">
        <v>542</v>
      </c>
      <c r="S638" t="s">
        <v>543</v>
      </c>
      <c r="T638" t="s">
        <v>542</v>
      </c>
      <c r="U638" t="s">
        <v>2303</v>
      </c>
      <c r="W638" s="210">
        <v>-17.690000000000001</v>
      </c>
      <c r="X638">
        <v>1</v>
      </c>
      <c r="Z638" s="211">
        <v>45236</v>
      </c>
      <c r="AH638" s="211">
        <v>45229</v>
      </c>
      <c r="AI638" t="s">
        <v>545</v>
      </c>
      <c r="AO638" t="s">
        <v>546</v>
      </c>
      <c r="AU638" s="211">
        <v>45340</v>
      </c>
      <c r="AV638" t="s">
        <v>547</v>
      </c>
      <c r="AY638">
        <v>0</v>
      </c>
      <c r="AZ638" t="s">
        <v>548</v>
      </c>
      <c r="BA638" t="s">
        <v>2303</v>
      </c>
      <c r="BB638" t="s">
        <v>2303</v>
      </c>
    </row>
    <row r="639" spans="1:54" x14ac:dyDescent="0.3">
      <c r="A639" t="s">
        <v>2330</v>
      </c>
      <c r="B639" t="s">
        <v>529</v>
      </c>
      <c r="C639" s="211">
        <v>45229</v>
      </c>
      <c r="D639" t="s">
        <v>1036</v>
      </c>
      <c r="E639" t="s">
        <v>1240</v>
      </c>
      <c r="F639" t="s">
        <v>1669</v>
      </c>
      <c r="G639" t="s">
        <v>2331</v>
      </c>
      <c r="H639" t="s">
        <v>1155</v>
      </c>
      <c r="I639">
        <v>0</v>
      </c>
      <c r="J639">
        <v>1779.16</v>
      </c>
      <c r="K639" t="s">
        <v>535</v>
      </c>
      <c r="L639" t="s">
        <v>536</v>
      </c>
      <c r="M639" t="s">
        <v>537</v>
      </c>
      <c r="N639" t="s">
        <v>538</v>
      </c>
      <c r="O639" t="s">
        <v>539</v>
      </c>
      <c r="P639" t="s">
        <v>1040</v>
      </c>
      <c r="Q639" t="s">
        <v>541</v>
      </c>
      <c r="R639" t="s">
        <v>542</v>
      </c>
      <c r="S639" t="s">
        <v>543</v>
      </c>
      <c r="T639" t="s">
        <v>542</v>
      </c>
      <c r="U639" t="s">
        <v>2303</v>
      </c>
      <c r="W639" s="210">
        <v>-1779.16</v>
      </c>
      <c r="X639">
        <v>1</v>
      </c>
      <c r="Z639" s="211">
        <v>45236</v>
      </c>
      <c r="AH639" s="211">
        <v>45229</v>
      </c>
      <c r="AI639" t="s">
        <v>545</v>
      </c>
      <c r="AO639" t="s">
        <v>546</v>
      </c>
      <c r="AU639" s="211">
        <v>45340</v>
      </c>
      <c r="AV639" t="s">
        <v>547</v>
      </c>
      <c r="AY639">
        <v>0</v>
      </c>
      <c r="AZ639" t="s">
        <v>548</v>
      </c>
      <c r="BA639" t="s">
        <v>2303</v>
      </c>
      <c r="BB639" t="s">
        <v>2303</v>
      </c>
    </row>
    <row r="640" spans="1:54" x14ac:dyDescent="0.3">
      <c r="A640" t="s">
        <v>2332</v>
      </c>
      <c r="B640" t="s">
        <v>529</v>
      </c>
      <c r="C640" s="211">
        <v>45229</v>
      </c>
      <c r="D640" t="s">
        <v>557</v>
      </c>
      <c r="E640" t="s">
        <v>1240</v>
      </c>
      <c r="F640" t="s">
        <v>2148</v>
      </c>
      <c r="G640" t="s">
        <v>2333</v>
      </c>
      <c r="H640" t="s">
        <v>560</v>
      </c>
      <c r="I640">
        <v>0</v>
      </c>
      <c r="J640">
        <v>15.55</v>
      </c>
      <c r="K640" t="s">
        <v>535</v>
      </c>
      <c r="L640" t="s">
        <v>561</v>
      </c>
      <c r="M640" t="s">
        <v>537</v>
      </c>
      <c r="N640" t="s">
        <v>538</v>
      </c>
      <c r="O640" t="s">
        <v>539</v>
      </c>
      <c r="P640" t="s">
        <v>562</v>
      </c>
      <c r="Q640" t="s">
        <v>541</v>
      </c>
      <c r="R640" t="s">
        <v>542</v>
      </c>
      <c r="S640" t="s">
        <v>543</v>
      </c>
      <c r="T640" t="s">
        <v>542</v>
      </c>
      <c r="U640" t="s">
        <v>2303</v>
      </c>
      <c r="W640" s="210">
        <v>-15.55</v>
      </c>
      <c r="X640">
        <v>1</v>
      </c>
      <c r="Z640" s="211">
        <v>45236</v>
      </c>
      <c r="AH640" s="211">
        <v>45229</v>
      </c>
      <c r="AI640" t="s">
        <v>545</v>
      </c>
      <c r="AO640" t="s">
        <v>546</v>
      </c>
      <c r="AU640" s="211">
        <v>45340</v>
      </c>
      <c r="AV640" t="s">
        <v>547</v>
      </c>
      <c r="AY640">
        <v>0</v>
      </c>
      <c r="AZ640" t="s">
        <v>548</v>
      </c>
      <c r="BA640" t="s">
        <v>2303</v>
      </c>
      <c r="BB640" t="s">
        <v>2303</v>
      </c>
    </row>
    <row r="641" spans="1:54" x14ac:dyDescent="0.3">
      <c r="A641" t="s">
        <v>2334</v>
      </c>
      <c r="B641" t="s">
        <v>529</v>
      </c>
      <c r="C641" s="211">
        <v>45229</v>
      </c>
      <c r="D641" t="s">
        <v>564</v>
      </c>
      <c r="E641" t="s">
        <v>1240</v>
      </c>
      <c r="F641" t="s">
        <v>1806</v>
      </c>
      <c r="G641" t="s">
        <v>2335</v>
      </c>
      <c r="H641" t="s">
        <v>567</v>
      </c>
      <c r="I641">
        <v>0</v>
      </c>
      <c r="J641">
        <v>218.84</v>
      </c>
      <c r="K641" t="s">
        <v>535</v>
      </c>
      <c r="L641" t="s">
        <v>536</v>
      </c>
      <c r="M641" t="s">
        <v>537</v>
      </c>
      <c r="N641" t="s">
        <v>538</v>
      </c>
      <c r="O641" t="s">
        <v>539</v>
      </c>
      <c r="P641" t="s">
        <v>568</v>
      </c>
      <c r="Q641" t="s">
        <v>541</v>
      </c>
      <c r="R641" t="s">
        <v>542</v>
      </c>
      <c r="S641" t="s">
        <v>543</v>
      </c>
      <c r="T641" t="s">
        <v>542</v>
      </c>
      <c r="U641" t="s">
        <v>2303</v>
      </c>
      <c r="W641" s="210">
        <v>-218.84</v>
      </c>
      <c r="X641">
        <v>1</v>
      </c>
      <c r="Z641" s="211">
        <v>45236</v>
      </c>
      <c r="AH641" s="211">
        <v>45229</v>
      </c>
      <c r="AI641" t="s">
        <v>545</v>
      </c>
      <c r="AO641" t="s">
        <v>546</v>
      </c>
      <c r="AU641" s="211">
        <v>45340</v>
      </c>
      <c r="AV641" t="s">
        <v>547</v>
      </c>
      <c r="AY641">
        <v>0</v>
      </c>
      <c r="AZ641" t="s">
        <v>548</v>
      </c>
      <c r="BA641" t="s">
        <v>2303</v>
      </c>
      <c r="BB641" t="s">
        <v>2303</v>
      </c>
    </row>
    <row r="642" spans="1:54" x14ac:dyDescent="0.3">
      <c r="A642" t="s">
        <v>2336</v>
      </c>
      <c r="B642" t="s">
        <v>529</v>
      </c>
      <c r="C642" s="211">
        <v>45229</v>
      </c>
      <c r="D642" t="s">
        <v>570</v>
      </c>
      <c r="E642" t="s">
        <v>1240</v>
      </c>
      <c r="F642" t="s">
        <v>1465</v>
      </c>
      <c r="G642" t="s">
        <v>2337</v>
      </c>
      <c r="H642" t="s">
        <v>573</v>
      </c>
      <c r="I642">
        <v>0</v>
      </c>
      <c r="J642">
        <v>62.35</v>
      </c>
      <c r="K642" t="s">
        <v>535</v>
      </c>
      <c r="L642" t="s">
        <v>554</v>
      </c>
      <c r="M642" t="s">
        <v>537</v>
      </c>
      <c r="N642" t="s">
        <v>538</v>
      </c>
      <c r="O642" t="s">
        <v>539</v>
      </c>
      <c r="P642" t="s">
        <v>574</v>
      </c>
      <c r="Q642" t="s">
        <v>541</v>
      </c>
      <c r="R642" t="s">
        <v>542</v>
      </c>
      <c r="S642" t="s">
        <v>543</v>
      </c>
      <c r="T642" t="s">
        <v>542</v>
      </c>
      <c r="U642" t="s">
        <v>2303</v>
      </c>
      <c r="W642" s="210">
        <v>-62.35</v>
      </c>
      <c r="X642">
        <v>1</v>
      </c>
      <c r="Z642" s="211">
        <v>45236</v>
      </c>
      <c r="AH642" s="211">
        <v>45229</v>
      </c>
      <c r="AI642" t="s">
        <v>545</v>
      </c>
      <c r="AO642" t="s">
        <v>546</v>
      </c>
      <c r="AU642" s="211">
        <v>45340</v>
      </c>
      <c r="AV642" t="s">
        <v>547</v>
      </c>
      <c r="AY642">
        <v>0</v>
      </c>
      <c r="AZ642" t="s">
        <v>548</v>
      </c>
      <c r="BA642" t="s">
        <v>2303</v>
      </c>
      <c r="BB642" t="s">
        <v>2303</v>
      </c>
    </row>
    <row r="643" spans="1:54" x14ac:dyDescent="0.3">
      <c r="A643" t="s">
        <v>2338</v>
      </c>
      <c r="B643" t="s">
        <v>529</v>
      </c>
      <c r="C643" s="211">
        <v>45229</v>
      </c>
      <c r="D643" t="s">
        <v>576</v>
      </c>
      <c r="E643" t="s">
        <v>1240</v>
      </c>
      <c r="F643" t="s">
        <v>1076</v>
      </c>
      <c r="G643" t="s">
        <v>2339</v>
      </c>
      <c r="H643" t="s">
        <v>579</v>
      </c>
      <c r="I643">
        <v>0</v>
      </c>
      <c r="J643">
        <v>142.07</v>
      </c>
      <c r="K643" t="s">
        <v>535</v>
      </c>
      <c r="L643" t="s">
        <v>554</v>
      </c>
      <c r="M643" t="s">
        <v>537</v>
      </c>
      <c r="N643" t="s">
        <v>538</v>
      </c>
      <c r="O643" t="s">
        <v>539</v>
      </c>
      <c r="P643" t="s">
        <v>580</v>
      </c>
      <c r="Q643" t="s">
        <v>541</v>
      </c>
      <c r="R643" t="s">
        <v>542</v>
      </c>
      <c r="S643" t="s">
        <v>543</v>
      </c>
      <c r="T643" t="s">
        <v>542</v>
      </c>
      <c r="U643" t="s">
        <v>2303</v>
      </c>
      <c r="W643" s="210">
        <v>-142.07</v>
      </c>
      <c r="X643">
        <v>1</v>
      </c>
      <c r="Z643" s="211">
        <v>45236</v>
      </c>
      <c r="AH643" s="211">
        <v>45229</v>
      </c>
      <c r="AI643" t="s">
        <v>545</v>
      </c>
      <c r="AO643" t="s">
        <v>546</v>
      </c>
      <c r="AU643" s="211">
        <v>45340</v>
      </c>
      <c r="AV643" t="s">
        <v>547</v>
      </c>
      <c r="AY643">
        <v>0</v>
      </c>
      <c r="AZ643" t="s">
        <v>548</v>
      </c>
      <c r="BA643" t="s">
        <v>2303</v>
      </c>
      <c r="BB643" t="s">
        <v>2303</v>
      </c>
    </row>
    <row r="644" spans="1:54" x14ac:dyDescent="0.3">
      <c r="A644" t="s">
        <v>2340</v>
      </c>
      <c r="B644" t="s">
        <v>529</v>
      </c>
      <c r="C644" s="211">
        <v>45229</v>
      </c>
      <c r="D644" t="s">
        <v>582</v>
      </c>
      <c r="E644" t="s">
        <v>1240</v>
      </c>
      <c r="F644" t="s">
        <v>1816</v>
      </c>
      <c r="G644" t="s">
        <v>2341</v>
      </c>
      <c r="H644" t="s">
        <v>585</v>
      </c>
      <c r="I644">
        <v>0</v>
      </c>
      <c r="J644">
        <v>491.69</v>
      </c>
      <c r="K644" t="s">
        <v>535</v>
      </c>
      <c r="L644" t="s">
        <v>536</v>
      </c>
      <c r="M644" t="s">
        <v>537</v>
      </c>
      <c r="N644" t="s">
        <v>538</v>
      </c>
      <c r="O644" t="s">
        <v>539</v>
      </c>
      <c r="P644" t="s">
        <v>586</v>
      </c>
      <c r="Q644" t="s">
        <v>541</v>
      </c>
      <c r="R644" t="s">
        <v>542</v>
      </c>
      <c r="S644" t="s">
        <v>543</v>
      </c>
      <c r="T644" t="s">
        <v>542</v>
      </c>
      <c r="U644" t="s">
        <v>2303</v>
      </c>
      <c r="W644" s="210">
        <v>-491.69</v>
      </c>
      <c r="X644">
        <v>1</v>
      </c>
      <c r="Z644" s="211">
        <v>45236</v>
      </c>
      <c r="AH644" s="211">
        <v>45229</v>
      </c>
      <c r="AI644" t="s">
        <v>545</v>
      </c>
      <c r="AO644" t="s">
        <v>546</v>
      </c>
      <c r="AU644" s="211">
        <v>45340</v>
      </c>
      <c r="AV644" t="s">
        <v>547</v>
      </c>
      <c r="AY644">
        <v>0</v>
      </c>
      <c r="AZ644" t="s">
        <v>548</v>
      </c>
      <c r="BA644" t="s">
        <v>2303</v>
      </c>
      <c r="BB644" t="s">
        <v>2303</v>
      </c>
    </row>
    <row r="645" spans="1:54" x14ac:dyDescent="0.3">
      <c r="A645" t="s">
        <v>2342</v>
      </c>
      <c r="B645" t="s">
        <v>529</v>
      </c>
      <c r="C645" s="211">
        <v>45229</v>
      </c>
      <c r="D645" t="s">
        <v>588</v>
      </c>
      <c r="E645" t="s">
        <v>1240</v>
      </c>
      <c r="F645" t="s">
        <v>2048</v>
      </c>
      <c r="G645" t="s">
        <v>2343</v>
      </c>
      <c r="H645" t="s">
        <v>591</v>
      </c>
      <c r="I645">
        <v>0</v>
      </c>
      <c r="J645">
        <v>4.84</v>
      </c>
      <c r="K645" t="s">
        <v>535</v>
      </c>
      <c r="L645" t="s">
        <v>561</v>
      </c>
      <c r="M645" t="s">
        <v>537</v>
      </c>
      <c r="N645" t="s">
        <v>538</v>
      </c>
      <c r="O645" t="s">
        <v>539</v>
      </c>
      <c r="P645" t="s">
        <v>592</v>
      </c>
      <c r="Q645" t="s">
        <v>541</v>
      </c>
      <c r="R645" t="s">
        <v>542</v>
      </c>
      <c r="S645" t="s">
        <v>543</v>
      </c>
      <c r="T645" t="s">
        <v>542</v>
      </c>
      <c r="U645" t="s">
        <v>2303</v>
      </c>
      <c r="W645" s="210">
        <v>-4.84</v>
      </c>
      <c r="X645">
        <v>1</v>
      </c>
      <c r="Z645" s="211">
        <v>45236</v>
      </c>
      <c r="AH645" s="211">
        <v>45229</v>
      </c>
      <c r="AI645" t="s">
        <v>545</v>
      </c>
      <c r="AO645" t="s">
        <v>546</v>
      </c>
      <c r="AU645" s="211">
        <v>45340</v>
      </c>
      <c r="AV645" t="s">
        <v>547</v>
      </c>
      <c r="AY645">
        <v>0</v>
      </c>
      <c r="AZ645" t="s">
        <v>548</v>
      </c>
      <c r="BA645" t="s">
        <v>2303</v>
      </c>
      <c r="BB645" t="s">
        <v>2303</v>
      </c>
    </row>
    <row r="646" spans="1:54" x14ac:dyDescent="0.3">
      <c r="A646" t="s">
        <v>2344</v>
      </c>
      <c r="B646" t="s">
        <v>529</v>
      </c>
      <c r="C646" s="211">
        <v>45229</v>
      </c>
      <c r="D646" t="s">
        <v>594</v>
      </c>
      <c r="E646" t="s">
        <v>1240</v>
      </c>
      <c r="F646" t="s">
        <v>743</v>
      </c>
      <c r="G646" t="s">
        <v>2345</v>
      </c>
      <c r="H646" t="s">
        <v>597</v>
      </c>
      <c r="I646">
        <v>0</v>
      </c>
      <c r="J646">
        <v>290.8</v>
      </c>
      <c r="K646" t="s">
        <v>535</v>
      </c>
      <c r="L646" t="s">
        <v>561</v>
      </c>
      <c r="M646" t="s">
        <v>537</v>
      </c>
      <c r="N646" t="s">
        <v>538</v>
      </c>
      <c r="O646" t="s">
        <v>539</v>
      </c>
      <c r="P646" t="s">
        <v>598</v>
      </c>
      <c r="Q646" t="s">
        <v>541</v>
      </c>
      <c r="R646" t="s">
        <v>542</v>
      </c>
      <c r="S646" t="s">
        <v>543</v>
      </c>
      <c r="T646" t="s">
        <v>542</v>
      </c>
      <c r="U646" t="s">
        <v>2303</v>
      </c>
      <c r="W646" s="210">
        <v>-290.8</v>
      </c>
      <c r="X646">
        <v>1</v>
      </c>
      <c r="Z646" s="211">
        <v>45236</v>
      </c>
      <c r="AH646" s="211">
        <v>45229</v>
      </c>
      <c r="AI646" t="s">
        <v>545</v>
      </c>
      <c r="AO646" t="s">
        <v>546</v>
      </c>
      <c r="AU646" s="211">
        <v>45340</v>
      </c>
      <c r="AV646" t="s">
        <v>547</v>
      </c>
      <c r="AY646">
        <v>0</v>
      </c>
      <c r="AZ646" t="s">
        <v>548</v>
      </c>
      <c r="BA646" t="s">
        <v>2303</v>
      </c>
      <c r="BB646" t="s">
        <v>2303</v>
      </c>
    </row>
    <row r="647" spans="1:54" x14ac:dyDescent="0.3">
      <c r="A647" t="s">
        <v>2346</v>
      </c>
      <c r="B647" t="s">
        <v>529</v>
      </c>
      <c r="C647" s="211">
        <v>45229</v>
      </c>
      <c r="D647" t="s">
        <v>1067</v>
      </c>
      <c r="E647" t="s">
        <v>1240</v>
      </c>
      <c r="F647" t="s">
        <v>2347</v>
      </c>
      <c r="G647" t="s">
        <v>2348</v>
      </c>
      <c r="H647" t="s">
        <v>1337</v>
      </c>
      <c r="I647">
        <v>0</v>
      </c>
      <c r="J647">
        <v>35.14</v>
      </c>
      <c r="K647" t="s">
        <v>535</v>
      </c>
      <c r="L647" t="s">
        <v>554</v>
      </c>
      <c r="M647" t="s">
        <v>537</v>
      </c>
      <c r="N647" t="s">
        <v>538</v>
      </c>
      <c r="O647" t="s">
        <v>539</v>
      </c>
      <c r="P647" t="s">
        <v>580</v>
      </c>
      <c r="Q647" t="s">
        <v>541</v>
      </c>
      <c r="R647" t="s">
        <v>542</v>
      </c>
      <c r="S647" t="s">
        <v>543</v>
      </c>
      <c r="T647" t="s">
        <v>542</v>
      </c>
      <c r="U647" t="s">
        <v>2303</v>
      </c>
      <c r="W647" s="210">
        <v>-35.14</v>
      </c>
      <c r="X647">
        <v>1</v>
      </c>
      <c r="Z647" s="211">
        <v>45236</v>
      </c>
      <c r="AH647" s="211">
        <v>45229</v>
      </c>
      <c r="AI647" t="s">
        <v>545</v>
      </c>
      <c r="AO647" t="s">
        <v>546</v>
      </c>
      <c r="AU647" s="211">
        <v>45340</v>
      </c>
      <c r="AV647" t="s">
        <v>547</v>
      </c>
      <c r="AY647">
        <v>0</v>
      </c>
      <c r="AZ647" t="s">
        <v>548</v>
      </c>
      <c r="BA647" t="s">
        <v>2303</v>
      </c>
      <c r="BB647" t="s">
        <v>2303</v>
      </c>
    </row>
    <row r="648" spans="1:54" x14ac:dyDescent="0.3">
      <c r="A648" t="s">
        <v>2349</v>
      </c>
      <c r="B648" t="s">
        <v>529</v>
      </c>
      <c r="C648" s="211">
        <v>45229</v>
      </c>
      <c r="D648" t="s">
        <v>600</v>
      </c>
      <c r="E648" t="s">
        <v>1240</v>
      </c>
      <c r="F648" t="s">
        <v>2350</v>
      </c>
      <c r="G648" t="s">
        <v>2351</v>
      </c>
      <c r="H648" t="s">
        <v>603</v>
      </c>
      <c r="I648">
        <v>0</v>
      </c>
      <c r="J648">
        <v>60.61</v>
      </c>
      <c r="K648" t="s">
        <v>535</v>
      </c>
      <c r="L648" t="s">
        <v>536</v>
      </c>
      <c r="M648" t="s">
        <v>537</v>
      </c>
      <c r="N648" t="s">
        <v>538</v>
      </c>
      <c r="O648" t="s">
        <v>539</v>
      </c>
      <c r="P648" t="s">
        <v>604</v>
      </c>
      <c r="Q648" t="s">
        <v>541</v>
      </c>
      <c r="R648" t="s">
        <v>542</v>
      </c>
      <c r="S648" t="s">
        <v>543</v>
      </c>
      <c r="T648" t="s">
        <v>542</v>
      </c>
      <c r="U648" t="s">
        <v>2303</v>
      </c>
      <c r="W648" s="210">
        <v>-60.61</v>
      </c>
      <c r="X648">
        <v>1</v>
      </c>
      <c r="Z648" s="211">
        <v>45236</v>
      </c>
      <c r="AH648" s="211">
        <v>45229</v>
      </c>
      <c r="AI648" t="s">
        <v>545</v>
      </c>
      <c r="AO648" t="s">
        <v>546</v>
      </c>
      <c r="AU648" s="211">
        <v>45340</v>
      </c>
      <c r="AV648" t="s">
        <v>547</v>
      </c>
      <c r="AY648">
        <v>0</v>
      </c>
      <c r="AZ648" t="s">
        <v>548</v>
      </c>
      <c r="BA648" t="s">
        <v>2303</v>
      </c>
      <c r="BB648" t="s">
        <v>2303</v>
      </c>
    </row>
    <row r="649" spans="1:54" x14ac:dyDescent="0.3">
      <c r="A649" t="s">
        <v>2352</v>
      </c>
      <c r="B649" t="s">
        <v>529</v>
      </c>
      <c r="C649" s="211">
        <v>45229</v>
      </c>
      <c r="D649" t="s">
        <v>606</v>
      </c>
      <c r="E649" t="s">
        <v>1240</v>
      </c>
      <c r="F649" t="s">
        <v>990</v>
      </c>
      <c r="G649" t="s">
        <v>2353</v>
      </c>
      <c r="H649" t="s">
        <v>609</v>
      </c>
      <c r="I649">
        <v>0</v>
      </c>
      <c r="J649">
        <v>142.41999999999999</v>
      </c>
      <c r="K649" t="s">
        <v>535</v>
      </c>
      <c r="L649" t="s">
        <v>561</v>
      </c>
      <c r="M649" t="s">
        <v>537</v>
      </c>
      <c r="N649" t="s">
        <v>538</v>
      </c>
      <c r="O649" t="s">
        <v>539</v>
      </c>
      <c r="P649" t="s">
        <v>562</v>
      </c>
      <c r="Q649" t="s">
        <v>541</v>
      </c>
      <c r="R649" t="s">
        <v>542</v>
      </c>
      <c r="S649" t="s">
        <v>543</v>
      </c>
      <c r="T649" t="s">
        <v>542</v>
      </c>
      <c r="U649" t="s">
        <v>2303</v>
      </c>
      <c r="W649" s="210">
        <v>-142.41999999999999</v>
      </c>
      <c r="X649">
        <v>1</v>
      </c>
      <c r="Z649" s="211">
        <v>45236</v>
      </c>
      <c r="AH649" s="211">
        <v>45229</v>
      </c>
      <c r="AI649" t="s">
        <v>545</v>
      </c>
      <c r="AO649" t="s">
        <v>546</v>
      </c>
      <c r="AU649" s="211">
        <v>45340</v>
      </c>
      <c r="AV649" t="s">
        <v>547</v>
      </c>
      <c r="AY649">
        <v>0</v>
      </c>
      <c r="AZ649" t="s">
        <v>548</v>
      </c>
      <c r="BA649" t="s">
        <v>2303</v>
      </c>
      <c r="BB649" t="s">
        <v>2303</v>
      </c>
    </row>
    <row r="650" spans="1:54" x14ac:dyDescent="0.3">
      <c r="A650" t="s">
        <v>2354</v>
      </c>
      <c r="B650" t="s">
        <v>529</v>
      </c>
      <c r="C650" s="211">
        <v>45229</v>
      </c>
      <c r="D650" t="s">
        <v>611</v>
      </c>
      <c r="E650" t="s">
        <v>1240</v>
      </c>
      <c r="F650" t="s">
        <v>2355</v>
      </c>
      <c r="G650" t="s">
        <v>2356</v>
      </c>
      <c r="H650" t="s">
        <v>614</v>
      </c>
      <c r="I650">
        <v>0</v>
      </c>
      <c r="J650">
        <v>58.78</v>
      </c>
      <c r="K650" t="s">
        <v>535</v>
      </c>
      <c r="L650" t="s">
        <v>554</v>
      </c>
      <c r="M650" t="s">
        <v>537</v>
      </c>
      <c r="N650" t="s">
        <v>538</v>
      </c>
      <c r="O650" t="s">
        <v>539</v>
      </c>
      <c r="P650" t="s">
        <v>615</v>
      </c>
      <c r="Q650" t="s">
        <v>541</v>
      </c>
      <c r="R650" t="s">
        <v>542</v>
      </c>
      <c r="S650" t="s">
        <v>543</v>
      </c>
      <c r="T650" t="s">
        <v>542</v>
      </c>
      <c r="U650" t="s">
        <v>2303</v>
      </c>
      <c r="W650" s="210">
        <v>-58.78</v>
      </c>
      <c r="X650">
        <v>1</v>
      </c>
      <c r="Z650" s="211">
        <v>45236</v>
      </c>
      <c r="AH650" s="211">
        <v>45229</v>
      </c>
      <c r="AI650" t="s">
        <v>545</v>
      </c>
      <c r="AO650" t="s">
        <v>546</v>
      </c>
      <c r="AU650" s="211">
        <v>45340</v>
      </c>
      <c r="AV650" t="s">
        <v>547</v>
      </c>
      <c r="AY650">
        <v>0</v>
      </c>
      <c r="AZ650" t="s">
        <v>548</v>
      </c>
      <c r="BA650" t="s">
        <v>2303</v>
      </c>
      <c r="BB650" t="s">
        <v>2303</v>
      </c>
    </row>
    <row r="651" spans="1:54" x14ac:dyDescent="0.3">
      <c r="A651" t="s">
        <v>2357</v>
      </c>
      <c r="B651" t="s">
        <v>529</v>
      </c>
      <c r="C651" s="211">
        <v>45229</v>
      </c>
      <c r="D651" t="s">
        <v>617</v>
      </c>
      <c r="E651" t="s">
        <v>1240</v>
      </c>
      <c r="F651" t="s">
        <v>1355</v>
      </c>
      <c r="G651" t="s">
        <v>2358</v>
      </c>
      <c r="H651" t="s">
        <v>620</v>
      </c>
      <c r="I651">
        <v>0</v>
      </c>
      <c r="J651">
        <v>68.62</v>
      </c>
      <c r="K651" t="s">
        <v>535</v>
      </c>
      <c r="L651" t="s">
        <v>561</v>
      </c>
      <c r="M651" t="s">
        <v>537</v>
      </c>
      <c r="N651" t="s">
        <v>538</v>
      </c>
      <c r="O651" t="s">
        <v>539</v>
      </c>
      <c r="P651" t="s">
        <v>621</v>
      </c>
      <c r="Q651" t="s">
        <v>541</v>
      </c>
      <c r="R651" t="s">
        <v>542</v>
      </c>
      <c r="S651" t="s">
        <v>543</v>
      </c>
      <c r="T651" t="s">
        <v>542</v>
      </c>
      <c r="U651" t="s">
        <v>2303</v>
      </c>
      <c r="W651" s="210">
        <v>-68.62</v>
      </c>
      <c r="X651">
        <v>1</v>
      </c>
      <c r="Z651" s="211">
        <v>45236</v>
      </c>
      <c r="AH651" s="211">
        <v>45229</v>
      </c>
      <c r="AI651" t="s">
        <v>545</v>
      </c>
      <c r="AO651" t="s">
        <v>546</v>
      </c>
      <c r="AU651" s="211">
        <v>45340</v>
      </c>
      <c r="AV651" t="s">
        <v>547</v>
      </c>
      <c r="AY651">
        <v>0</v>
      </c>
      <c r="AZ651" t="s">
        <v>548</v>
      </c>
      <c r="BA651" t="s">
        <v>2303</v>
      </c>
      <c r="BB651" t="s">
        <v>2303</v>
      </c>
    </row>
    <row r="652" spans="1:54" x14ac:dyDescent="0.3">
      <c r="A652" t="s">
        <v>2359</v>
      </c>
      <c r="B652" t="s">
        <v>529</v>
      </c>
      <c r="C652" s="211">
        <v>45229</v>
      </c>
      <c r="D652" t="s">
        <v>623</v>
      </c>
      <c r="E652" t="s">
        <v>1240</v>
      </c>
      <c r="F652" t="s">
        <v>2360</v>
      </c>
      <c r="G652" t="s">
        <v>2361</v>
      </c>
      <c r="H652" t="s">
        <v>626</v>
      </c>
      <c r="I652">
        <v>0</v>
      </c>
      <c r="J652">
        <v>348.92</v>
      </c>
      <c r="K652" t="s">
        <v>535</v>
      </c>
      <c r="L652" t="s">
        <v>536</v>
      </c>
      <c r="M652" t="s">
        <v>537</v>
      </c>
      <c r="N652" t="s">
        <v>538</v>
      </c>
      <c r="O652" t="s">
        <v>539</v>
      </c>
      <c r="P652" t="s">
        <v>627</v>
      </c>
      <c r="Q652" t="s">
        <v>541</v>
      </c>
      <c r="R652" t="s">
        <v>542</v>
      </c>
      <c r="S652" t="s">
        <v>543</v>
      </c>
      <c r="T652" t="s">
        <v>542</v>
      </c>
      <c r="U652" t="s">
        <v>2303</v>
      </c>
      <c r="W652" s="210">
        <v>-348.92</v>
      </c>
      <c r="X652">
        <v>1</v>
      </c>
      <c r="Z652" s="211">
        <v>45236</v>
      </c>
      <c r="AH652" s="211">
        <v>45229</v>
      </c>
      <c r="AI652" t="s">
        <v>545</v>
      </c>
      <c r="AO652" t="s">
        <v>546</v>
      </c>
      <c r="AU652" s="211">
        <v>45340</v>
      </c>
      <c r="AV652" t="s">
        <v>547</v>
      </c>
      <c r="AY652">
        <v>0</v>
      </c>
      <c r="AZ652" t="s">
        <v>548</v>
      </c>
      <c r="BA652" t="s">
        <v>2303</v>
      </c>
      <c r="BB652" t="s">
        <v>2303</v>
      </c>
    </row>
    <row r="653" spans="1:54" x14ac:dyDescent="0.3">
      <c r="A653" t="s">
        <v>2362</v>
      </c>
      <c r="B653" t="s">
        <v>529</v>
      </c>
      <c r="C653" s="211">
        <v>45229</v>
      </c>
      <c r="D653" t="s">
        <v>1837</v>
      </c>
      <c r="E653" t="s">
        <v>1240</v>
      </c>
      <c r="F653" t="s">
        <v>2363</v>
      </c>
      <c r="G653" t="s">
        <v>2348</v>
      </c>
      <c r="H653" t="s">
        <v>1840</v>
      </c>
      <c r="I653">
        <v>0</v>
      </c>
      <c r="J653">
        <v>39.99</v>
      </c>
      <c r="K653" t="s">
        <v>535</v>
      </c>
      <c r="L653" t="s">
        <v>554</v>
      </c>
      <c r="M653" t="s">
        <v>537</v>
      </c>
      <c r="N653" t="s">
        <v>538</v>
      </c>
      <c r="O653" t="s">
        <v>539</v>
      </c>
      <c r="P653" t="s">
        <v>580</v>
      </c>
      <c r="Q653" t="s">
        <v>541</v>
      </c>
      <c r="R653" t="s">
        <v>542</v>
      </c>
      <c r="S653" t="s">
        <v>543</v>
      </c>
      <c r="T653" t="s">
        <v>542</v>
      </c>
      <c r="U653" t="s">
        <v>2303</v>
      </c>
      <c r="W653" s="210">
        <v>-39.99</v>
      </c>
      <c r="X653">
        <v>1</v>
      </c>
      <c r="Z653" s="211">
        <v>45236</v>
      </c>
      <c r="AH653" s="211">
        <v>45229</v>
      </c>
      <c r="AI653" t="s">
        <v>545</v>
      </c>
      <c r="AO653" t="s">
        <v>546</v>
      </c>
      <c r="AU653" s="211">
        <v>45340</v>
      </c>
      <c r="AV653" t="s">
        <v>547</v>
      </c>
      <c r="AY653">
        <v>0</v>
      </c>
      <c r="AZ653" t="s">
        <v>548</v>
      </c>
      <c r="BA653" t="s">
        <v>2303</v>
      </c>
      <c r="BB653" t="s">
        <v>2303</v>
      </c>
    </row>
    <row r="654" spans="1:54" x14ac:dyDescent="0.3">
      <c r="A654" t="s">
        <v>2364</v>
      </c>
      <c r="B654" t="s">
        <v>529</v>
      </c>
      <c r="C654" s="211">
        <v>45229</v>
      </c>
      <c r="D654" t="s">
        <v>1095</v>
      </c>
      <c r="E654" t="s">
        <v>1240</v>
      </c>
      <c r="F654" t="s">
        <v>2365</v>
      </c>
      <c r="G654" t="s">
        <v>2366</v>
      </c>
      <c r="H654" t="s">
        <v>1352</v>
      </c>
      <c r="I654">
        <v>0</v>
      </c>
      <c r="J654">
        <v>524.57000000000005</v>
      </c>
      <c r="K654" t="s">
        <v>535</v>
      </c>
      <c r="L654" t="s">
        <v>536</v>
      </c>
      <c r="M654" t="s">
        <v>537</v>
      </c>
      <c r="N654" t="s">
        <v>538</v>
      </c>
      <c r="O654" t="s">
        <v>539</v>
      </c>
      <c r="P654" t="s">
        <v>1099</v>
      </c>
      <c r="Q654" t="s">
        <v>541</v>
      </c>
      <c r="R654" t="s">
        <v>542</v>
      </c>
      <c r="S654" t="s">
        <v>543</v>
      </c>
      <c r="T654" t="s">
        <v>542</v>
      </c>
      <c r="U654" t="s">
        <v>2303</v>
      </c>
      <c r="W654" s="210">
        <v>-524.57000000000005</v>
      </c>
      <c r="X654">
        <v>1</v>
      </c>
      <c r="Z654" s="211">
        <v>45236</v>
      </c>
      <c r="AH654" s="211">
        <v>45229</v>
      </c>
      <c r="AI654" t="s">
        <v>545</v>
      </c>
      <c r="AO654" t="s">
        <v>546</v>
      </c>
      <c r="AU654" s="211">
        <v>45340</v>
      </c>
      <c r="AV654" t="s">
        <v>547</v>
      </c>
      <c r="AY654">
        <v>0</v>
      </c>
      <c r="AZ654" t="s">
        <v>548</v>
      </c>
      <c r="BA654" t="s">
        <v>2303</v>
      </c>
      <c r="BB654" t="s">
        <v>2303</v>
      </c>
    </row>
    <row r="655" spans="1:54" x14ac:dyDescent="0.3">
      <c r="A655" t="s">
        <v>2367</v>
      </c>
      <c r="B655" t="s">
        <v>529</v>
      </c>
      <c r="C655" s="211">
        <v>45229</v>
      </c>
      <c r="D655" t="s">
        <v>1354</v>
      </c>
      <c r="E655" t="s">
        <v>1240</v>
      </c>
      <c r="F655" t="s">
        <v>2368</v>
      </c>
      <c r="G655" t="s">
        <v>2369</v>
      </c>
      <c r="H655" t="s">
        <v>1357</v>
      </c>
      <c r="I655">
        <v>0</v>
      </c>
      <c r="J655">
        <v>45.45</v>
      </c>
      <c r="K655" t="s">
        <v>535</v>
      </c>
      <c r="L655" t="s">
        <v>561</v>
      </c>
      <c r="M655" t="s">
        <v>537</v>
      </c>
      <c r="N655" t="s">
        <v>538</v>
      </c>
      <c r="O655" t="s">
        <v>539</v>
      </c>
      <c r="P655" t="s">
        <v>621</v>
      </c>
      <c r="Q655" t="s">
        <v>541</v>
      </c>
      <c r="R655" t="s">
        <v>542</v>
      </c>
      <c r="S655" t="s">
        <v>543</v>
      </c>
      <c r="T655" t="s">
        <v>542</v>
      </c>
      <c r="U655" t="s">
        <v>2303</v>
      </c>
      <c r="W655" s="210">
        <v>-45.45</v>
      </c>
      <c r="X655">
        <v>1</v>
      </c>
      <c r="Z655" s="211">
        <v>45236</v>
      </c>
      <c r="AH655" s="211">
        <v>45229</v>
      </c>
      <c r="AI655" t="s">
        <v>545</v>
      </c>
      <c r="AO655" t="s">
        <v>546</v>
      </c>
      <c r="AU655" s="211">
        <v>45340</v>
      </c>
      <c r="AV655" t="s">
        <v>547</v>
      </c>
      <c r="AY655">
        <v>0</v>
      </c>
      <c r="AZ655" t="s">
        <v>548</v>
      </c>
      <c r="BA655" t="s">
        <v>2303</v>
      </c>
      <c r="BB655" t="s">
        <v>2303</v>
      </c>
    </row>
    <row r="656" spans="1:54" x14ac:dyDescent="0.3">
      <c r="A656" t="s">
        <v>2370</v>
      </c>
      <c r="B656" t="s">
        <v>529</v>
      </c>
      <c r="C656" s="211">
        <v>45229</v>
      </c>
      <c r="D656" t="s">
        <v>640</v>
      </c>
      <c r="E656" t="s">
        <v>1240</v>
      </c>
      <c r="F656" t="s">
        <v>2371</v>
      </c>
      <c r="G656" t="s">
        <v>2372</v>
      </c>
      <c r="H656" t="s">
        <v>643</v>
      </c>
      <c r="I656">
        <v>0</v>
      </c>
      <c r="J656">
        <v>22.62</v>
      </c>
      <c r="K656" t="s">
        <v>535</v>
      </c>
      <c r="L656" t="s">
        <v>561</v>
      </c>
      <c r="M656" t="s">
        <v>537</v>
      </c>
      <c r="N656" t="s">
        <v>538</v>
      </c>
      <c r="O656" t="s">
        <v>539</v>
      </c>
      <c r="P656" t="s">
        <v>644</v>
      </c>
      <c r="Q656" t="s">
        <v>541</v>
      </c>
      <c r="R656" t="s">
        <v>542</v>
      </c>
      <c r="S656" t="s">
        <v>543</v>
      </c>
      <c r="T656" t="s">
        <v>542</v>
      </c>
      <c r="U656" t="s">
        <v>2303</v>
      </c>
      <c r="W656" s="210">
        <v>-22.62</v>
      </c>
      <c r="X656">
        <v>1</v>
      </c>
      <c r="Z656" s="211">
        <v>45236</v>
      </c>
      <c r="AH656" s="211">
        <v>45229</v>
      </c>
      <c r="AI656" t="s">
        <v>545</v>
      </c>
      <c r="AO656" t="s">
        <v>546</v>
      </c>
      <c r="AU656" s="211">
        <v>45340</v>
      </c>
      <c r="AV656" t="s">
        <v>547</v>
      </c>
      <c r="AY656">
        <v>0</v>
      </c>
      <c r="AZ656" t="s">
        <v>548</v>
      </c>
      <c r="BA656" t="s">
        <v>2303</v>
      </c>
      <c r="BB656" t="s">
        <v>2303</v>
      </c>
    </row>
    <row r="657" spans="1:54" x14ac:dyDescent="0.3">
      <c r="A657" t="s">
        <v>2373</v>
      </c>
      <c r="B657" t="s">
        <v>529</v>
      </c>
      <c r="C657" s="211">
        <v>45229</v>
      </c>
      <c r="D657" t="s">
        <v>646</v>
      </c>
      <c r="E657" t="s">
        <v>1240</v>
      </c>
      <c r="F657" t="s">
        <v>2374</v>
      </c>
      <c r="G657" t="s">
        <v>2375</v>
      </c>
      <c r="H657" t="s">
        <v>649</v>
      </c>
      <c r="I657">
        <v>0</v>
      </c>
      <c r="J657">
        <v>15.52</v>
      </c>
      <c r="K657" t="s">
        <v>535</v>
      </c>
      <c r="L657" t="s">
        <v>536</v>
      </c>
      <c r="M657" t="s">
        <v>537</v>
      </c>
      <c r="N657" t="s">
        <v>538</v>
      </c>
      <c r="O657" t="s">
        <v>539</v>
      </c>
      <c r="P657" t="s">
        <v>650</v>
      </c>
      <c r="Q657" t="s">
        <v>541</v>
      </c>
      <c r="R657" t="s">
        <v>542</v>
      </c>
      <c r="S657" t="s">
        <v>543</v>
      </c>
      <c r="T657" t="s">
        <v>542</v>
      </c>
      <c r="U657" t="s">
        <v>2303</v>
      </c>
      <c r="W657" s="210">
        <v>-15.52</v>
      </c>
      <c r="X657">
        <v>1</v>
      </c>
      <c r="Z657" s="211">
        <v>45236</v>
      </c>
      <c r="AH657" s="211">
        <v>45229</v>
      </c>
      <c r="AI657" t="s">
        <v>545</v>
      </c>
      <c r="AO657" t="s">
        <v>546</v>
      </c>
      <c r="AU657" s="211">
        <v>45340</v>
      </c>
      <c r="AV657" t="s">
        <v>547</v>
      </c>
      <c r="AY657">
        <v>0</v>
      </c>
      <c r="AZ657" t="s">
        <v>548</v>
      </c>
      <c r="BA657" t="s">
        <v>2303</v>
      </c>
      <c r="BB657" t="s">
        <v>2303</v>
      </c>
    </row>
    <row r="658" spans="1:54" x14ac:dyDescent="0.3">
      <c r="A658" t="s">
        <v>2376</v>
      </c>
      <c r="B658" t="s">
        <v>529</v>
      </c>
      <c r="C658" s="211">
        <v>45230</v>
      </c>
      <c r="D658" t="s">
        <v>629</v>
      </c>
      <c r="E658" t="s">
        <v>1477</v>
      </c>
      <c r="F658" t="s">
        <v>1214</v>
      </c>
      <c r="G658" t="s">
        <v>2377</v>
      </c>
      <c r="H658" t="s">
        <v>2378</v>
      </c>
      <c r="I658">
        <v>0</v>
      </c>
      <c r="J658">
        <v>410.88</v>
      </c>
      <c r="K658" t="s">
        <v>535</v>
      </c>
      <c r="L658" t="s">
        <v>554</v>
      </c>
      <c r="M658" t="s">
        <v>537</v>
      </c>
      <c r="N658" t="s">
        <v>538</v>
      </c>
      <c r="O658" t="s">
        <v>539</v>
      </c>
      <c r="P658" t="s">
        <v>580</v>
      </c>
      <c r="Q658" t="s">
        <v>541</v>
      </c>
      <c r="R658" t="s">
        <v>542</v>
      </c>
      <c r="S658" t="s">
        <v>543</v>
      </c>
      <c r="T658" t="s">
        <v>542</v>
      </c>
      <c r="U658" t="s">
        <v>2303</v>
      </c>
      <c r="W658" s="210">
        <v>-410.88</v>
      </c>
      <c r="X658">
        <v>1</v>
      </c>
      <c r="Z658" s="211">
        <v>45236</v>
      </c>
      <c r="AH658" s="211">
        <v>45230</v>
      </c>
      <c r="AI658" t="s">
        <v>545</v>
      </c>
      <c r="AO658" t="s">
        <v>546</v>
      </c>
      <c r="AU658" s="211">
        <v>45340</v>
      </c>
      <c r="AV658" t="s">
        <v>547</v>
      </c>
      <c r="AY658">
        <v>0</v>
      </c>
      <c r="AZ658" t="s">
        <v>548</v>
      </c>
      <c r="BA658" t="s">
        <v>2303</v>
      </c>
      <c r="BB658" t="s">
        <v>2303</v>
      </c>
    </row>
    <row r="659" spans="1:54" x14ac:dyDescent="0.3">
      <c r="A659" t="s">
        <v>2379</v>
      </c>
      <c r="B659" t="s">
        <v>861</v>
      </c>
      <c r="C659" s="211">
        <v>45209</v>
      </c>
      <c r="D659" t="s">
        <v>570</v>
      </c>
      <c r="E659" t="s">
        <v>1185</v>
      </c>
      <c r="F659" t="s">
        <v>807</v>
      </c>
      <c r="G659" t="s">
        <v>2380</v>
      </c>
      <c r="H659" t="s">
        <v>2381</v>
      </c>
      <c r="I659">
        <v>0</v>
      </c>
      <c r="J659">
        <v>93.77</v>
      </c>
      <c r="K659" t="s">
        <v>535</v>
      </c>
      <c r="L659" t="s">
        <v>660</v>
      </c>
      <c r="M659" t="s">
        <v>537</v>
      </c>
      <c r="N659" t="s">
        <v>538</v>
      </c>
      <c r="O659" t="s">
        <v>539</v>
      </c>
      <c r="P659" t="s">
        <v>574</v>
      </c>
      <c r="Q659" t="s">
        <v>541</v>
      </c>
      <c r="R659" t="s">
        <v>542</v>
      </c>
      <c r="S659" t="s">
        <v>543</v>
      </c>
      <c r="T659" t="s">
        <v>542</v>
      </c>
      <c r="U659" t="s">
        <v>2303</v>
      </c>
      <c r="W659" s="210">
        <v>-93.77</v>
      </c>
      <c r="X659">
        <v>1</v>
      </c>
      <c r="Z659" s="211">
        <v>45236</v>
      </c>
      <c r="AH659" s="211">
        <v>45209</v>
      </c>
      <c r="AI659" t="s">
        <v>545</v>
      </c>
      <c r="AO659" t="s">
        <v>546</v>
      </c>
      <c r="AU659" s="211">
        <v>45340</v>
      </c>
      <c r="AV659" t="s">
        <v>547</v>
      </c>
      <c r="AY659">
        <v>0</v>
      </c>
      <c r="AZ659" t="s">
        <v>548</v>
      </c>
      <c r="BA659" t="s">
        <v>2303</v>
      </c>
      <c r="BB659" t="s">
        <v>2303</v>
      </c>
    </row>
    <row r="660" spans="1:54" x14ac:dyDescent="0.3">
      <c r="A660" t="s">
        <v>2382</v>
      </c>
      <c r="B660" t="s">
        <v>861</v>
      </c>
      <c r="C660" s="211">
        <v>45209</v>
      </c>
      <c r="D660" t="s">
        <v>1095</v>
      </c>
      <c r="E660" t="s">
        <v>1185</v>
      </c>
      <c r="F660" t="s">
        <v>862</v>
      </c>
      <c r="G660" t="s">
        <v>2383</v>
      </c>
      <c r="H660" t="s">
        <v>2384</v>
      </c>
      <c r="I660">
        <v>0</v>
      </c>
      <c r="J660">
        <v>33.659999999999997</v>
      </c>
      <c r="K660" t="s">
        <v>535</v>
      </c>
      <c r="L660" t="s">
        <v>655</v>
      </c>
      <c r="M660" t="s">
        <v>537</v>
      </c>
      <c r="N660" t="s">
        <v>538</v>
      </c>
      <c r="O660" t="s">
        <v>539</v>
      </c>
      <c r="P660" t="s">
        <v>1099</v>
      </c>
      <c r="Q660" t="s">
        <v>541</v>
      </c>
      <c r="R660" t="s">
        <v>542</v>
      </c>
      <c r="S660" t="s">
        <v>543</v>
      </c>
      <c r="T660" t="s">
        <v>542</v>
      </c>
      <c r="U660" t="s">
        <v>2303</v>
      </c>
      <c r="W660" s="210">
        <v>-33.659999999999997</v>
      </c>
      <c r="X660">
        <v>1</v>
      </c>
      <c r="Z660" s="211">
        <v>45236</v>
      </c>
      <c r="AH660" s="211">
        <v>45209</v>
      </c>
      <c r="AI660" t="s">
        <v>545</v>
      </c>
      <c r="AO660" t="s">
        <v>546</v>
      </c>
      <c r="AU660" s="211">
        <v>45340</v>
      </c>
      <c r="AV660" t="s">
        <v>547</v>
      </c>
      <c r="AY660">
        <v>0</v>
      </c>
      <c r="AZ660" t="s">
        <v>548</v>
      </c>
      <c r="BA660" t="s">
        <v>2303</v>
      </c>
      <c r="BB660" t="s">
        <v>2303</v>
      </c>
    </row>
    <row r="661" spans="1:54" x14ac:dyDescent="0.3">
      <c r="A661" t="s">
        <v>2385</v>
      </c>
      <c r="B661" t="s">
        <v>866</v>
      </c>
      <c r="C661" s="211">
        <v>45214</v>
      </c>
      <c r="D661" t="s">
        <v>600</v>
      </c>
      <c r="E661" t="s">
        <v>871</v>
      </c>
      <c r="F661" t="s">
        <v>532</v>
      </c>
      <c r="G661" t="s">
        <v>2386</v>
      </c>
      <c r="H661" t="s">
        <v>603</v>
      </c>
      <c r="I661">
        <v>0</v>
      </c>
      <c r="J661">
        <v>40.229999999999997</v>
      </c>
      <c r="K661" t="s">
        <v>535</v>
      </c>
      <c r="L661" t="s">
        <v>655</v>
      </c>
      <c r="M661" t="s">
        <v>537</v>
      </c>
      <c r="N661" t="s">
        <v>538</v>
      </c>
      <c r="O661" t="s">
        <v>539</v>
      </c>
      <c r="P661" t="s">
        <v>604</v>
      </c>
      <c r="Q661" t="s">
        <v>541</v>
      </c>
      <c r="R661" t="s">
        <v>542</v>
      </c>
      <c r="S661" t="s">
        <v>543</v>
      </c>
      <c r="T661" t="s">
        <v>542</v>
      </c>
      <c r="U661" t="s">
        <v>2303</v>
      </c>
      <c r="W661" s="210">
        <v>-40.229999999999997</v>
      </c>
      <c r="X661">
        <v>1</v>
      </c>
      <c r="Z661" s="211">
        <v>45232</v>
      </c>
      <c r="AH661" s="211">
        <v>45214</v>
      </c>
      <c r="AI661" t="s">
        <v>545</v>
      </c>
      <c r="AO661" t="s">
        <v>546</v>
      </c>
      <c r="AU661" s="211">
        <v>45340</v>
      </c>
      <c r="AV661" t="s">
        <v>547</v>
      </c>
      <c r="AY661">
        <v>0</v>
      </c>
      <c r="AZ661" t="s">
        <v>548</v>
      </c>
      <c r="BA661" t="s">
        <v>2303</v>
      </c>
      <c r="BB661" t="s">
        <v>2303</v>
      </c>
    </row>
    <row r="662" spans="1:54" x14ac:dyDescent="0.3">
      <c r="A662" t="s">
        <v>2387</v>
      </c>
      <c r="B662" t="s">
        <v>866</v>
      </c>
      <c r="C662" s="211">
        <v>45214</v>
      </c>
      <c r="D662" t="s">
        <v>611</v>
      </c>
      <c r="E662" t="s">
        <v>871</v>
      </c>
      <c r="F662" t="s">
        <v>803</v>
      </c>
      <c r="G662" t="s">
        <v>2388</v>
      </c>
      <c r="H662" t="s">
        <v>614</v>
      </c>
      <c r="I662">
        <v>0</v>
      </c>
      <c r="J662">
        <v>57.63</v>
      </c>
      <c r="K662" t="s">
        <v>535</v>
      </c>
      <c r="L662" t="s">
        <v>660</v>
      </c>
      <c r="M662" t="s">
        <v>537</v>
      </c>
      <c r="N662" t="s">
        <v>538</v>
      </c>
      <c r="O662" t="s">
        <v>539</v>
      </c>
      <c r="P662" t="s">
        <v>615</v>
      </c>
      <c r="Q662" t="s">
        <v>541</v>
      </c>
      <c r="R662" t="s">
        <v>542</v>
      </c>
      <c r="S662" t="s">
        <v>543</v>
      </c>
      <c r="T662" t="s">
        <v>542</v>
      </c>
      <c r="U662" t="s">
        <v>2303</v>
      </c>
      <c r="W662" s="210">
        <v>-57.63</v>
      </c>
      <c r="X662">
        <v>1</v>
      </c>
      <c r="Z662" s="211">
        <v>45335</v>
      </c>
      <c r="AH662" s="211">
        <v>45214</v>
      </c>
      <c r="AI662" t="s">
        <v>545</v>
      </c>
      <c r="AO662" t="s">
        <v>546</v>
      </c>
      <c r="AU662" s="211">
        <v>45340</v>
      </c>
      <c r="AV662" t="s">
        <v>547</v>
      </c>
      <c r="AY662">
        <v>0</v>
      </c>
      <c r="AZ662" t="s">
        <v>548</v>
      </c>
      <c r="BA662" t="s">
        <v>2303</v>
      </c>
      <c r="BB662" t="s">
        <v>2303</v>
      </c>
    </row>
    <row r="663" spans="1:54" x14ac:dyDescent="0.3">
      <c r="A663" t="s">
        <v>2389</v>
      </c>
      <c r="B663" t="s">
        <v>866</v>
      </c>
      <c r="C663" s="211">
        <v>45214</v>
      </c>
      <c r="D663" t="s">
        <v>588</v>
      </c>
      <c r="E663" t="s">
        <v>871</v>
      </c>
      <c r="F663" t="s">
        <v>662</v>
      </c>
      <c r="G663" t="s">
        <v>2390</v>
      </c>
      <c r="H663" t="s">
        <v>591</v>
      </c>
      <c r="I663">
        <v>0</v>
      </c>
      <c r="J663">
        <v>3.05</v>
      </c>
      <c r="K663" t="s">
        <v>535</v>
      </c>
      <c r="L663" t="s">
        <v>664</v>
      </c>
      <c r="M663" t="s">
        <v>537</v>
      </c>
      <c r="N663" t="s">
        <v>538</v>
      </c>
      <c r="O663" t="s">
        <v>539</v>
      </c>
      <c r="P663" t="s">
        <v>592</v>
      </c>
      <c r="Q663" t="s">
        <v>541</v>
      </c>
      <c r="R663" t="s">
        <v>542</v>
      </c>
      <c r="S663" t="s">
        <v>543</v>
      </c>
      <c r="T663" t="s">
        <v>542</v>
      </c>
      <c r="U663" t="s">
        <v>2303</v>
      </c>
      <c r="W663" s="210">
        <v>-3.05</v>
      </c>
      <c r="X663">
        <v>1</v>
      </c>
      <c r="Z663" s="211">
        <v>45232</v>
      </c>
      <c r="AH663" s="211">
        <v>45214</v>
      </c>
      <c r="AI663" t="s">
        <v>545</v>
      </c>
      <c r="AO663" t="s">
        <v>546</v>
      </c>
      <c r="AU663" s="211">
        <v>45340</v>
      </c>
      <c r="AV663" t="s">
        <v>547</v>
      </c>
      <c r="AY663">
        <v>0</v>
      </c>
      <c r="AZ663" t="s">
        <v>548</v>
      </c>
      <c r="BA663" t="s">
        <v>2303</v>
      </c>
      <c r="BB663" t="s">
        <v>2303</v>
      </c>
    </row>
    <row r="664" spans="1:54" x14ac:dyDescent="0.3">
      <c r="A664" t="s">
        <v>2391</v>
      </c>
      <c r="B664" t="s">
        <v>866</v>
      </c>
      <c r="C664" s="211">
        <v>45214</v>
      </c>
      <c r="D664" t="s">
        <v>623</v>
      </c>
      <c r="E664" t="s">
        <v>871</v>
      </c>
      <c r="F664" t="s">
        <v>1591</v>
      </c>
      <c r="G664" t="s">
        <v>2392</v>
      </c>
      <c r="H664" t="s">
        <v>626</v>
      </c>
      <c r="I664">
        <v>0</v>
      </c>
      <c r="J664">
        <v>86.18</v>
      </c>
      <c r="K664" t="s">
        <v>535</v>
      </c>
      <c r="L664" t="s">
        <v>655</v>
      </c>
      <c r="M664" t="s">
        <v>537</v>
      </c>
      <c r="N664" t="s">
        <v>538</v>
      </c>
      <c r="O664" t="s">
        <v>539</v>
      </c>
      <c r="P664" t="s">
        <v>627</v>
      </c>
      <c r="Q664" t="s">
        <v>541</v>
      </c>
      <c r="R664" t="s">
        <v>542</v>
      </c>
      <c r="S664" t="s">
        <v>543</v>
      </c>
      <c r="T664" t="s">
        <v>542</v>
      </c>
      <c r="U664" t="s">
        <v>2303</v>
      </c>
      <c r="W664" s="210">
        <v>-86.18</v>
      </c>
      <c r="X664">
        <v>1</v>
      </c>
      <c r="Z664" s="211">
        <v>45232</v>
      </c>
      <c r="AH664" s="211">
        <v>45214</v>
      </c>
      <c r="AI664" t="s">
        <v>545</v>
      </c>
      <c r="AO664" t="s">
        <v>546</v>
      </c>
      <c r="AU664" s="211">
        <v>45340</v>
      </c>
      <c r="AV664" t="s">
        <v>547</v>
      </c>
      <c r="AY664">
        <v>0</v>
      </c>
      <c r="AZ664" t="s">
        <v>548</v>
      </c>
      <c r="BA664" t="s">
        <v>2303</v>
      </c>
      <c r="BB664" t="s">
        <v>2303</v>
      </c>
    </row>
    <row r="665" spans="1:54" x14ac:dyDescent="0.3">
      <c r="A665" t="s">
        <v>2393</v>
      </c>
      <c r="B665" t="s">
        <v>866</v>
      </c>
      <c r="C665" s="211">
        <v>45214</v>
      </c>
      <c r="D665" t="s">
        <v>606</v>
      </c>
      <c r="E665" t="s">
        <v>871</v>
      </c>
      <c r="F665" t="s">
        <v>669</v>
      </c>
      <c r="G665" t="s">
        <v>2394</v>
      </c>
      <c r="H665" t="s">
        <v>609</v>
      </c>
      <c r="I665">
        <v>0</v>
      </c>
      <c r="J665">
        <v>52.47</v>
      </c>
      <c r="K665" t="s">
        <v>535</v>
      </c>
      <c r="L665" t="s">
        <v>664</v>
      </c>
      <c r="M665" t="s">
        <v>537</v>
      </c>
      <c r="N665" t="s">
        <v>538</v>
      </c>
      <c r="O665" t="s">
        <v>539</v>
      </c>
      <c r="P665" t="s">
        <v>562</v>
      </c>
      <c r="Q665" t="s">
        <v>541</v>
      </c>
      <c r="R665" t="s">
        <v>542</v>
      </c>
      <c r="S665" t="s">
        <v>543</v>
      </c>
      <c r="T665" t="s">
        <v>542</v>
      </c>
      <c r="U665" t="s">
        <v>2303</v>
      </c>
      <c r="W665" s="210">
        <v>-52.47</v>
      </c>
      <c r="X665">
        <v>1</v>
      </c>
      <c r="Z665" s="211">
        <v>45232</v>
      </c>
      <c r="AH665" s="211">
        <v>45214</v>
      </c>
      <c r="AI665" t="s">
        <v>545</v>
      </c>
      <c r="AO665" t="s">
        <v>546</v>
      </c>
      <c r="AU665" s="211">
        <v>45340</v>
      </c>
      <c r="AV665" t="s">
        <v>547</v>
      </c>
      <c r="AY665">
        <v>0</v>
      </c>
      <c r="AZ665" t="s">
        <v>548</v>
      </c>
      <c r="BA665" t="s">
        <v>2303</v>
      </c>
      <c r="BB665" t="s">
        <v>2303</v>
      </c>
    </row>
    <row r="666" spans="1:54" x14ac:dyDescent="0.3">
      <c r="A666" t="s">
        <v>2395</v>
      </c>
      <c r="B666" t="s">
        <v>866</v>
      </c>
      <c r="C666" s="211">
        <v>45214</v>
      </c>
      <c r="D666" t="s">
        <v>576</v>
      </c>
      <c r="E666" t="s">
        <v>871</v>
      </c>
      <c r="F666" t="s">
        <v>1159</v>
      </c>
      <c r="G666" t="s">
        <v>2396</v>
      </c>
      <c r="H666" t="s">
        <v>579</v>
      </c>
      <c r="I666">
        <v>0</v>
      </c>
      <c r="J666">
        <v>43.73</v>
      </c>
      <c r="K666" t="s">
        <v>535</v>
      </c>
      <c r="L666" t="s">
        <v>660</v>
      </c>
      <c r="M666" t="s">
        <v>537</v>
      </c>
      <c r="N666" t="s">
        <v>538</v>
      </c>
      <c r="O666" t="s">
        <v>539</v>
      </c>
      <c r="P666" t="s">
        <v>580</v>
      </c>
      <c r="Q666" t="s">
        <v>541</v>
      </c>
      <c r="R666" t="s">
        <v>542</v>
      </c>
      <c r="S666" t="s">
        <v>543</v>
      </c>
      <c r="T666" t="s">
        <v>542</v>
      </c>
      <c r="U666" t="s">
        <v>2303</v>
      </c>
      <c r="W666" s="210">
        <v>-43.73</v>
      </c>
      <c r="X666">
        <v>1</v>
      </c>
      <c r="Z666" s="211">
        <v>45232</v>
      </c>
      <c r="AH666" s="211">
        <v>45214</v>
      </c>
      <c r="AI666" t="s">
        <v>545</v>
      </c>
      <c r="AO666" t="s">
        <v>546</v>
      </c>
      <c r="AU666" s="211">
        <v>45340</v>
      </c>
      <c r="AV666" t="s">
        <v>547</v>
      </c>
      <c r="AY666">
        <v>0</v>
      </c>
      <c r="AZ666" t="s">
        <v>548</v>
      </c>
      <c r="BA666" t="s">
        <v>2303</v>
      </c>
      <c r="BB666" t="s">
        <v>2303</v>
      </c>
    </row>
    <row r="667" spans="1:54" x14ac:dyDescent="0.3">
      <c r="A667" t="s">
        <v>2397</v>
      </c>
      <c r="B667" t="s">
        <v>866</v>
      </c>
      <c r="C667" s="211">
        <v>45214</v>
      </c>
      <c r="D667" t="s">
        <v>557</v>
      </c>
      <c r="E667" t="s">
        <v>871</v>
      </c>
      <c r="F667" t="s">
        <v>577</v>
      </c>
      <c r="G667" t="s">
        <v>2398</v>
      </c>
      <c r="H667" t="s">
        <v>560</v>
      </c>
      <c r="I667">
        <v>0</v>
      </c>
      <c r="J667">
        <v>2.29</v>
      </c>
      <c r="K667" t="s">
        <v>535</v>
      </c>
      <c r="L667" t="s">
        <v>664</v>
      </c>
      <c r="M667" t="s">
        <v>537</v>
      </c>
      <c r="N667" t="s">
        <v>538</v>
      </c>
      <c r="O667" t="s">
        <v>539</v>
      </c>
      <c r="P667" t="s">
        <v>562</v>
      </c>
      <c r="Q667" t="s">
        <v>541</v>
      </c>
      <c r="R667" t="s">
        <v>542</v>
      </c>
      <c r="S667" t="s">
        <v>543</v>
      </c>
      <c r="T667" t="s">
        <v>542</v>
      </c>
      <c r="U667" t="s">
        <v>2303</v>
      </c>
      <c r="W667" s="210">
        <v>-2.29</v>
      </c>
      <c r="X667">
        <v>1</v>
      </c>
      <c r="Z667" s="211">
        <v>45232</v>
      </c>
      <c r="AH667" s="211">
        <v>45214</v>
      </c>
      <c r="AI667" t="s">
        <v>545</v>
      </c>
      <c r="AO667" t="s">
        <v>546</v>
      </c>
      <c r="AU667" s="211">
        <v>45340</v>
      </c>
      <c r="AV667" t="s">
        <v>547</v>
      </c>
      <c r="AY667">
        <v>0</v>
      </c>
      <c r="AZ667" t="s">
        <v>548</v>
      </c>
      <c r="BA667" t="s">
        <v>2303</v>
      </c>
      <c r="BB667" t="s">
        <v>2303</v>
      </c>
    </row>
    <row r="668" spans="1:54" x14ac:dyDescent="0.3">
      <c r="A668" t="s">
        <v>2399</v>
      </c>
      <c r="B668" t="s">
        <v>866</v>
      </c>
      <c r="C668" s="211">
        <v>45214</v>
      </c>
      <c r="D668" t="s">
        <v>1067</v>
      </c>
      <c r="E668" t="s">
        <v>871</v>
      </c>
      <c r="F668" t="s">
        <v>595</v>
      </c>
      <c r="G668" t="s">
        <v>2400</v>
      </c>
      <c r="H668" t="s">
        <v>1411</v>
      </c>
      <c r="I668">
        <v>0</v>
      </c>
      <c r="J668">
        <v>3.72</v>
      </c>
      <c r="K668" t="s">
        <v>535</v>
      </c>
      <c r="L668" t="s">
        <v>660</v>
      </c>
      <c r="M668" t="s">
        <v>537</v>
      </c>
      <c r="N668" t="s">
        <v>538</v>
      </c>
      <c r="O668" t="s">
        <v>539</v>
      </c>
      <c r="P668" t="s">
        <v>580</v>
      </c>
      <c r="Q668" t="s">
        <v>541</v>
      </c>
      <c r="R668" t="s">
        <v>542</v>
      </c>
      <c r="S668" t="s">
        <v>543</v>
      </c>
      <c r="T668" t="s">
        <v>542</v>
      </c>
      <c r="U668" t="s">
        <v>2303</v>
      </c>
      <c r="W668" s="210">
        <v>-3.72</v>
      </c>
      <c r="X668">
        <v>1</v>
      </c>
      <c r="Z668" s="211">
        <v>45232</v>
      </c>
      <c r="AH668" s="211">
        <v>45214</v>
      </c>
      <c r="AI668" t="s">
        <v>545</v>
      </c>
      <c r="AO668" t="s">
        <v>546</v>
      </c>
      <c r="AU668" s="211">
        <v>45340</v>
      </c>
      <c r="AV668" t="s">
        <v>547</v>
      </c>
      <c r="AY668">
        <v>0</v>
      </c>
      <c r="AZ668" t="s">
        <v>548</v>
      </c>
      <c r="BA668" t="s">
        <v>2303</v>
      </c>
      <c r="BB668" t="s">
        <v>2303</v>
      </c>
    </row>
    <row r="669" spans="1:54" x14ac:dyDescent="0.3">
      <c r="A669" t="s">
        <v>2401</v>
      </c>
      <c r="B669" t="s">
        <v>866</v>
      </c>
      <c r="C669" s="211">
        <v>45214</v>
      </c>
      <c r="D669" t="s">
        <v>1036</v>
      </c>
      <c r="E669" t="s">
        <v>871</v>
      </c>
      <c r="F669" t="s">
        <v>2402</v>
      </c>
      <c r="G669" t="s">
        <v>2403</v>
      </c>
      <c r="H669" t="s">
        <v>1415</v>
      </c>
      <c r="I669">
        <v>0</v>
      </c>
      <c r="J669">
        <v>179.84</v>
      </c>
      <c r="K669" t="s">
        <v>535</v>
      </c>
      <c r="L669" t="s">
        <v>655</v>
      </c>
      <c r="M669" t="s">
        <v>537</v>
      </c>
      <c r="N669" t="s">
        <v>538</v>
      </c>
      <c r="O669" t="s">
        <v>539</v>
      </c>
      <c r="P669" t="s">
        <v>1040</v>
      </c>
      <c r="Q669" t="s">
        <v>541</v>
      </c>
      <c r="R669" t="s">
        <v>542</v>
      </c>
      <c r="S669" t="s">
        <v>543</v>
      </c>
      <c r="T669" t="s">
        <v>542</v>
      </c>
      <c r="U669" t="s">
        <v>2303</v>
      </c>
      <c r="W669" s="210">
        <v>-179.84</v>
      </c>
      <c r="X669">
        <v>1</v>
      </c>
      <c r="Z669" s="211">
        <v>45232</v>
      </c>
      <c r="AH669" s="211">
        <v>45214</v>
      </c>
      <c r="AI669" t="s">
        <v>545</v>
      </c>
      <c r="AO669" t="s">
        <v>546</v>
      </c>
      <c r="AU669" s="211">
        <v>45340</v>
      </c>
      <c r="AV669" t="s">
        <v>547</v>
      </c>
      <c r="AY669">
        <v>0</v>
      </c>
      <c r="AZ669" t="s">
        <v>548</v>
      </c>
      <c r="BA669" t="s">
        <v>2303</v>
      </c>
      <c r="BB669" t="s">
        <v>2303</v>
      </c>
    </row>
    <row r="670" spans="1:54" x14ac:dyDescent="0.3">
      <c r="A670" t="s">
        <v>2404</v>
      </c>
      <c r="B670" t="s">
        <v>866</v>
      </c>
      <c r="C670" s="211">
        <v>45214</v>
      </c>
      <c r="D670" t="s">
        <v>1837</v>
      </c>
      <c r="E670" t="s">
        <v>871</v>
      </c>
      <c r="F670" t="s">
        <v>1806</v>
      </c>
      <c r="G670" t="s">
        <v>2405</v>
      </c>
      <c r="H670" t="s">
        <v>2406</v>
      </c>
      <c r="I670">
        <v>0</v>
      </c>
      <c r="J670">
        <v>13.41</v>
      </c>
      <c r="K670" t="s">
        <v>535</v>
      </c>
      <c r="L670" t="s">
        <v>660</v>
      </c>
      <c r="M670" t="s">
        <v>537</v>
      </c>
      <c r="N670" t="s">
        <v>538</v>
      </c>
      <c r="O670" t="s">
        <v>539</v>
      </c>
      <c r="P670" t="s">
        <v>580</v>
      </c>
      <c r="Q670" t="s">
        <v>541</v>
      </c>
      <c r="R670" t="s">
        <v>542</v>
      </c>
      <c r="S670" t="s">
        <v>543</v>
      </c>
      <c r="T670" t="s">
        <v>542</v>
      </c>
      <c r="U670" t="s">
        <v>2303</v>
      </c>
      <c r="W670" s="210">
        <v>-13.41</v>
      </c>
      <c r="X670">
        <v>1</v>
      </c>
      <c r="Z670" s="211">
        <v>45232</v>
      </c>
      <c r="AH670" s="211">
        <v>45214</v>
      </c>
      <c r="AI670" t="s">
        <v>545</v>
      </c>
      <c r="AO670" t="s">
        <v>546</v>
      </c>
      <c r="AU670" s="211">
        <v>45340</v>
      </c>
      <c r="AV670" t="s">
        <v>547</v>
      </c>
      <c r="AY670">
        <v>0</v>
      </c>
      <c r="AZ670" t="s">
        <v>548</v>
      </c>
      <c r="BA670" t="s">
        <v>2303</v>
      </c>
      <c r="BB670" t="s">
        <v>2303</v>
      </c>
    </row>
    <row r="671" spans="1:54" x14ac:dyDescent="0.3">
      <c r="A671" t="s">
        <v>2407</v>
      </c>
      <c r="B671" t="s">
        <v>866</v>
      </c>
      <c r="C671" s="211">
        <v>45214</v>
      </c>
      <c r="D671" t="s">
        <v>1790</v>
      </c>
      <c r="E671" t="s">
        <v>871</v>
      </c>
      <c r="F671" t="s">
        <v>2408</v>
      </c>
      <c r="G671" t="s">
        <v>2409</v>
      </c>
      <c r="H671" t="s">
        <v>2410</v>
      </c>
      <c r="I671">
        <v>0</v>
      </c>
      <c r="J671">
        <v>2.79</v>
      </c>
      <c r="K671" t="s">
        <v>535</v>
      </c>
      <c r="L671" t="s">
        <v>660</v>
      </c>
      <c r="M671" t="s">
        <v>537</v>
      </c>
      <c r="N671" t="s">
        <v>538</v>
      </c>
      <c r="O671" t="s">
        <v>539</v>
      </c>
      <c r="P671" t="s">
        <v>580</v>
      </c>
      <c r="Q671" t="s">
        <v>541</v>
      </c>
      <c r="R671" t="s">
        <v>542</v>
      </c>
      <c r="S671" t="s">
        <v>543</v>
      </c>
      <c r="T671" t="s">
        <v>542</v>
      </c>
      <c r="U671" t="s">
        <v>2303</v>
      </c>
      <c r="W671" s="210">
        <v>-2.79</v>
      </c>
      <c r="X671">
        <v>1</v>
      </c>
      <c r="Z671" s="211">
        <v>45232</v>
      </c>
      <c r="AH671" s="211">
        <v>45214</v>
      </c>
      <c r="AI671" t="s">
        <v>545</v>
      </c>
      <c r="AO671" t="s">
        <v>546</v>
      </c>
      <c r="AU671" s="211">
        <v>45340</v>
      </c>
      <c r="AV671" t="s">
        <v>547</v>
      </c>
      <c r="AY671">
        <v>0</v>
      </c>
      <c r="AZ671" t="s">
        <v>548</v>
      </c>
      <c r="BA671" t="s">
        <v>2303</v>
      </c>
      <c r="BB671" t="s">
        <v>2303</v>
      </c>
    </row>
    <row r="672" spans="1:54" x14ac:dyDescent="0.3">
      <c r="A672" t="s">
        <v>2411</v>
      </c>
      <c r="B672" t="s">
        <v>866</v>
      </c>
      <c r="C672" s="211">
        <v>45217</v>
      </c>
      <c r="D672" t="s">
        <v>2412</v>
      </c>
      <c r="E672" t="s">
        <v>601</v>
      </c>
      <c r="F672" t="s">
        <v>757</v>
      </c>
      <c r="G672" t="s">
        <v>2413</v>
      </c>
      <c r="H672" t="s">
        <v>2414</v>
      </c>
      <c r="I672">
        <v>0</v>
      </c>
      <c r="J672">
        <v>120</v>
      </c>
      <c r="K672" t="s">
        <v>535</v>
      </c>
      <c r="L672" t="s">
        <v>1194</v>
      </c>
      <c r="M672" t="s">
        <v>537</v>
      </c>
      <c r="N672" t="s">
        <v>538</v>
      </c>
      <c r="O672" t="s">
        <v>539</v>
      </c>
      <c r="P672" t="s">
        <v>1195</v>
      </c>
      <c r="Q672" t="s">
        <v>541</v>
      </c>
      <c r="R672" t="s">
        <v>542</v>
      </c>
      <c r="S672" t="s">
        <v>543</v>
      </c>
      <c r="T672" t="s">
        <v>542</v>
      </c>
      <c r="U672" t="s">
        <v>2303</v>
      </c>
      <c r="W672" s="210">
        <v>-120</v>
      </c>
      <c r="X672">
        <v>1</v>
      </c>
      <c r="Z672" s="211">
        <v>45232</v>
      </c>
      <c r="AH672" s="211">
        <v>45217</v>
      </c>
      <c r="AI672" t="s">
        <v>545</v>
      </c>
      <c r="AO672" t="s">
        <v>546</v>
      </c>
      <c r="AU672" s="211">
        <v>45340</v>
      </c>
      <c r="AV672" t="s">
        <v>547</v>
      </c>
      <c r="AY672">
        <v>0</v>
      </c>
      <c r="AZ672" t="s">
        <v>548</v>
      </c>
      <c r="BA672" t="s">
        <v>2303</v>
      </c>
      <c r="BB672" t="s">
        <v>2303</v>
      </c>
    </row>
    <row r="673" spans="1:54" x14ac:dyDescent="0.3">
      <c r="A673" t="s">
        <v>2415</v>
      </c>
      <c r="B673" t="s">
        <v>1152</v>
      </c>
      <c r="C673" s="211">
        <v>45221</v>
      </c>
      <c r="D673" t="s">
        <v>564</v>
      </c>
      <c r="E673" t="s">
        <v>1025</v>
      </c>
      <c r="F673" t="s">
        <v>532</v>
      </c>
      <c r="G673" t="s">
        <v>2416</v>
      </c>
      <c r="H673" t="s">
        <v>567</v>
      </c>
      <c r="I673">
        <v>0</v>
      </c>
      <c r="J673">
        <v>96.54</v>
      </c>
      <c r="K673" t="s">
        <v>535</v>
      </c>
      <c r="L673" t="s">
        <v>655</v>
      </c>
      <c r="M673" t="s">
        <v>537</v>
      </c>
      <c r="N673" t="s">
        <v>538</v>
      </c>
      <c r="O673" t="s">
        <v>539</v>
      </c>
      <c r="P673" t="s">
        <v>568</v>
      </c>
      <c r="Q673" t="s">
        <v>541</v>
      </c>
      <c r="R673" t="s">
        <v>542</v>
      </c>
      <c r="S673" t="s">
        <v>543</v>
      </c>
      <c r="T673" t="s">
        <v>542</v>
      </c>
      <c r="U673" t="s">
        <v>2303</v>
      </c>
      <c r="W673" s="210">
        <v>-96.54</v>
      </c>
      <c r="X673">
        <v>1</v>
      </c>
      <c r="Z673" s="211">
        <v>45237</v>
      </c>
      <c r="AH673" s="211">
        <v>45221</v>
      </c>
      <c r="AI673" t="s">
        <v>545</v>
      </c>
      <c r="AO673" t="s">
        <v>546</v>
      </c>
      <c r="AU673" s="211">
        <v>45340</v>
      </c>
      <c r="AV673" t="s">
        <v>547</v>
      </c>
      <c r="AY673">
        <v>0</v>
      </c>
      <c r="AZ673" t="s">
        <v>548</v>
      </c>
      <c r="BA673" t="s">
        <v>2303</v>
      </c>
      <c r="BB673" t="s">
        <v>2303</v>
      </c>
    </row>
    <row r="674" spans="1:54" x14ac:dyDescent="0.3">
      <c r="A674" t="s">
        <v>2417</v>
      </c>
      <c r="B674" t="s">
        <v>1152</v>
      </c>
      <c r="C674" s="211">
        <v>45221</v>
      </c>
      <c r="D674" t="s">
        <v>550</v>
      </c>
      <c r="E674" t="s">
        <v>1025</v>
      </c>
      <c r="F674" t="s">
        <v>700</v>
      </c>
      <c r="G674" t="s">
        <v>2418</v>
      </c>
      <c r="H674" t="s">
        <v>553</v>
      </c>
      <c r="I674">
        <v>0</v>
      </c>
      <c r="J674">
        <v>5.68</v>
      </c>
      <c r="K674" t="s">
        <v>535</v>
      </c>
      <c r="L674" t="s">
        <v>660</v>
      </c>
      <c r="M674" t="s">
        <v>537</v>
      </c>
      <c r="N674" t="s">
        <v>538</v>
      </c>
      <c r="O674" t="s">
        <v>539</v>
      </c>
      <c r="P674" t="s">
        <v>555</v>
      </c>
      <c r="Q674" t="s">
        <v>541</v>
      </c>
      <c r="R674" t="s">
        <v>542</v>
      </c>
      <c r="S674" t="s">
        <v>543</v>
      </c>
      <c r="T674" t="s">
        <v>542</v>
      </c>
      <c r="U674" t="s">
        <v>2303</v>
      </c>
      <c r="W674" s="210">
        <v>-5.68</v>
      </c>
      <c r="X674">
        <v>1</v>
      </c>
      <c r="Z674" s="211">
        <v>45237</v>
      </c>
      <c r="AH674" s="211">
        <v>45221</v>
      </c>
      <c r="AI674" t="s">
        <v>545</v>
      </c>
      <c r="AO674" t="s">
        <v>546</v>
      </c>
      <c r="AU674" s="211">
        <v>45340</v>
      </c>
      <c r="AV674" t="s">
        <v>547</v>
      </c>
      <c r="AY674">
        <v>0</v>
      </c>
      <c r="AZ674" t="s">
        <v>548</v>
      </c>
      <c r="BA674" t="s">
        <v>2303</v>
      </c>
      <c r="BB674" t="s">
        <v>2303</v>
      </c>
    </row>
    <row r="675" spans="1:54" x14ac:dyDescent="0.3">
      <c r="A675" t="s">
        <v>2419</v>
      </c>
      <c r="B675" t="s">
        <v>1152</v>
      </c>
      <c r="C675" s="211">
        <v>45221</v>
      </c>
      <c r="D675" t="s">
        <v>617</v>
      </c>
      <c r="E675" t="s">
        <v>1025</v>
      </c>
      <c r="F675" t="s">
        <v>1893</v>
      </c>
      <c r="G675" t="s">
        <v>2420</v>
      </c>
      <c r="H675" t="s">
        <v>620</v>
      </c>
      <c r="I675">
        <v>0</v>
      </c>
      <c r="J675">
        <v>17.809999999999999</v>
      </c>
      <c r="K675" t="s">
        <v>535</v>
      </c>
      <c r="L675" t="s">
        <v>664</v>
      </c>
      <c r="M675" t="s">
        <v>537</v>
      </c>
      <c r="N675" t="s">
        <v>538</v>
      </c>
      <c r="O675" t="s">
        <v>539</v>
      </c>
      <c r="P675" t="s">
        <v>621</v>
      </c>
      <c r="Q675" t="s">
        <v>541</v>
      </c>
      <c r="R675" t="s">
        <v>542</v>
      </c>
      <c r="S675" t="s">
        <v>543</v>
      </c>
      <c r="T675" t="s">
        <v>542</v>
      </c>
      <c r="U675" t="s">
        <v>2303</v>
      </c>
      <c r="W675" s="210">
        <v>-17.809999999999999</v>
      </c>
      <c r="X675">
        <v>1</v>
      </c>
      <c r="Z675" s="211">
        <v>45237</v>
      </c>
      <c r="AH675" s="211">
        <v>45221</v>
      </c>
      <c r="AI675" t="s">
        <v>545</v>
      </c>
      <c r="AO675" t="s">
        <v>546</v>
      </c>
      <c r="AU675" s="211">
        <v>45340</v>
      </c>
      <c r="AV675" t="s">
        <v>547</v>
      </c>
      <c r="AY675">
        <v>0</v>
      </c>
      <c r="AZ675" t="s">
        <v>548</v>
      </c>
      <c r="BA675" t="s">
        <v>2303</v>
      </c>
      <c r="BB675" t="s">
        <v>2303</v>
      </c>
    </row>
    <row r="676" spans="1:54" x14ac:dyDescent="0.3">
      <c r="A676" t="s">
        <v>2421</v>
      </c>
      <c r="B676" t="s">
        <v>1152</v>
      </c>
      <c r="C676" s="211">
        <v>45221</v>
      </c>
      <c r="D676" t="s">
        <v>646</v>
      </c>
      <c r="E676" t="s">
        <v>1025</v>
      </c>
      <c r="F676" t="s">
        <v>662</v>
      </c>
      <c r="G676" t="s">
        <v>2422</v>
      </c>
      <c r="H676" t="s">
        <v>1111</v>
      </c>
      <c r="I676">
        <v>0</v>
      </c>
      <c r="J676">
        <v>7.41</v>
      </c>
      <c r="K676" t="s">
        <v>535</v>
      </c>
      <c r="L676" t="s">
        <v>655</v>
      </c>
      <c r="M676" t="s">
        <v>537</v>
      </c>
      <c r="N676" t="s">
        <v>538</v>
      </c>
      <c r="O676" t="s">
        <v>539</v>
      </c>
      <c r="P676" t="s">
        <v>650</v>
      </c>
      <c r="Q676" t="s">
        <v>541</v>
      </c>
      <c r="R676" t="s">
        <v>542</v>
      </c>
      <c r="S676" t="s">
        <v>543</v>
      </c>
      <c r="T676" t="s">
        <v>542</v>
      </c>
      <c r="U676" t="s">
        <v>2303</v>
      </c>
      <c r="W676" s="210">
        <v>-7.41</v>
      </c>
      <c r="X676">
        <v>1</v>
      </c>
      <c r="Z676" s="211">
        <v>45237</v>
      </c>
      <c r="AH676" s="211">
        <v>45221</v>
      </c>
      <c r="AI676" t="s">
        <v>545</v>
      </c>
      <c r="AO676" t="s">
        <v>546</v>
      </c>
      <c r="AU676" s="211">
        <v>45340</v>
      </c>
      <c r="AV676" t="s">
        <v>547</v>
      </c>
      <c r="AY676">
        <v>0</v>
      </c>
      <c r="AZ676" t="s">
        <v>548</v>
      </c>
      <c r="BA676" t="s">
        <v>2303</v>
      </c>
      <c r="BB676" t="s">
        <v>2303</v>
      </c>
    </row>
    <row r="677" spans="1:54" x14ac:dyDescent="0.3">
      <c r="A677" t="s">
        <v>2423</v>
      </c>
      <c r="B677" t="s">
        <v>1152</v>
      </c>
      <c r="C677" s="211">
        <v>45221</v>
      </c>
      <c r="D677" t="s">
        <v>640</v>
      </c>
      <c r="E677" t="s">
        <v>1025</v>
      </c>
      <c r="F677" t="s">
        <v>1153</v>
      </c>
      <c r="G677" t="s">
        <v>2424</v>
      </c>
      <c r="H677" t="s">
        <v>1107</v>
      </c>
      <c r="I677">
        <v>0</v>
      </c>
      <c r="J677">
        <v>6.14</v>
      </c>
      <c r="K677" t="s">
        <v>535</v>
      </c>
      <c r="L677" t="s">
        <v>664</v>
      </c>
      <c r="M677" t="s">
        <v>537</v>
      </c>
      <c r="N677" t="s">
        <v>538</v>
      </c>
      <c r="O677" t="s">
        <v>539</v>
      </c>
      <c r="P677" t="s">
        <v>644</v>
      </c>
      <c r="Q677" t="s">
        <v>541</v>
      </c>
      <c r="R677" t="s">
        <v>542</v>
      </c>
      <c r="S677" t="s">
        <v>543</v>
      </c>
      <c r="T677" t="s">
        <v>542</v>
      </c>
      <c r="U677" t="s">
        <v>2303</v>
      </c>
      <c r="W677" s="210">
        <v>-6.14</v>
      </c>
      <c r="X677">
        <v>1</v>
      </c>
      <c r="Z677" s="211">
        <v>45237</v>
      </c>
      <c r="AH677" s="211">
        <v>45221</v>
      </c>
      <c r="AI677" t="s">
        <v>545</v>
      </c>
      <c r="AO677" t="s">
        <v>546</v>
      </c>
      <c r="AU677" s="211">
        <v>45340</v>
      </c>
      <c r="AV677" t="s">
        <v>547</v>
      </c>
      <c r="AY677">
        <v>0</v>
      </c>
      <c r="AZ677" t="s">
        <v>548</v>
      </c>
      <c r="BA677" t="s">
        <v>2303</v>
      </c>
      <c r="BB677" t="s">
        <v>2303</v>
      </c>
    </row>
    <row r="678" spans="1:54" x14ac:dyDescent="0.3">
      <c r="A678" t="s">
        <v>2425</v>
      </c>
      <c r="B678" t="s">
        <v>1152</v>
      </c>
      <c r="C678" s="211">
        <v>45221</v>
      </c>
      <c r="D678" t="s">
        <v>582</v>
      </c>
      <c r="E678" t="s">
        <v>1025</v>
      </c>
      <c r="F678" t="s">
        <v>1199</v>
      </c>
      <c r="G678" t="s">
        <v>2426</v>
      </c>
      <c r="H678" t="s">
        <v>585</v>
      </c>
      <c r="I678">
        <v>0</v>
      </c>
      <c r="J678">
        <v>33.47</v>
      </c>
      <c r="K678" t="s">
        <v>535</v>
      </c>
      <c r="L678" t="s">
        <v>655</v>
      </c>
      <c r="M678" t="s">
        <v>537</v>
      </c>
      <c r="N678" t="s">
        <v>538</v>
      </c>
      <c r="O678" t="s">
        <v>539</v>
      </c>
      <c r="P678" t="s">
        <v>586</v>
      </c>
      <c r="Q678" t="s">
        <v>541</v>
      </c>
      <c r="R678" t="s">
        <v>542</v>
      </c>
      <c r="S678" t="s">
        <v>543</v>
      </c>
      <c r="T678" t="s">
        <v>542</v>
      </c>
      <c r="U678" t="s">
        <v>2303</v>
      </c>
      <c r="W678" s="210">
        <v>-33.47</v>
      </c>
      <c r="X678">
        <v>1</v>
      </c>
      <c r="Z678" s="211">
        <v>45237</v>
      </c>
      <c r="AH678" s="211">
        <v>45221</v>
      </c>
      <c r="AI678" t="s">
        <v>545</v>
      </c>
      <c r="AO678" t="s">
        <v>546</v>
      </c>
      <c r="AU678" s="211">
        <v>45340</v>
      </c>
      <c r="AV678" t="s">
        <v>547</v>
      </c>
      <c r="AY678">
        <v>0</v>
      </c>
      <c r="AZ678" t="s">
        <v>548</v>
      </c>
      <c r="BA678" t="s">
        <v>2303</v>
      </c>
      <c r="BB678" t="s">
        <v>2303</v>
      </c>
    </row>
    <row r="679" spans="1:54" x14ac:dyDescent="0.3">
      <c r="A679" t="s">
        <v>2427</v>
      </c>
      <c r="B679" t="s">
        <v>1152</v>
      </c>
      <c r="C679" s="211">
        <v>45221</v>
      </c>
      <c r="D679" t="s">
        <v>1826</v>
      </c>
      <c r="E679" t="s">
        <v>1025</v>
      </c>
      <c r="F679" t="s">
        <v>558</v>
      </c>
      <c r="G679" t="s">
        <v>2428</v>
      </c>
      <c r="H679" t="s">
        <v>1828</v>
      </c>
      <c r="I679">
        <v>0</v>
      </c>
      <c r="J679">
        <v>24.78</v>
      </c>
      <c r="K679" t="s">
        <v>535</v>
      </c>
      <c r="L679" t="s">
        <v>655</v>
      </c>
      <c r="M679" t="s">
        <v>537</v>
      </c>
      <c r="N679" t="s">
        <v>538</v>
      </c>
      <c r="O679" t="s">
        <v>539</v>
      </c>
      <c r="P679" t="s">
        <v>586</v>
      </c>
      <c r="Q679" t="s">
        <v>541</v>
      </c>
      <c r="R679" t="s">
        <v>542</v>
      </c>
      <c r="S679" t="s">
        <v>543</v>
      </c>
      <c r="T679" t="s">
        <v>542</v>
      </c>
      <c r="U679" t="s">
        <v>2303</v>
      </c>
      <c r="W679" s="210">
        <v>-24.78</v>
      </c>
      <c r="X679">
        <v>1</v>
      </c>
      <c r="Z679" s="211">
        <v>45237</v>
      </c>
      <c r="AH679" s="211">
        <v>45221</v>
      </c>
      <c r="AI679" t="s">
        <v>545</v>
      </c>
      <c r="AO679" t="s">
        <v>546</v>
      </c>
      <c r="AU679" s="211">
        <v>45340</v>
      </c>
      <c r="AV679" t="s">
        <v>547</v>
      </c>
      <c r="AY679">
        <v>0</v>
      </c>
      <c r="AZ679" t="s">
        <v>548</v>
      </c>
      <c r="BA679" t="s">
        <v>2303</v>
      </c>
      <c r="BB679" t="s">
        <v>2303</v>
      </c>
    </row>
    <row r="680" spans="1:54" x14ac:dyDescent="0.3">
      <c r="A680" t="s">
        <v>2429</v>
      </c>
      <c r="B680" t="s">
        <v>1152</v>
      </c>
      <c r="C680" s="211">
        <v>45221</v>
      </c>
      <c r="D680" t="s">
        <v>1354</v>
      </c>
      <c r="E680" t="s">
        <v>1025</v>
      </c>
      <c r="F680" t="s">
        <v>1135</v>
      </c>
      <c r="G680" t="s">
        <v>2430</v>
      </c>
      <c r="H680" t="s">
        <v>1903</v>
      </c>
      <c r="I680">
        <v>0</v>
      </c>
      <c r="J680">
        <v>2.88</v>
      </c>
      <c r="K680" t="s">
        <v>535</v>
      </c>
      <c r="L680" t="s">
        <v>664</v>
      </c>
      <c r="M680" t="s">
        <v>537</v>
      </c>
      <c r="N680" t="s">
        <v>538</v>
      </c>
      <c r="O680" t="s">
        <v>539</v>
      </c>
      <c r="P680" t="s">
        <v>621</v>
      </c>
      <c r="Q680" t="s">
        <v>541</v>
      </c>
      <c r="R680" t="s">
        <v>542</v>
      </c>
      <c r="S680" t="s">
        <v>543</v>
      </c>
      <c r="T680" t="s">
        <v>542</v>
      </c>
      <c r="U680" t="s">
        <v>2303</v>
      </c>
      <c r="W680" s="210">
        <v>-2.88</v>
      </c>
      <c r="X680">
        <v>1</v>
      </c>
      <c r="Z680" s="211">
        <v>45237</v>
      </c>
      <c r="AH680" s="211">
        <v>45221</v>
      </c>
      <c r="AI680" t="s">
        <v>545</v>
      </c>
      <c r="AO680" t="s">
        <v>546</v>
      </c>
      <c r="AU680" s="211">
        <v>45340</v>
      </c>
      <c r="AV680" t="s">
        <v>547</v>
      </c>
      <c r="AY680">
        <v>0</v>
      </c>
      <c r="AZ680" t="s">
        <v>548</v>
      </c>
      <c r="BA680" t="s">
        <v>2303</v>
      </c>
      <c r="BB680" t="s">
        <v>2303</v>
      </c>
    </row>
    <row r="681" spans="1:54" x14ac:dyDescent="0.3">
      <c r="A681" t="s">
        <v>2431</v>
      </c>
      <c r="B681" t="s">
        <v>1152</v>
      </c>
      <c r="C681" s="211">
        <v>45221</v>
      </c>
      <c r="D681" t="s">
        <v>1313</v>
      </c>
      <c r="E681" t="s">
        <v>1025</v>
      </c>
      <c r="F681" t="s">
        <v>1026</v>
      </c>
      <c r="G681" t="s">
        <v>2432</v>
      </c>
      <c r="H681" t="s">
        <v>1316</v>
      </c>
      <c r="I681">
        <v>0</v>
      </c>
      <c r="J681">
        <v>1.1000000000000001</v>
      </c>
      <c r="K681" t="s">
        <v>535</v>
      </c>
      <c r="L681" t="s">
        <v>660</v>
      </c>
      <c r="M681" t="s">
        <v>537</v>
      </c>
      <c r="N681" t="s">
        <v>538</v>
      </c>
      <c r="O681" t="s">
        <v>539</v>
      </c>
      <c r="P681" t="s">
        <v>555</v>
      </c>
      <c r="Q681" t="s">
        <v>541</v>
      </c>
      <c r="R681" t="s">
        <v>542</v>
      </c>
      <c r="S681" t="s">
        <v>543</v>
      </c>
      <c r="T681" t="s">
        <v>542</v>
      </c>
      <c r="U681" t="s">
        <v>2303</v>
      </c>
      <c r="W681" s="210">
        <v>-1.1000000000000001</v>
      </c>
      <c r="X681">
        <v>1</v>
      </c>
      <c r="Z681" s="211">
        <v>45237</v>
      </c>
      <c r="AH681" s="211">
        <v>45221</v>
      </c>
      <c r="AI681" t="s">
        <v>545</v>
      </c>
      <c r="AO681" t="s">
        <v>546</v>
      </c>
      <c r="AU681" s="211">
        <v>45340</v>
      </c>
      <c r="AV681" t="s">
        <v>547</v>
      </c>
      <c r="AY681">
        <v>0</v>
      </c>
      <c r="AZ681" t="s">
        <v>548</v>
      </c>
      <c r="BA681" t="s">
        <v>2303</v>
      </c>
      <c r="BB681" t="s">
        <v>2303</v>
      </c>
    </row>
    <row r="682" spans="1:54" x14ac:dyDescent="0.3">
      <c r="A682" t="s">
        <v>2433</v>
      </c>
      <c r="B682" t="s">
        <v>1152</v>
      </c>
      <c r="C682" s="211">
        <v>45221</v>
      </c>
      <c r="D682" t="s">
        <v>1590</v>
      </c>
      <c r="E682" t="s">
        <v>1025</v>
      </c>
      <c r="F682" t="s">
        <v>906</v>
      </c>
      <c r="G682" t="s">
        <v>2434</v>
      </c>
      <c r="H682" t="s">
        <v>1593</v>
      </c>
      <c r="I682">
        <v>0</v>
      </c>
      <c r="J682">
        <v>8.9</v>
      </c>
      <c r="K682" t="s">
        <v>535</v>
      </c>
      <c r="L682" t="s">
        <v>664</v>
      </c>
      <c r="M682" t="s">
        <v>537</v>
      </c>
      <c r="N682" t="s">
        <v>538</v>
      </c>
      <c r="O682" t="s">
        <v>539</v>
      </c>
      <c r="P682" t="s">
        <v>1594</v>
      </c>
      <c r="Q682" t="s">
        <v>541</v>
      </c>
      <c r="R682" t="s">
        <v>542</v>
      </c>
      <c r="S682" t="s">
        <v>543</v>
      </c>
      <c r="T682" t="s">
        <v>542</v>
      </c>
      <c r="U682" t="s">
        <v>2303</v>
      </c>
      <c r="W682" s="210">
        <v>-8.9</v>
      </c>
      <c r="X682">
        <v>1</v>
      </c>
      <c r="Z682" s="211">
        <v>45237</v>
      </c>
      <c r="AH682" s="211">
        <v>45221</v>
      </c>
      <c r="AI682" t="s">
        <v>545</v>
      </c>
      <c r="AO682" t="s">
        <v>546</v>
      </c>
      <c r="AU682" s="211">
        <v>45340</v>
      </c>
      <c r="AV682" t="s">
        <v>547</v>
      </c>
      <c r="AY682">
        <v>0</v>
      </c>
      <c r="AZ682" t="s">
        <v>548</v>
      </c>
      <c r="BA682" t="s">
        <v>2303</v>
      </c>
      <c r="BB682" t="s">
        <v>2303</v>
      </c>
    </row>
    <row r="683" spans="1:54" x14ac:dyDescent="0.3">
      <c r="A683" t="s">
        <v>2435</v>
      </c>
      <c r="B683" t="s">
        <v>652</v>
      </c>
      <c r="C683" s="211">
        <v>45230</v>
      </c>
      <c r="D683" t="s">
        <v>611</v>
      </c>
      <c r="E683" t="s">
        <v>662</v>
      </c>
      <c r="F683" t="s">
        <v>532</v>
      </c>
      <c r="G683" t="s">
        <v>2436</v>
      </c>
      <c r="H683" t="s">
        <v>614</v>
      </c>
      <c r="I683">
        <v>0</v>
      </c>
      <c r="J683">
        <v>4.84</v>
      </c>
      <c r="K683" t="s">
        <v>535</v>
      </c>
      <c r="L683" t="s">
        <v>660</v>
      </c>
      <c r="M683" t="s">
        <v>537</v>
      </c>
      <c r="N683" t="s">
        <v>538</v>
      </c>
      <c r="O683" t="s">
        <v>539</v>
      </c>
      <c r="P683" t="s">
        <v>615</v>
      </c>
      <c r="Q683" t="s">
        <v>541</v>
      </c>
      <c r="R683" t="s">
        <v>542</v>
      </c>
      <c r="S683" t="s">
        <v>656</v>
      </c>
      <c r="T683" t="s">
        <v>542</v>
      </c>
      <c r="U683" t="s">
        <v>2303</v>
      </c>
      <c r="W683" s="210">
        <v>-4.84</v>
      </c>
      <c r="X683">
        <v>1</v>
      </c>
      <c r="Z683" s="211">
        <v>45239</v>
      </c>
      <c r="AH683" s="211">
        <v>45230</v>
      </c>
      <c r="AI683" t="s">
        <v>545</v>
      </c>
      <c r="AO683" t="s">
        <v>546</v>
      </c>
      <c r="AU683" s="211">
        <v>45340</v>
      </c>
      <c r="AV683" t="s">
        <v>547</v>
      </c>
      <c r="AY683">
        <v>0</v>
      </c>
      <c r="AZ683" t="s">
        <v>548</v>
      </c>
      <c r="BA683" t="s">
        <v>2303</v>
      </c>
      <c r="BB683" t="s">
        <v>2303</v>
      </c>
    </row>
    <row r="684" spans="1:54" x14ac:dyDescent="0.3">
      <c r="A684" t="s">
        <v>2437</v>
      </c>
      <c r="B684" t="s">
        <v>652</v>
      </c>
      <c r="C684" s="211">
        <v>45230</v>
      </c>
      <c r="D684" t="s">
        <v>623</v>
      </c>
      <c r="E684" t="s">
        <v>662</v>
      </c>
      <c r="F684" t="s">
        <v>803</v>
      </c>
      <c r="G684" t="s">
        <v>2438</v>
      </c>
      <c r="H684" t="s">
        <v>626</v>
      </c>
      <c r="I684">
        <v>0</v>
      </c>
      <c r="J684">
        <v>9.25</v>
      </c>
      <c r="K684" t="s">
        <v>535</v>
      </c>
      <c r="L684" t="s">
        <v>655</v>
      </c>
      <c r="M684" t="s">
        <v>537</v>
      </c>
      <c r="N684" t="s">
        <v>538</v>
      </c>
      <c r="O684" t="s">
        <v>539</v>
      </c>
      <c r="P684" t="s">
        <v>627</v>
      </c>
      <c r="Q684" t="s">
        <v>541</v>
      </c>
      <c r="R684" t="s">
        <v>542</v>
      </c>
      <c r="S684" t="s">
        <v>656</v>
      </c>
      <c r="T684" t="s">
        <v>542</v>
      </c>
      <c r="U684" t="s">
        <v>2303</v>
      </c>
      <c r="W684" s="210">
        <v>-9.25</v>
      </c>
      <c r="X684">
        <v>1</v>
      </c>
      <c r="Z684" s="211">
        <v>45239</v>
      </c>
      <c r="AH684" s="211">
        <v>45230</v>
      </c>
      <c r="AI684" t="s">
        <v>545</v>
      </c>
      <c r="AO684" t="s">
        <v>546</v>
      </c>
      <c r="AU684" s="211">
        <v>45340</v>
      </c>
      <c r="AV684" t="s">
        <v>547</v>
      </c>
      <c r="AY684">
        <v>0</v>
      </c>
      <c r="AZ684" t="s">
        <v>548</v>
      </c>
      <c r="BA684" t="s">
        <v>2303</v>
      </c>
      <c r="BB684" t="s">
        <v>2303</v>
      </c>
    </row>
    <row r="685" spans="1:54" x14ac:dyDescent="0.3">
      <c r="A685" t="s">
        <v>2439</v>
      </c>
      <c r="B685" t="s">
        <v>652</v>
      </c>
      <c r="C685" s="211">
        <v>45230</v>
      </c>
      <c r="D685" t="s">
        <v>600</v>
      </c>
      <c r="E685" t="s">
        <v>662</v>
      </c>
      <c r="F685" t="s">
        <v>551</v>
      </c>
      <c r="G685" t="s">
        <v>2440</v>
      </c>
      <c r="H685" t="s">
        <v>603</v>
      </c>
      <c r="I685">
        <v>0</v>
      </c>
      <c r="J685">
        <v>4.01</v>
      </c>
      <c r="K685" t="s">
        <v>535</v>
      </c>
      <c r="L685" t="s">
        <v>655</v>
      </c>
      <c r="M685" t="s">
        <v>537</v>
      </c>
      <c r="N685" t="s">
        <v>538</v>
      </c>
      <c r="O685" t="s">
        <v>539</v>
      </c>
      <c r="P685" t="s">
        <v>604</v>
      </c>
      <c r="Q685" t="s">
        <v>541</v>
      </c>
      <c r="R685" t="s">
        <v>542</v>
      </c>
      <c r="S685" t="s">
        <v>656</v>
      </c>
      <c r="T685" t="s">
        <v>542</v>
      </c>
      <c r="U685" t="s">
        <v>2303</v>
      </c>
      <c r="W685" s="210">
        <v>-4.01</v>
      </c>
      <c r="X685">
        <v>1</v>
      </c>
      <c r="Z685" s="211">
        <v>45239</v>
      </c>
      <c r="AH685" s="211">
        <v>45230</v>
      </c>
      <c r="AI685" t="s">
        <v>545</v>
      </c>
      <c r="AO685" t="s">
        <v>546</v>
      </c>
      <c r="AU685" s="211">
        <v>45340</v>
      </c>
      <c r="AV685" t="s">
        <v>547</v>
      </c>
      <c r="AY685">
        <v>0</v>
      </c>
      <c r="AZ685" t="s">
        <v>548</v>
      </c>
      <c r="BA685" t="s">
        <v>2303</v>
      </c>
      <c r="BB685" t="s">
        <v>2303</v>
      </c>
    </row>
    <row r="686" spans="1:54" x14ac:dyDescent="0.3">
      <c r="A686" t="s">
        <v>2441</v>
      </c>
      <c r="B686" t="s">
        <v>652</v>
      </c>
      <c r="C686" s="211">
        <v>45230</v>
      </c>
      <c r="D686" t="s">
        <v>606</v>
      </c>
      <c r="E686" t="s">
        <v>662</v>
      </c>
      <c r="F686" t="s">
        <v>1153</v>
      </c>
      <c r="G686" t="s">
        <v>2442</v>
      </c>
      <c r="H686" t="s">
        <v>609</v>
      </c>
      <c r="I686">
        <v>0</v>
      </c>
      <c r="J686">
        <v>9.85</v>
      </c>
      <c r="K686" t="s">
        <v>535</v>
      </c>
      <c r="L686" t="s">
        <v>664</v>
      </c>
      <c r="M686" t="s">
        <v>537</v>
      </c>
      <c r="N686" t="s">
        <v>538</v>
      </c>
      <c r="O686" t="s">
        <v>539</v>
      </c>
      <c r="P686" t="s">
        <v>562</v>
      </c>
      <c r="Q686" t="s">
        <v>541</v>
      </c>
      <c r="R686" t="s">
        <v>542</v>
      </c>
      <c r="S686" t="s">
        <v>656</v>
      </c>
      <c r="T686" t="s">
        <v>542</v>
      </c>
      <c r="U686" t="s">
        <v>2303</v>
      </c>
      <c r="W686" s="210">
        <v>-9.85</v>
      </c>
      <c r="X686">
        <v>1</v>
      </c>
      <c r="Z686" s="211">
        <v>45239</v>
      </c>
      <c r="AH686" s="211">
        <v>45230</v>
      </c>
      <c r="AI686" t="s">
        <v>545</v>
      </c>
      <c r="AO686" t="s">
        <v>546</v>
      </c>
      <c r="AU686" s="211">
        <v>45340</v>
      </c>
      <c r="AV686" t="s">
        <v>547</v>
      </c>
      <c r="AY686">
        <v>0</v>
      </c>
      <c r="AZ686" t="s">
        <v>548</v>
      </c>
      <c r="BA686" t="s">
        <v>2303</v>
      </c>
      <c r="BB686" t="s">
        <v>2303</v>
      </c>
    </row>
    <row r="687" spans="1:54" x14ac:dyDescent="0.3">
      <c r="A687" t="s">
        <v>2443</v>
      </c>
      <c r="B687" t="s">
        <v>652</v>
      </c>
      <c r="C687" s="211">
        <v>45230</v>
      </c>
      <c r="D687" t="s">
        <v>588</v>
      </c>
      <c r="E687" t="s">
        <v>662</v>
      </c>
      <c r="F687" t="s">
        <v>862</v>
      </c>
      <c r="G687" t="s">
        <v>2444</v>
      </c>
      <c r="H687" t="s">
        <v>591</v>
      </c>
      <c r="I687">
        <v>0</v>
      </c>
      <c r="J687">
        <v>1.25</v>
      </c>
      <c r="K687" t="s">
        <v>535</v>
      </c>
      <c r="L687" t="s">
        <v>664</v>
      </c>
      <c r="M687" t="s">
        <v>537</v>
      </c>
      <c r="N687" t="s">
        <v>538</v>
      </c>
      <c r="O687" t="s">
        <v>539</v>
      </c>
      <c r="P687" t="s">
        <v>592</v>
      </c>
      <c r="Q687" t="s">
        <v>541</v>
      </c>
      <c r="R687" t="s">
        <v>542</v>
      </c>
      <c r="S687" t="s">
        <v>656</v>
      </c>
      <c r="T687" t="s">
        <v>542</v>
      </c>
      <c r="U687" t="s">
        <v>2303</v>
      </c>
      <c r="W687" s="210">
        <v>-1.25</v>
      </c>
      <c r="X687">
        <v>1</v>
      </c>
      <c r="Z687" s="211">
        <v>45239</v>
      </c>
      <c r="AH687" s="211">
        <v>45230</v>
      </c>
      <c r="AI687" t="s">
        <v>545</v>
      </c>
      <c r="AO687" t="s">
        <v>546</v>
      </c>
      <c r="AU687" s="211">
        <v>45340</v>
      </c>
      <c r="AV687" t="s">
        <v>547</v>
      </c>
      <c r="AY687">
        <v>0</v>
      </c>
      <c r="AZ687" t="s">
        <v>548</v>
      </c>
      <c r="BA687" t="s">
        <v>2303</v>
      </c>
      <c r="BB687" t="s">
        <v>2303</v>
      </c>
    </row>
    <row r="688" spans="1:54" x14ac:dyDescent="0.3">
      <c r="A688" t="s">
        <v>2445</v>
      </c>
      <c r="B688" t="s">
        <v>652</v>
      </c>
      <c r="C688" s="211">
        <v>45230</v>
      </c>
      <c r="D688" t="s">
        <v>576</v>
      </c>
      <c r="E688" t="s">
        <v>662</v>
      </c>
      <c r="F688" t="s">
        <v>669</v>
      </c>
      <c r="G688" t="s">
        <v>2446</v>
      </c>
      <c r="H688" t="s">
        <v>579</v>
      </c>
      <c r="I688">
        <v>0</v>
      </c>
      <c r="J688">
        <v>6.28</v>
      </c>
      <c r="K688" t="s">
        <v>535</v>
      </c>
      <c r="L688" t="s">
        <v>660</v>
      </c>
      <c r="M688" t="s">
        <v>537</v>
      </c>
      <c r="N688" t="s">
        <v>538</v>
      </c>
      <c r="O688" t="s">
        <v>539</v>
      </c>
      <c r="P688" t="s">
        <v>580</v>
      </c>
      <c r="Q688" t="s">
        <v>541</v>
      </c>
      <c r="R688" t="s">
        <v>542</v>
      </c>
      <c r="S688" t="s">
        <v>656</v>
      </c>
      <c r="T688" t="s">
        <v>542</v>
      </c>
      <c r="U688" t="s">
        <v>2303</v>
      </c>
      <c r="W688" s="210">
        <v>-6.28</v>
      </c>
      <c r="X688">
        <v>1</v>
      </c>
      <c r="Z688" s="211">
        <v>45239</v>
      </c>
      <c r="AH688" s="211">
        <v>45230</v>
      </c>
      <c r="AI688" t="s">
        <v>545</v>
      </c>
      <c r="AO688" t="s">
        <v>546</v>
      </c>
      <c r="AU688" s="211">
        <v>45340</v>
      </c>
      <c r="AV688" t="s">
        <v>547</v>
      </c>
      <c r="AY688">
        <v>0</v>
      </c>
      <c r="AZ688" t="s">
        <v>548</v>
      </c>
      <c r="BA688" t="s">
        <v>2303</v>
      </c>
      <c r="BB688" t="s">
        <v>2303</v>
      </c>
    </row>
    <row r="689" spans="1:54" x14ac:dyDescent="0.3">
      <c r="A689" t="s">
        <v>2447</v>
      </c>
      <c r="B689" t="s">
        <v>652</v>
      </c>
      <c r="C689" s="211">
        <v>45230</v>
      </c>
      <c r="D689" t="s">
        <v>557</v>
      </c>
      <c r="E689" t="s">
        <v>662</v>
      </c>
      <c r="F689" t="s">
        <v>1674</v>
      </c>
      <c r="G689" t="s">
        <v>2448</v>
      </c>
      <c r="H689" t="s">
        <v>560</v>
      </c>
      <c r="I689">
        <v>0</v>
      </c>
      <c r="J689">
        <v>1.82</v>
      </c>
      <c r="K689" t="s">
        <v>535</v>
      </c>
      <c r="L689" t="s">
        <v>664</v>
      </c>
      <c r="M689" t="s">
        <v>537</v>
      </c>
      <c r="N689" t="s">
        <v>538</v>
      </c>
      <c r="O689" t="s">
        <v>539</v>
      </c>
      <c r="P689" t="s">
        <v>562</v>
      </c>
      <c r="Q689" t="s">
        <v>541</v>
      </c>
      <c r="R689" t="s">
        <v>542</v>
      </c>
      <c r="S689" t="s">
        <v>656</v>
      </c>
      <c r="T689" t="s">
        <v>542</v>
      </c>
      <c r="U689" t="s">
        <v>2303</v>
      </c>
      <c r="W689" s="210">
        <v>-1.82</v>
      </c>
      <c r="X689">
        <v>1</v>
      </c>
      <c r="Z689" s="211">
        <v>45239</v>
      </c>
      <c r="AH689" s="211">
        <v>45230</v>
      </c>
      <c r="AI689" t="s">
        <v>545</v>
      </c>
      <c r="AO689" t="s">
        <v>546</v>
      </c>
      <c r="AU689" s="211">
        <v>45340</v>
      </c>
      <c r="AV689" t="s">
        <v>547</v>
      </c>
      <c r="AY689">
        <v>0</v>
      </c>
      <c r="AZ689" t="s">
        <v>548</v>
      </c>
      <c r="BA689" t="s">
        <v>2303</v>
      </c>
      <c r="BB689" t="s">
        <v>2303</v>
      </c>
    </row>
    <row r="690" spans="1:54" x14ac:dyDescent="0.3">
      <c r="A690" t="s">
        <v>2449</v>
      </c>
      <c r="B690" t="s">
        <v>652</v>
      </c>
      <c r="C690" s="211">
        <v>45230</v>
      </c>
      <c r="D690" t="s">
        <v>617</v>
      </c>
      <c r="E690" t="s">
        <v>662</v>
      </c>
      <c r="F690" t="s">
        <v>531</v>
      </c>
      <c r="G690" t="s">
        <v>2450</v>
      </c>
      <c r="H690" t="s">
        <v>620</v>
      </c>
      <c r="I690">
        <v>0</v>
      </c>
      <c r="J690">
        <v>4.3499999999999996</v>
      </c>
      <c r="K690" t="s">
        <v>535</v>
      </c>
      <c r="L690" t="s">
        <v>664</v>
      </c>
      <c r="M690" t="s">
        <v>537</v>
      </c>
      <c r="N690" t="s">
        <v>538</v>
      </c>
      <c r="O690" t="s">
        <v>539</v>
      </c>
      <c r="P690" t="s">
        <v>621</v>
      </c>
      <c r="Q690" t="s">
        <v>541</v>
      </c>
      <c r="R690" t="s">
        <v>542</v>
      </c>
      <c r="S690" t="s">
        <v>656</v>
      </c>
      <c r="T690" t="s">
        <v>542</v>
      </c>
      <c r="U690" t="s">
        <v>2303</v>
      </c>
      <c r="W690" s="210">
        <v>-4.3499999999999996</v>
      </c>
      <c r="X690">
        <v>1</v>
      </c>
      <c r="Z690" s="211">
        <v>45239</v>
      </c>
      <c r="AH690" s="211">
        <v>45230</v>
      </c>
      <c r="AI690" t="s">
        <v>545</v>
      </c>
      <c r="AO690" t="s">
        <v>546</v>
      </c>
      <c r="AU690" s="211">
        <v>45340</v>
      </c>
      <c r="AV690" t="s">
        <v>547</v>
      </c>
      <c r="AY690">
        <v>0</v>
      </c>
      <c r="AZ690" t="s">
        <v>548</v>
      </c>
      <c r="BA690" t="s">
        <v>2303</v>
      </c>
      <c r="BB690" t="s">
        <v>2303</v>
      </c>
    </row>
    <row r="691" spans="1:54" x14ac:dyDescent="0.3">
      <c r="A691" t="s">
        <v>2451</v>
      </c>
      <c r="B691" t="s">
        <v>652</v>
      </c>
      <c r="C691" s="211">
        <v>45230</v>
      </c>
      <c r="D691" t="s">
        <v>564</v>
      </c>
      <c r="E691" t="s">
        <v>662</v>
      </c>
      <c r="F691" t="s">
        <v>1381</v>
      </c>
      <c r="G691" t="s">
        <v>2452</v>
      </c>
      <c r="H691" t="s">
        <v>567</v>
      </c>
      <c r="I691">
        <v>0</v>
      </c>
      <c r="J691">
        <v>4.5999999999999996</v>
      </c>
      <c r="K691" t="s">
        <v>535</v>
      </c>
      <c r="L691" t="s">
        <v>655</v>
      </c>
      <c r="M691" t="s">
        <v>537</v>
      </c>
      <c r="N691" t="s">
        <v>538</v>
      </c>
      <c r="O691" t="s">
        <v>539</v>
      </c>
      <c r="P691" t="s">
        <v>568</v>
      </c>
      <c r="Q691" t="s">
        <v>541</v>
      </c>
      <c r="R691" t="s">
        <v>542</v>
      </c>
      <c r="S691" t="s">
        <v>656</v>
      </c>
      <c r="T691" t="s">
        <v>542</v>
      </c>
      <c r="U691" t="s">
        <v>2303</v>
      </c>
      <c r="W691" s="210">
        <v>-4.5999999999999996</v>
      </c>
      <c r="X691">
        <v>1</v>
      </c>
      <c r="Z691" s="211">
        <v>45239</v>
      </c>
      <c r="AH691" s="211">
        <v>45230</v>
      </c>
      <c r="AI691" t="s">
        <v>545</v>
      </c>
      <c r="AO691" t="s">
        <v>546</v>
      </c>
      <c r="AU691" s="211">
        <v>45340</v>
      </c>
      <c r="AV691" t="s">
        <v>547</v>
      </c>
      <c r="AY691">
        <v>0</v>
      </c>
      <c r="AZ691" t="s">
        <v>548</v>
      </c>
      <c r="BA691" t="s">
        <v>2303</v>
      </c>
      <c r="BB691" t="s">
        <v>2303</v>
      </c>
    </row>
    <row r="692" spans="1:54" x14ac:dyDescent="0.3">
      <c r="A692" t="s">
        <v>2453</v>
      </c>
      <c r="B692" t="s">
        <v>652</v>
      </c>
      <c r="C692" s="211">
        <v>45230</v>
      </c>
      <c r="D692" t="s">
        <v>640</v>
      </c>
      <c r="E692" t="s">
        <v>662</v>
      </c>
      <c r="F692" t="s">
        <v>1413</v>
      </c>
      <c r="G692" t="s">
        <v>2454</v>
      </c>
      <c r="H692" t="s">
        <v>643</v>
      </c>
      <c r="I692">
        <v>0</v>
      </c>
      <c r="J692">
        <v>6.56</v>
      </c>
      <c r="K692" t="s">
        <v>535</v>
      </c>
      <c r="L692" t="s">
        <v>664</v>
      </c>
      <c r="M692" t="s">
        <v>537</v>
      </c>
      <c r="N692" t="s">
        <v>538</v>
      </c>
      <c r="O692" t="s">
        <v>539</v>
      </c>
      <c r="P692" t="s">
        <v>644</v>
      </c>
      <c r="Q692" t="s">
        <v>541</v>
      </c>
      <c r="R692" t="s">
        <v>542</v>
      </c>
      <c r="S692" t="s">
        <v>656</v>
      </c>
      <c r="T692" t="s">
        <v>542</v>
      </c>
      <c r="U692" t="s">
        <v>2303</v>
      </c>
      <c r="W692" s="210">
        <v>-6.56</v>
      </c>
      <c r="X692">
        <v>1</v>
      </c>
      <c r="Z692" s="211">
        <v>45239</v>
      </c>
      <c r="AH692" s="211">
        <v>45230</v>
      </c>
      <c r="AI692" t="s">
        <v>545</v>
      </c>
      <c r="AO692" t="s">
        <v>546</v>
      </c>
      <c r="AU692" s="211">
        <v>45340</v>
      </c>
      <c r="AV692" t="s">
        <v>547</v>
      </c>
      <c r="AY692">
        <v>0</v>
      </c>
      <c r="AZ692" t="s">
        <v>548</v>
      </c>
      <c r="BA692" t="s">
        <v>2303</v>
      </c>
      <c r="BB692" t="s">
        <v>2303</v>
      </c>
    </row>
    <row r="693" spans="1:54" x14ac:dyDescent="0.3">
      <c r="A693" t="s">
        <v>2455</v>
      </c>
      <c r="B693" t="s">
        <v>652</v>
      </c>
      <c r="C693" s="211">
        <v>45230</v>
      </c>
      <c r="D693" t="s">
        <v>646</v>
      </c>
      <c r="E693" t="s">
        <v>662</v>
      </c>
      <c r="F693" t="s">
        <v>1566</v>
      </c>
      <c r="G693" t="s">
        <v>2456</v>
      </c>
      <c r="H693" t="s">
        <v>649</v>
      </c>
      <c r="I693">
        <v>0</v>
      </c>
      <c r="J693">
        <v>1.8</v>
      </c>
      <c r="K693" t="s">
        <v>535</v>
      </c>
      <c r="L693" t="s">
        <v>655</v>
      </c>
      <c r="M693" t="s">
        <v>537</v>
      </c>
      <c r="N693" t="s">
        <v>538</v>
      </c>
      <c r="O693" t="s">
        <v>539</v>
      </c>
      <c r="P693" t="s">
        <v>650</v>
      </c>
      <c r="Q693" t="s">
        <v>541</v>
      </c>
      <c r="R693" t="s">
        <v>542</v>
      </c>
      <c r="S693" t="s">
        <v>656</v>
      </c>
      <c r="T693" t="s">
        <v>542</v>
      </c>
      <c r="U693" t="s">
        <v>2303</v>
      </c>
      <c r="W693" s="210">
        <v>-1.8</v>
      </c>
      <c r="X693">
        <v>1</v>
      </c>
      <c r="Z693" s="211">
        <v>45239</v>
      </c>
      <c r="AH693" s="211">
        <v>45230</v>
      </c>
      <c r="AI693" t="s">
        <v>545</v>
      </c>
      <c r="AO693" t="s">
        <v>546</v>
      </c>
      <c r="AU693" s="211">
        <v>45340</v>
      </c>
      <c r="AV693" t="s">
        <v>547</v>
      </c>
      <c r="AY693">
        <v>0</v>
      </c>
      <c r="AZ693" t="s">
        <v>548</v>
      </c>
      <c r="BA693" t="s">
        <v>2303</v>
      </c>
      <c r="BB693" t="s">
        <v>2303</v>
      </c>
    </row>
    <row r="694" spans="1:54" x14ac:dyDescent="0.3">
      <c r="A694" t="s">
        <v>2457</v>
      </c>
      <c r="B694" t="s">
        <v>652</v>
      </c>
      <c r="C694" s="211">
        <v>45230</v>
      </c>
      <c r="D694" t="s">
        <v>550</v>
      </c>
      <c r="E694" t="s">
        <v>662</v>
      </c>
      <c r="F694" t="s">
        <v>717</v>
      </c>
      <c r="G694" t="s">
        <v>2458</v>
      </c>
      <c r="H694" t="s">
        <v>553</v>
      </c>
      <c r="I694">
        <v>0</v>
      </c>
      <c r="J694">
        <v>2.91</v>
      </c>
      <c r="K694" t="s">
        <v>535</v>
      </c>
      <c r="L694" t="s">
        <v>660</v>
      </c>
      <c r="M694" t="s">
        <v>537</v>
      </c>
      <c r="N694" t="s">
        <v>538</v>
      </c>
      <c r="O694" t="s">
        <v>539</v>
      </c>
      <c r="P694" t="s">
        <v>555</v>
      </c>
      <c r="Q694" t="s">
        <v>541</v>
      </c>
      <c r="R694" t="s">
        <v>542</v>
      </c>
      <c r="S694" t="s">
        <v>656</v>
      </c>
      <c r="T694" t="s">
        <v>542</v>
      </c>
      <c r="U694" t="s">
        <v>2303</v>
      </c>
      <c r="W694" s="210">
        <v>-2.91</v>
      </c>
      <c r="X694">
        <v>1</v>
      </c>
      <c r="Z694" s="211">
        <v>45239</v>
      </c>
      <c r="AH694" s="211">
        <v>45230</v>
      </c>
      <c r="AI694" t="s">
        <v>545</v>
      </c>
      <c r="AO694" t="s">
        <v>546</v>
      </c>
      <c r="AU694" s="211">
        <v>45340</v>
      </c>
      <c r="AV694" t="s">
        <v>547</v>
      </c>
      <c r="AY694">
        <v>0</v>
      </c>
      <c r="AZ694" t="s">
        <v>548</v>
      </c>
      <c r="BA694" t="s">
        <v>2303</v>
      </c>
      <c r="BB694" t="s">
        <v>2303</v>
      </c>
    </row>
    <row r="695" spans="1:54" x14ac:dyDescent="0.3">
      <c r="A695" t="s">
        <v>2459</v>
      </c>
      <c r="B695" t="s">
        <v>652</v>
      </c>
      <c r="C695" s="211">
        <v>45230</v>
      </c>
      <c r="D695" t="s">
        <v>582</v>
      </c>
      <c r="E695" t="s">
        <v>662</v>
      </c>
      <c r="F695" t="s">
        <v>2460</v>
      </c>
      <c r="G695" t="s">
        <v>2461</v>
      </c>
      <c r="H695" t="s">
        <v>585</v>
      </c>
      <c r="I695">
        <v>0</v>
      </c>
      <c r="J695">
        <v>8.9</v>
      </c>
      <c r="K695" t="s">
        <v>535</v>
      </c>
      <c r="L695" t="s">
        <v>655</v>
      </c>
      <c r="M695" t="s">
        <v>537</v>
      </c>
      <c r="N695" t="s">
        <v>538</v>
      </c>
      <c r="O695" t="s">
        <v>539</v>
      </c>
      <c r="P695" t="s">
        <v>586</v>
      </c>
      <c r="Q695" t="s">
        <v>541</v>
      </c>
      <c r="R695" t="s">
        <v>542</v>
      </c>
      <c r="S695" t="s">
        <v>656</v>
      </c>
      <c r="T695" t="s">
        <v>542</v>
      </c>
      <c r="U695" t="s">
        <v>2303</v>
      </c>
      <c r="W695" s="210">
        <v>-8.9</v>
      </c>
      <c r="X695">
        <v>1</v>
      </c>
      <c r="Z695" s="211">
        <v>45239</v>
      </c>
      <c r="AH695" s="211">
        <v>45230</v>
      </c>
      <c r="AI695" t="s">
        <v>545</v>
      </c>
      <c r="AO695" t="s">
        <v>546</v>
      </c>
      <c r="AU695" s="211">
        <v>45340</v>
      </c>
      <c r="AV695" t="s">
        <v>547</v>
      </c>
      <c r="AY695">
        <v>0</v>
      </c>
      <c r="AZ695" t="s">
        <v>548</v>
      </c>
      <c r="BA695" t="s">
        <v>2303</v>
      </c>
      <c r="BB695" t="s">
        <v>2303</v>
      </c>
    </row>
    <row r="696" spans="1:54" x14ac:dyDescent="0.3">
      <c r="A696" t="s">
        <v>2462</v>
      </c>
      <c r="B696" t="s">
        <v>652</v>
      </c>
      <c r="C696" s="211">
        <v>45230</v>
      </c>
      <c r="D696" t="s">
        <v>1837</v>
      </c>
      <c r="E696" t="s">
        <v>662</v>
      </c>
      <c r="F696" t="s">
        <v>2089</v>
      </c>
      <c r="G696" t="s">
        <v>2463</v>
      </c>
      <c r="H696" t="s">
        <v>1840</v>
      </c>
      <c r="I696">
        <v>0</v>
      </c>
      <c r="J696">
        <v>4.78</v>
      </c>
      <c r="K696" t="s">
        <v>535</v>
      </c>
      <c r="L696" t="s">
        <v>660</v>
      </c>
      <c r="M696" t="s">
        <v>537</v>
      </c>
      <c r="N696" t="s">
        <v>538</v>
      </c>
      <c r="O696" t="s">
        <v>539</v>
      </c>
      <c r="P696" t="s">
        <v>580</v>
      </c>
      <c r="Q696" t="s">
        <v>541</v>
      </c>
      <c r="R696" t="s">
        <v>542</v>
      </c>
      <c r="S696" t="s">
        <v>656</v>
      </c>
      <c r="T696" t="s">
        <v>542</v>
      </c>
      <c r="U696" t="s">
        <v>2303</v>
      </c>
      <c r="W696" s="210">
        <v>-4.78</v>
      </c>
      <c r="X696">
        <v>1</v>
      </c>
      <c r="Z696" s="211">
        <v>45239</v>
      </c>
      <c r="AH696" s="211">
        <v>45230</v>
      </c>
      <c r="AI696" t="s">
        <v>545</v>
      </c>
      <c r="AO696" t="s">
        <v>546</v>
      </c>
      <c r="AU696" s="211">
        <v>45340</v>
      </c>
      <c r="AV696" t="s">
        <v>547</v>
      </c>
      <c r="AY696">
        <v>0</v>
      </c>
      <c r="AZ696" t="s">
        <v>548</v>
      </c>
      <c r="BA696" t="s">
        <v>2303</v>
      </c>
      <c r="BB696" t="s">
        <v>2303</v>
      </c>
    </row>
    <row r="697" spans="1:54" x14ac:dyDescent="0.3">
      <c r="A697" t="s">
        <v>2464</v>
      </c>
      <c r="B697" t="s">
        <v>652</v>
      </c>
      <c r="C697" s="211">
        <v>45230</v>
      </c>
      <c r="D697" t="s">
        <v>570</v>
      </c>
      <c r="E697" t="s">
        <v>662</v>
      </c>
      <c r="F697" t="s">
        <v>723</v>
      </c>
      <c r="G697" t="s">
        <v>2465</v>
      </c>
      <c r="H697" t="s">
        <v>573</v>
      </c>
      <c r="I697">
        <v>0</v>
      </c>
      <c r="J697">
        <v>2.65</v>
      </c>
      <c r="K697" t="s">
        <v>535</v>
      </c>
      <c r="L697" t="s">
        <v>660</v>
      </c>
      <c r="M697" t="s">
        <v>537</v>
      </c>
      <c r="N697" t="s">
        <v>538</v>
      </c>
      <c r="O697" t="s">
        <v>539</v>
      </c>
      <c r="P697" t="s">
        <v>574</v>
      </c>
      <c r="Q697" t="s">
        <v>541</v>
      </c>
      <c r="R697" t="s">
        <v>542</v>
      </c>
      <c r="S697" t="s">
        <v>656</v>
      </c>
      <c r="T697" t="s">
        <v>542</v>
      </c>
      <c r="U697" t="s">
        <v>2303</v>
      </c>
      <c r="W697" s="210">
        <v>-2.65</v>
      </c>
      <c r="X697">
        <v>1</v>
      </c>
      <c r="Z697" s="211">
        <v>45239</v>
      </c>
      <c r="AH697" s="211">
        <v>45230</v>
      </c>
      <c r="AI697" t="s">
        <v>545</v>
      </c>
      <c r="AO697" t="s">
        <v>546</v>
      </c>
      <c r="AU697" s="211">
        <v>45340</v>
      </c>
      <c r="AV697" t="s">
        <v>547</v>
      </c>
      <c r="AY697">
        <v>0</v>
      </c>
      <c r="AZ697" t="s">
        <v>548</v>
      </c>
      <c r="BA697" t="s">
        <v>2303</v>
      </c>
      <c r="BB697" t="s">
        <v>2303</v>
      </c>
    </row>
    <row r="698" spans="1:54" x14ac:dyDescent="0.3">
      <c r="A698" t="s">
        <v>2466</v>
      </c>
      <c r="B698" t="s">
        <v>652</v>
      </c>
      <c r="C698" s="211">
        <v>45230</v>
      </c>
      <c r="D698" t="s">
        <v>594</v>
      </c>
      <c r="E698" t="s">
        <v>662</v>
      </c>
      <c r="F698" t="s">
        <v>2051</v>
      </c>
      <c r="G698" t="s">
        <v>2467</v>
      </c>
      <c r="H698" t="s">
        <v>597</v>
      </c>
      <c r="I698">
        <v>0</v>
      </c>
      <c r="J698">
        <v>8.56</v>
      </c>
      <c r="K698" t="s">
        <v>535</v>
      </c>
      <c r="L698" t="s">
        <v>664</v>
      </c>
      <c r="M698" t="s">
        <v>537</v>
      </c>
      <c r="N698" t="s">
        <v>538</v>
      </c>
      <c r="O698" t="s">
        <v>539</v>
      </c>
      <c r="P698" t="s">
        <v>598</v>
      </c>
      <c r="Q698" t="s">
        <v>541</v>
      </c>
      <c r="R698" t="s">
        <v>542</v>
      </c>
      <c r="S698" t="s">
        <v>656</v>
      </c>
      <c r="T698" t="s">
        <v>542</v>
      </c>
      <c r="U698" t="s">
        <v>2303</v>
      </c>
      <c r="W698" s="210">
        <v>-8.56</v>
      </c>
      <c r="X698">
        <v>1</v>
      </c>
      <c r="Z698" s="211">
        <v>45239</v>
      </c>
      <c r="AH698" s="211">
        <v>45230</v>
      </c>
      <c r="AI698" t="s">
        <v>545</v>
      </c>
      <c r="AO698" t="s">
        <v>546</v>
      </c>
      <c r="AU698" s="211">
        <v>45340</v>
      </c>
      <c r="AV698" t="s">
        <v>547</v>
      </c>
      <c r="AY698">
        <v>0</v>
      </c>
      <c r="AZ698" t="s">
        <v>548</v>
      </c>
      <c r="BA698" t="s">
        <v>2303</v>
      </c>
      <c r="BB698" t="s">
        <v>2303</v>
      </c>
    </row>
    <row r="699" spans="1:54" x14ac:dyDescent="0.3">
      <c r="A699" t="s">
        <v>2468</v>
      </c>
      <c r="B699" t="s">
        <v>652</v>
      </c>
      <c r="C699" s="211">
        <v>45230</v>
      </c>
      <c r="D699" t="s">
        <v>550</v>
      </c>
      <c r="E699" t="s">
        <v>1153</v>
      </c>
      <c r="F699" t="s">
        <v>1153</v>
      </c>
      <c r="G699" t="s">
        <v>2469</v>
      </c>
      <c r="H699" t="s">
        <v>1933</v>
      </c>
      <c r="I699">
        <v>0</v>
      </c>
      <c r="J699">
        <v>0.63</v>
      </c>
      <c r="K699" t="s">
        <v>535</v>
      </c>
      <c r="L699" t="s">
        <v>660</v>
      </c>
      <c r="M699" t="s">
        <v>537</v>
      </c>
      <c r="N699" t="s">
        <v>538</v>
      </c>
      <c r="O699" t="s">
        <v>539</v>
      </c>
      <c r="P699" t="s">
        <v>555</v>
      </c>
      <c r="Q699" t="s">
        <v>541</v>
      </c>
      <c r="R699" t="s">
        <v>542</v>
      </c>
      <c r="S699" t="s">
        <v>656</v>
      </c>
      <c r="T699" t="s">
        <v>542</v>
      </c>
      <c r="U699" t="s">
        <v>2303</v>
      </c>
      <c r="W699" s="210">
        <v>-0.63</v>
      </c>
      <c r="X699">
        <v>1</v>
      </c>
      <c r="Z699" s="211">
        <v>45239</v>
      </c>
      <c r="AH699" s="211">
        <v>45230</v>
      </c>
      <c r="AI699" t="s">
        <v>545</v>
      </c>
      <c r="AO699" t="s">
        <v>546</v>
      </c>
      <c r="AU699" s="211">
        <v>45340</v>
      </c>
      <c r="AV699" t="s">
        <v>547</v>
      </c>
      <c r="AY699">
        <v>0</v>
      </c>
      <c r="AZ699" t="s">
        <v>548</v>
      </c>
      <c r="BA699" t="s">
        <v>2303</v>
      </c>
      <c r="BB699" t="s">
        <v>2303</v>
      </c>
    </row>
    <row r="700" spans="1:54" x14ac:dyDescent="0.3">
      <c r="A700" t="s">
        <v>2470</v>
      </c>
      <c r="B700" t="s">
        <v>652</v>
      </c>
      <c r="C700" s="211">
        <v>45230</v>
      </c>
      <c r="D700" t="s">
        <v>557</v>
      </c>
      <c r="E700" t="s">
        <v>1153</v>
      </c>
      <c r="F700" t="s">
        <v>1025</v>
      </c>
      <c r="G700" t="s">
        <v>2471</v>
      </c>
      <c r="H700" t="s">
        <v>1936</v>
      </c>
      <c r="I700">
        <v>0</v>
      </c>
      <c r="J700">
        <v>0.56999999999999995</v>
      </c>
      <c r="K700" t="s">
        <v>535</v>
      </c>
      <c r="L700" t="s">
        <v>664</v>
      </c>
      <c r="M700" t="s">
        <v>537</v>
      </c>
      <c r="N700" t="s">
        <v>538</v>
      </c>
      <c r="O700" t="s">
        <v>539</v>
      </c>
      <c r="P700" t="s">
        <v>562</v>
      </c>
      <c r="Q700" t="s">
        <v>541</v>
      </c>
      <c r="R700" t="s">
        <v>542</v>
      </c>
      <c r="S700" t="s">
        <v>656</v>
      </c>
      <c r="T700" t="s">
        <v>542</v>
      </c>
      <c r="U700" t="s">
        <v>2303</v>
      </c>
      <c r="W700" s="210">
        <v>-0.56999999999999995</v>
      </c>
      <c r="X700">
        <v>1</v>
      </c>
      <c r="Z700" s="211">
        <v>45239</v>
      </c>
      <c r="AH700" s="211">
        <v>45230</v>
      </c>
      <c r="AI700" t="s">
        <v>545</v>
      </c>
      <c r="AO700" t="s">
        <v>546</v>
      </c>
      <c r="AU700" s="211">
        <v>45340</v>
      </c>
      <c r="AV700" t="s">
        <v>547</v>
      </c>
      <c r="AY700">
        <v>0</v>
      </c>
      <c r="AZ700" t="s">
        <v>548</v>
      </c>
      <c r="BA700" t="s">
        <v>2303</v>
      </c>
      <c r="BB700" t="s">
        <v>2303</v>
      </c>
    </row>
    <row r="701" spans="1:54" x14ac:dyDescent="0.3">
      <c r="A701" t="s">
        <v>2472</v>
      </c>
      <c r="B701" t="s">
        <v>652</v>
      </c>
      <c r="C701" s="211">
        <v>45230</v>
      </c>
      <c r="D701" t="s">
        <v>564</v>
      </c>
      <c r="E701" t="s">
        <v>1153</v>
      </c>
      <c r="F701" t="s">
        <v>571</v>
      </c>
      <c r="G701" t="s">
        <v>2473</v>
      </c>
      <c r="H701" t="s">
        <v>1939</v>
      </c>
      <c r="I701">
        <v>0</v>
      </c>
      <c r="J701">
        <v>1.44</v>
      </c>
      <c r="K701" t="s">
        <v>535</v>
      </c>
      <c r="L701" t="s">
        <v>655</v>
      </c>
      <c r="M701" t="s">
        <v>537</v>
      </c>
      <c r="N701" t="s">
        <v>538</v>
      </c>
      <c r="O701" t="s">
        <v>539</v>
      </c>
      <c r="P701" t="s">
        <v>568</v>
      </c>
      <c r="Q701" t="s">
        <v>541</v>
      </c>
      <c r="R701" t="s">
        <v>542</v>
      </c>
      <c r="S701" t="s">
        <v>656</v>
      </c>
      <c r="T701" t="s">
        <v>542</v>
      </c>
      <c r="U701" t="s">
        <v>2303</v>
      </c>
      <c r="W701" s="210">
        <v>-1.44</v>
      </c>
      <c r="X701">
        <v>1</v>
      </c>
      <c r="Z701" s="211">
        <v>45239</v>
      </c>
      <c r="AH701" s="211">
        <v>45230</v>
      </c>
      <c r="AI701" t="s">
        <v>545</v>
      </c>
      <c r="AO701" t="s">
        <v>546</v>
      </c>
      <c r="AU701" s="211">
        <v>45340</v>
      </c>
      <c r="AV701" t="s">
        <v>547</v>
      </c>
      <c r="AY701">
        <v>0</v>
      </c>
      <c r="AZ701" t="s">
        <v>548</v>
      </c>
      <c r="BA701" t="s">
        <v>2303</v>
      </c>
      <c r="BB701" t="s">
        <v>2303</v>
      </c>
    </row>
    <row r="702" spans="1:54" x14ac:dyDescent="0.3">
      <c r="A702" t="s">
        <v>2474</v>
      </c>
      <c r="B702" t="s">
        <v>652</v>
      </c>
      <c r="C702" s="211">
        <v>45230</v>
      </c>
      <c r="D702" t="s">
        <v>570</v>
      </c>
      <c r="E702" t="s">
        <v>1153</v>
      </c>
      <c r="F702" t="s">
        <v>889</v>
      </c>
      <c r="G702" t="s">
        <v>2475</v>
      </c>
      <c r="H702" t="s">
        <v>1942</v>
      </c>
      <c r="I702">
        <v>0</v>
      </c>
      <c r="J702">
        <v>0.56999999999999995</v>
      </c>
      <c r="K702" t="s">
        <v>535</v>
      </c>
      <c r="L702" t="s">
        <v>660</v>
      </c>
      <c r="M702" t="s">
        <v>537</v>
      </c>
      <c r="N702" t="s">
        <v>538</v>
      </c>
      <c r="O702" t="s">
        <v>539</v>
      </c>
      <c r="P702" t="s">
        <v>574</v>
      </c>
      <c r="Q702" t="s">
        <v>541</v>
      </c>
      <c r="R702" t="s">
        <v>542</v>
      </c>
      <c r="S702" t="s">
        <v>656</v>
      </c>
      <c r="T702" t="s">
        <v>542</v>
      </c>
      <c r="U702" t="s">
        <v>2303</v>
      </c>
      <c r="W702" s="210">
        <v>-0.56999999999999995</v>
      </c>
      <c r="X702">
        <v>1</v>
      </c>
      <c r="Z702" s="211">
        <v>45239</v>
      </c>
      <c r="AH702" s="211">
        <v>45230</v>
      </c>
      <c r="AI702" t="s">
        <v>545</v>
      </c>
      <c r="AO702" t="s">
        <v>546</v>
      </c>
      <c r="AU702" s="211">
        <v>45340</v>
      </c>
      <c r="AV702" t="s">
        <v>547</v>
      </c>
      <c r="AY702">
        <v>0</v>
      </c>
      <c r="AZ702" t="s">
        <v>548</v>
      </c>
      <c r="BA702" t="s">
        <v>2303</v>
      </c>
      <c r="BB702" t="s">
        <v>2303</v>
      </c>
    </row>
    <row r="703" spans="1:54" x14ac:dyDescent="0.3">
      <c r="A703" t="s">
        <v>2476</v>
      </c>
      <c r="B703" t="s">
        <v>652</v>
      </c>
      <c r="C703" s="211">
        <v>45230</v>
      </c>
      <c r="D703" t="s">
        <v>576</v>
      </c>
      <c r="E703" t="s">
        <v>1153</v>
      </c>
      <c r="F703" t="s">
        <v>823</v>
      </c>
      <c r="G703" t="s">
        <v>2477</v>
      </c>
      <c r="H703" t="s">
        <v>1945</v>
      </c>
      <c r="I703">
        <v>0</v>
      </c>
      <c r="J703">
        <v>1.35</v>
      </c>
      <c r="K703" t="s">
        <v>535</v>
      </c>
      <c r="L703" t="s">
        <v>660</v>
      </c>
      <c r="M703" t="s">
        <v>537</v>
      </c>
      <c r="N703" t="s">
        <v>538</v>
      </c>
      <c r="O703" t="s">
        <v>539</v>
      </c>
      <c r="P703" t="s">
        <v>580</v>
      </c>
      <c r="Q703" t="s">
        <v>541</v>
      </c>
      <c r="R703" t="s">
        <v>542</v>
      </c>
      <c r="S703" t="s">
        <v>656</v>
      </c>
      <c r="T703" t="s">
        <v>542</v>
      </c>
      <c r="U703" t="s">
        <v>2303</v>
      </c>
      <c r="W703" s="210">
        <v>-1.35</v>
      </c>
      <c r="X703">
        <v>1</v>
      </c>
      <c r="Z703" s="211">
        <v>45239</v>
      </c>
      <c r="AH703" s="211">
        <v>45230</v>
      </c>
      <c r="AI703" t="s">
        <v>545</v>
      </c>
      <c r="AO703" t="s">
        <v>546</v>
      </c>
      <c r="AU703" s="211">
        <v>45340</v>
      </c>
      <c r="AV703" t="s">
        <v>547</v>
      </c>
      <c r="AY703">
        <v>0</v>
      </c>
      <c r="AZ703" t="s">
        <v>548</v>
      </c>
      <c r="BA703" t="s">
        <v>2303</v>
      </c>
      <c r="BB703" t="s">
        <v>2303</v>
      </c>
    </row>
    <row r="704" spans="1:54" x14ac:dyDescent="0.3">
      <c r="A704" t="s">
        <v>2478</v>
      </c>
      <c r="B704" t="s">
        <v>652</v>
      </c>
      <c r="C704" s="211">
        <v>45230</v>
      </c>
      <c r="D704" t="s">
        <v>582</v>
      </c>
      <c r="E704" t="s">
        <v>1153</v>
      </c>
      <c r="F704" t="s">
        <v>2402</v>
      </c>
      <c r="G704" t="s">
        <v>2479</v>
      </c>
      <c r="H704" t="s">
        <v>1948</v>
      </c>
      <c r="I704">
        <v>0</v>
      </c>
      <c r="J704">
        <v>6.99</v>
      </c>
      <c r="K704" t="s">
        <v>535</v>
      </c>
      <c r="L704" t="s">
        <v>655</v>
      </c>
      <c r="M704" t="s">
        <v>537</v>
      </c>
      <c r="N704" t="s">
        <v>538</v>
      </c>
      <c r="O704" t="s">
        <v>539</v>
      </c>
      <c r="P704" t="s">
        <v>586</v>
      </c>
      <c r="Q704" t="s">
        <v>541</v>
      </c>
      <c r="R704" t="s">
        <v>542</v>
      </c>
      <c r="S704" t="s">
        <v>656</v>
      </c>
      <c r="T704" t="s">
        <v>542</v>
      </c>
      <c r="U704" t="s">
        <v>2303</v>
      </c>
      <c r="W704" s="210">
        <v>-6.99</v>
      </c>
      <c r="X704">
        <v>1</v>
      </c>
      <c r="Z704" s="211">
        <v>45239</v>
      </c>
      <c r="AH704" s="211">
        <v>45230</v>
      </c>
      <c r="AI704" t="s">
        <v>545</v>
      </c>
      <c r="AO704" t="s">
        <v>546</v>
      </c>
      <c r="AU704" s="211">
        <v>45340</v>
      </c>
      <c r="AV704" t="s">
        <v>547</v>
      </c>
      <c r="AY704">
        <v>0</v>
      </c>
      <c r="AZ704" t="s">
        <v>548</v>
      </c>
      <c r="BA704" t="s">
        <v>2303</v>
      </c>
      <c r="BB704" t="s">
        <v>2303</v>
      </c>
    </row>
    <row r="705" spans="1:54" x14ac:dyDescent="0.3">
      <c r="A705" t="s">
        <v>2480</v>
      </c>
      <c r="B705" t="s">
        <v>652</v>
      </c>
      <c r="C705" s="211">
        <v>45230</v>
      </c>
      <c r="D705" t="s">
        <v>588</v>
      </c>
      <c r="E705" t="s">
        <v>1153</v>
      </c>
      <c r="F705" t="s">
        <v>2481</v>
      </c>
      <c r="G705" t="s">
        <v>2482</v>
      </c>
      <c r="H705" t="s">
        <v>1951</v>
      </c>
      <c r="I705">
        <v>0</v>
      </c>
      <c r="J705">
        <v>0.27</v>
      </c>
      <c r="K705" t="s">
        <v>535</v>
      </c>
      <c r="L705" t="s">
        <v>664</v>
      </c>
      <c r="M705" t="s">
        <v>537</v>
      </c>
      <c r="N705" t="s">
        <v>538</v>
      </c>
      <c r="O705" t="s">
        <v>539</v>
      </c>
      <c r="P705" t="s">
        <v>592</v>
      </c>
      <c r="Q705" t="s">
        <v>541</v>
      </c>
      <c r="R705" t="s">
        <v>542</v>
      </c>
      <c r="S705" t="s">
        <v>656</v>
      </c>
      <c r="T705" t="s">
        <v>542</v>
      </c>
      <c r="U705" t="s">
        <v>2303</v>
      </c>
      <c r="W705" s="210">
        <v>-0.27</v>
      </c>
      <c r="X705">
        <v>1</v>
      </c>
      <c r="Z705" s="211">
        <v>45239</v>
      </c>
      <c r="AH705" s="211">
        <v>45230</v>
      </c>
      <c r="AI705" t="s">
        <v>545</v>
      </c>
      <c r="AO705" t="s">
        <v>546</v>
      </c>
      <c r="AU705" s="211">
        <v>45340</v>
      </c>
      <c r="AV705" t="s">
        <v>547</v>
      </c>
      <c r="AY705">
        <v>0</v>
      </c>
      <c r="AZ705" t="s">
        <v>548</v>
      </c>
      <c r="BA705" t="s">
        <v>2303</v>
      </c>
      <c r="BB705" t="s">
        <v>2303</v>
      </c>
    </row>
    <row r="706" spans="1:54" x14ac:dyDescent="0.3">
      <c r="A706" t="s">
        <v>2483</v>
      </c>
      <c r="B706" t="s">
        <v>652</v>
      </c>
      <c r="C706" s="211">
        <v>45230</v>
      </c>
      <c r="D706" t="s">
        <v>594</v>
      </c>
      <c r="E706" t="s">
        <v>1153</v>
      </c>
      <c r="F706" t="s">
        <v>830</v>
      </c>
      <c r="G706" t="s">
        <v>2484</v>
      </c>
      <c r="H706" t="s">
        <v>1954</v>
      </c>
      <c r="I706">
        <v>0</v>
      </c>
      <c r="J706">
        <v>2.11</v>
      </c>
      <c r="K706" t="s">
        <v>535</v>
      </c>
      <c r="L706" t="s">
        <v>664</v>
      </c>
      <c r="M706" t="s">
        <v>537</v>
      </c>
      <c r="N706" t="s">
        <v>538</v>
      </c>
      <c r="O706" t="s">
        <v>539</v>
      </c>
      <c r="P706" t="s">
        <v>598</v>
      </c>
      <c r="Q706" t="s">
        <v>541</v>
      </c>
      <c r="R706" t="s">
        <v>542</v>
      </c>
      <c r="S706" t="s">
        <v>656</v>
      </c>
      <c r="T706" t="s">
        <v>542</v>
      </c>
      <c r="U706" t="s">
        <v>2303</v>
      </c>
      <c r="W706" s="210">
        <v>-2.11</v>
      </c>
      <c r="X706">
        <v>1</v>
      </c>
      <c r="Z706" s="211">
        <v>45239</v>
      </c>
      <c r="AH706" s="211">
        <v>45230</v>
      </c>
      <c r="AI706" t="s">
        <v>545</v>
      </c>
      <c r="AO706" t="s">
        <v>546</v>
      </c>
      <c r="AU706" s="211">
        <v>45340</v>
      </c>
      <c r="AV706" t="s">
        <v>547</v>
      </c>
      <c r="AY706">
        <v>0</v>
      </c>
      <c r="AZ706" t="s">
        <v>548</v>
      </c>
      <c r="BA706" t="s">
        <v>2303</v>
      </c>
      <c r="BB706" t="s">
        <v>2303</v>
      </c>
    </row>
    <row r="707" spans="1:54" x14ac:dyDescent="0.3">
      <c r="A707" t="s">
        <v>2485</v>
      </c>
      <c r="B707" t="s">
        <v>652</v>
      </c>
      <c r="C707" s="211">
        <v>45230</v>
      </c>
      <c r="D707" t="s">
        <v>600</v>
      </c>
      <c r="E707" t="s">
        <v>1153</v>
      </c>
      <c r="F707" t="s">
        <v>1573</v>
      </c>
      <c r="G707" t="s">
        <v>2486</v>
      </c>
      <c r="H707" t="s">
        <v>1958</v>
      </c>
      <c r="I707">
        <v>0</v>
      </c>
      <c r="J707">
        <v>0.86</v>
      </c>
      <c r="K707" t="s">
        <v>535</v>
      </c>
      <c r="L707" t="s">
        <v>655</v>
      </c>
      <c r="M707" t="s">
        <v>537</v>
      </c>
      <c r="N707" t="s">
        <v>538</v>
      </c>
      <c r="O707" t="s">
        <v>539</v>
      </c>
      <c r="P707" t="s">
        <v>604</v>
      </c>
      <c r="Q707" t="s">
        <v>541</v>
      </c>
      <c r="R707" t="s">
        <v>542</v>
      </c>
      <c r="S707" t="s">
        <v>656</v>
      </c>
      <c r="T707" t="s">
        <v>542</v>
      </c>
      <c r="U707" t="s">
        <v>2303</v>
      </c>
      <c r="W707" s="210">
        <v>-0.86</v>
      </c>
      <c r="X707">
        <v>1</v>
      </c>
      <c r="Z707" s="211">
        <v>45239</v>
      </c>
      <c r="AH707" s="211">
        <v>45230</v>
      </c>
      <c r="AI707" t="s">
        <v>545</v>
      </c>
      <c r="AO707" t="s">
        <v>546</v>
      </c>
      <c r="AU707" s="211">
        <v>45340</v>
      </c>
      <c r="AV707" t="s">
        <v>547</v>
      </c>
      <c r="AY707">
        <v>0</v>
      </c>
      <c r="AZ707" t="s">
        <v>548</v>
      </c>
      <c r="BA707" t="s">
        <v>2303</v>
      </c>
      <c r="BB707" t="s">
        <v>2303</v>
      </c>
    </row>
    <row r="708" spans="1:54" x14ac:dyDescent="0.3">
      <c r="A708" t="s">
        <v>2487</v>
      </c>
      <c r="B708" t="s">
        <v>652</v>
      </c>
      <c r="C708" s="211">
        <v>45230</v>
      </c>
      <c r="D708" t="s">
        <v>606</v>
      </c>
      <c r="E708" t="s">
        <v>1153</v>
      </c>
      <c r="F708" t="s">
        <v>732</v>
      </c>
      <c r="G708" t="s">
        <v>2488</v>
      </c>
      <c r="H708" t="s">
        <v>1961</v>
      </c>
      <c r="I708">
        <v>0</v>
      </c>
      <c r="J708">
        <v>2.12</v>
      </c>
      <c r="K708" t="s">
        <v>535</v>
      </c>
      <c r="L708" t="s">
        <v>664</v>
      </c>
      <c r="M708" t="s">
        <v>537</v>
      </c>
      <c r="N708" t="s">
        <v>538</v>
      </c>
      <c r="O708" t="s">
        <v>539</v>
      </c>
      <c r="P708" t="s">
        <v>562</v>
      </c>
      <c r="Q708" t="s">
        <v>541</v>
      </c>
      <c r="R708" t="s">
        <v>542</v>
      </c>
      <c r="S708" t="s">
        <v>656</v>
      </c>
      <c r="T708" t="s">
        <v>542</v>
      </c>
      <c r="U708" t="s">
        <v>2303</v>
      </c>
      <c r="W708" s="210">
        <v>-2.12</v>
      </c>
      <c r="X708">
        <v>1</v>
      </c>
      <c r="Z708" s="211">
        <v>45239</v>
      </c>
      <c r="AH708" s="211">
        <v>45230</v>
      </c>
      <c r="AI708" t="s">
        <v>545</v>
      </c>
      <c r="AO708" t="s">
        <v>546</v>
      </c>
      <c r="AU708" s="211">
        <v>45340</v>
      </c>
      <c r="AV708" t="s">
        <v>547</v>
      </c>
      <c r="AY708">
        <v>0</v>
      </c>
      <c r="AZ708" t="s">
        <v>548</v>
      </c>
      <c r="BA708" t="s">
        <v>2303</v>
      </c>
      <c r="BB708" t="s">
        <v>2303</v>
      </c>
    </row>
    <row r="709" spans="1:54" x14ac:dyDescent="0.3">
      <c r="A709" t="s">
        <v>2489</v>
      </c>
      <c r="B709" t="s">
        <v>652</v>
      </c>
      <c r="C709" s="211">
        <v>45230</v>
      </c>
      <c r="D709" t="s">
        <v>611</v>
      </c>
      <c r="E709" t="s">
        <v>1153</v>
      </c>
      <c r="F709" t="s">
        <v>2490</v>
      </c>
      <c r="G709" t="s">
        <v>2491</v>
      </c>
      <c r="H709" t="s">
        <v>614</v>
      </c>
      <c r="I709">
        <v>0</v>
      </c>
      <c r="J709">
        <v>1.04</v>
      </c>
      <c r="K709" t="s">
        <v>535</v>
      </c>
      <c r="L709" t="s">
        <v>660</v>
      </c>
      <c r="M709" t="s">
        <v>537</v>
      </c>
      <c r="N709" t="s">
        <v>538</v>
      </c>
      <c r="O709" t="s">
        <v>539</v>
      </c>
      <c r="P709" t="s">
        <v>615</v>
      </c>
      <c r="Q709" t="s">
        <v>541</v>
      </c>
      <c r="R709" t="s">
        <v>542</v>
      </c>
      <c r="S709" t="s">
        <v>656</v>
      </c>
      <c r="T709" t="s">
        <v>542</v>
      </c>
      <c r="U709" t="s">
        <v>2303</v>
      </c>
      <c r="W709" s="210">
        <v>-1.04</v>
      </c>
      <c r="X709">
        <v>1</v>
      </c>
      <c r="Z709" s="211">
        <v>45239</v>
      </c>
      <c r="AH709" s="211">
        <v>45230</v>
      </c>
      <c r="AI709" t="s">
        <v>545</v>
      </c>
      <c r="AO709" t="s">
        <v>546</v>
      </c>
      <c r="AU709" s="211">
        <v>45340</v>
      </c>
      <c r="AV709" t="s">
        <v>547</v>
      </c>
      <c r="AY709">
        <v>0</v>
      </c>
      <c r="AZ709" t="s">
        <v>548</v>
      </c>
      <c r="BA709" t="s">
        <v>2303</v>
      </c>
      <c r="BB709" t="s">
        <v>2303</v>
      </c>
    </row>
    <row r="710" spans="1:54" x14ac:dyDescent="0.3">
      <c r="A710" t="s">
        <v>2492</v>
      </c>
      <c r="B710" t="s">
        <v>652</v>
      </c>
      <c r="C710" s="211">
        <v>45230</v>
      </c>
      <c r="D710" t="s">
        <v>617</v>
      </c>
      <c r="E710" t="s">
        <v>1153</v>
      </c>
      <c r="F710" t="s">
        <v>1620</v>
      </c>
      <c r="G710" t="s">
        <v>2493</v>
      </c>
      <c r="H710" t="s">
        <v>1966</v>
      </c>
      <c r="I710">
        <v>0</v>
      </c>
      <c r="J710">
        <v>1.61</v>
      </c>
      <c r="K710" t="s">
        <v>535</v>
      </c>
      <c r="L710" t="s">
        <v>664</v>
      </c>
      <c r="M710" t="s">
        <v>537</v>
      </c>
      <c r="N710" t="s">
        <v>538</v>
      </c>
      <c r="O710" t="s">
        <v>539</v>
      </c>
      <c r="P710" t="s">
        <v>621</v>
      </c>
      <c r="Q710" t="s">
        <v>541</v>
      </c>
      <c r="R710" t="s">
        <v>542</v>
      </c>
      <c r="S710" t="s">
        <v>656</v>
      </c>
      <c r="T710" t="s">
        <v>542</v>
      </c>
      <c r="U710" t="s">
        <v>2303</v>
      </c>
      <c r="W710" s="210">
        <v>-1.61</v>
      </c>
      <c r="X710">
        <v>1</v>
      </c>
      <c r="Z710" s="211">
        <v>45239</v>
      </c>
      <c r="AH710" s="211">
        <v>45230</v>
      </c>
      <c r="AI710" t="s">
        <v>545</v>
      </c>
      <c r="AO710" t="s">
        <v>546</v>
      </c>
      <c r="AU710" s="211">
        <v>45340</v>
      </c>
      <c r="AV710" t="s">
        <v>547</v>
      </c>
      <c r="AY710">
        <v>0</v>
      </c>
      <c r="AZ710" t="s">
        <v>548</v>
      </c>
      <c r="BA710" t="s">
        <v>2303</v>
      </c>
      <c r="BB710" t="s">
        <v>2303</v>
      </c>
    </row>
    <row r="711" spans="1:54" x14ac:dyDescent="0.3">
      <c r="A711" t="s">
        <v>2494</v>
      </c>
      <c r="B711" t="s">
        <v>652</v>
      </c>
      <c r="C711" s="211">
        <v>45230</v>
      </c>
      <c r="D711" t="s">
        <v>623</v>
      </c>
      <c r="E711" t="s">
        <v>1153</v>
      </c>
      <c r="F711" t="s">
        <v>843</v>
      </c>
      <c r="G711" t="s">
        <v>2495</v>
      </c>
      <c r="H711" t="s">
        <v>1969</v>
      </c>
      <c r="I711">
        <v>0</v>
      </c>
      <c r="J711">
        <v>1.99</v>
      </c>
      <c r="K711" t="s">
        <v>535</v>
      </c>
      <c r="L711" t="s">
        <v>655</v>
      </c>
      <c r="M711" t="s">
        <v>537</v>
      </c>
      <c r="N711" t="s">
        <v>538</v>
      </c>
      <c r="O711" t="s">
        <v>539</v>
      </c>
      <c r="P711" t="s">
        <v>627</v>
      </c>
      <c r="Q711" t="s">
        <v>541</v>
      </c>
      <c r="R711" t="s">
        <v>542</v>
      </c>
      <c r="S711" t="s">
        <v>656</v>
      </c>
      <c r="T711" t="s">
        <v>542</v>
      </c>
      <c r="U711" t="s">
        <v>2303</v>
      </c>
      <c r="W711" s="210">
        <v>-1.99</v>
      </c>
      <c r="X711">
        <v>1</v>
      </c>
      <c r="Z711" s="211">
        <v>45239</v>
      </c>
      <c r="AH711" s="211">
        <v>45230</v>
      </c>
      <c r="AI711" t="s">
        <v>545</v>
      </c>
      <c r="AO711" t="s">
        <v>546</v>
      </c>
      <c r="AU711" s="211">
        <v>45340</v>
      </c>
      <c r="AV711" t="s">
        <v>547</v>
      </c>
      <c r="AY711">
        <v>0</v>
      </c>
      <c r="AZ711" t="s">
        <v>548</v>
      </c>
      <c r="BA711" t="s">
        <v>2303</v>
      </c>
      <c r="BB711" t="s">
        <v>2303</v>
      </c>
    </row>
    <row r="712" spans="1:54" x14ac:dyDescent="0.3">
      <c r="A712" t="s">
        <v>2496</v>
      </c>
      <c r="B712" t="s">
        <v>652</v>
      </c>
      <c r="C712" s="211">
        <v>45230</v>
      </c>
      <c r="D712" t="s">
        <v>1837</v>
      </c>
      <c r="E712" t="s">
        <v>1153</v>
      </c>
      <c r="F712" t="s">
        <v>2497</v>
      </c>
      <c r="G712" t="s">
        <v>2498</v>
      </c>
      <c r="H712" t="s">
        <v>2499</v>
      </c>
      <c r="I712">
        <v>0</v>
      </c>
      <c r="J712">
        <v>1.18</v>
      </c>
      <c r="K712" t="s">
        <v>535</v>
      </c>
      <c r="L712" t="s">
        <v>660</v>
      </c>
      <c r="M712" t="s">
        <v>537</v>
      </c>
      <c r="N712" t="s">
        <v>538</v>
      </c>
      <c r="O712" t="s">
        <v>539</v>
      </c>
      <c r="P712" t="s">
        <v>580</v>
      </c>
      <c r="Q712" t="s">
        <v>541</v>
      </c>
      <c r="R712" t="s">
        <v>542</v>
      </c>
      <c r="S712" t="s">
        <v>656</v>
      </c>
      <c r="T712" t="s">
        <v>542</v>
      </c>
      <c r="U712" t="s">
        <v>2303</v>
      </c>
      <c r="W712" s="210">
        <v>-1.18</v>
      </c>
      <c r="X712">
        <v>1</v>
      </c>
      <c r="Z712" s="211">
        <v>45239</v>
      </c>
      <c r="AH712" s="211">
        <v>45230</v>
      </c>
      <c r="AI712" t="s">
        <v>545</v>
      </c>
      <c r="AO712" t="s">
        <v>546</v>
      </c>
      <c r="AU712" s="211">
        <v>45340</v>
      </c>
      <c r="AV712" t="s">
        <v>547</v>
      </c>
      <c r="AY712">
        <v>0</v>
      </c>
      <c r="AZ712" t="s">
        <v>548</v>
      </c>
      <c r="BA712" t="s">
        <v>2303</v>
      </c>
      <c r="BB712" t="s">
        <v>2303</v>
      </c>
    </row>
    <row r="713" spans="1:54" x14ac:dyDescent="0.3">
      <c r="A713" t="s">
        <v>2500</v>
      </c>
      <c r="B713" t="s">
        <v>652</v>
      </c>
      <c r="C713" s="211">
        <v>45230</v>
      </c>
      <c r="D713" t="s">
        <v>640</v>
      </c>
      <c r="E713" t="s">
        <v>1153</v>
      </c>
      <c r="F713" t="s">
        <v>2501</v>
      </c>
      <c r="G713" t="s">
        <v>2502</v>
      </c>
      <c r="H713" t="s">
        <v>1980</v>
      </c>
      <c r="I713">
        <v>0</v>
      </c>
      <c r="J713">
        <v>1.41</v>
      </c>
      <c r="K713" t="s">
        <v>535</v>
      </c>
      <c r="L713" t="s">
        <v>664</v>
      </c>
      <c r="M713" t="s">
        <v>537</v>
      </c>
      <c r="N713" t="s">
        <v>538</v>
      </c>
      <c r="O713" t="s">
        <v>539</v>
      </c>
      <c r="P713" t="s">
        <v>644</v>
      </c>
      <c r="Q713" t="s">
        <v>541</v>
      </c>
      <c r="R713" t="s">
        <v>542</v>
      </c>
      <c r="S713" t="s">
        <v>656</v>
      </c>
      <c r="T713" t="s">
        <v>542</v>
      </c>
      <c r="U713" t="s">
        <v>2303</v>
      </c>
      <c r="W713" s="210">
        <v>-1.41</v>
      </c>
      <c r="X713">
        <v>1</v>
      </c>
      <c r="Z713" s="211">
        <v>45239</v>
      </c>
      <c r="AH713" s="211">
        <v>45230</v>
      </c>
      <c r="AI713" t="s">
        <v>545</v>
      </c>
      <c r="AO713" t="s">
        <v>546</v>
      </c>
      <c r="AU713" s="211">
        <v>45340</v>
      </c>
      <c r="AV713" t="s">
        <v>547</v>
      </c>
      <c r="AY713">
        <v>0</v>
      </c>
      <c r="AZ713" t="s">
        <v>548</v>
      </c>
      <c r="BA713" t="s">
        <v>2303</v>
      </c>
      <c r="BB713" t="s">
        <v>2303</v>
      </c>
    </row>
    <row r="714" spans="1:54" x14ac:dyDescent="0.3">
      <c r="A714" t="s">
        <v>2503</v>
      </c>
      <c r="B714" t="s">
        <v>652</v>
      </c>
      <c r="C714" s="211">
        <v>45230</v>
      </c>
      <c r="D714" t="s">
        <v>646</v>
      </c>
      <c r="E714" t="s">
        <v>1153</v>
      </c>
      <c r="F714" t="s">
        <v>2504</v>
      </c>
      <c r="G714" t="s">
        <v>2505</v>
      </c>
      <c r="H714" t="s">
        <v>1983</v>
      </c>
      <c r="I714">
        <v>0</v>
      </c>
      <c r="J714">
        <v>0.45</v>
      </c>
      <c r="K714" t="s">
        <v>535</v>
      </c>
      <c r="L714" t="s">
        <v>655</v>
      </c>
      <c r="M714" t="s">
        <v>537</v>
      </c>
      <c r="N714" t="s">
        <v>538</v>
      </c>
      <c r="O714" t="s">
        <v>539</v>
      </c>
      <c r="P714" t="s">
        <v>650</v>
      </c>
      <c r="Q714" t="s">
        <v>541</v>
      </c>
      <c r="R714" t="s">
        <v>542</v>
      </c>
      <c r="S714" t="s">
        <v>656</v>
      </c>
      <c r="T714" t="s">
        <v>542</v>
      </c>
      <c r="U714" t="s">
        <v>2303</v>
      </c>
      <c r="W714" s="210">
        <v>-0.45</v>
      </c>
      <c r="X714">
        <v>1</v>
      </c>
      <c r="Z714" s="211">
        <v>45239</v>
      </c>
      <c r="AH714" s="211">
        <v>45230</v>
      </c>
      <c r="AI714" t="s">
        <v>545</v>
      </c>
      <c r="AO714" t="s">
        <v>546</v>
      </c>
      <c r="AU714" s="211">
        <v>45340</v>
      </c>
      <c r="AV714" t="s">
        <v>547</v>
      </c>
      <c r="AY714">
        <v>0</v>
      </c>
      <c r="AZ714" t="s">
        <v>548</v>
      </c>
      <c r="BA714" t="s">
        <v>2303</v>
      </c>
      <c r="BB714" t="s">
        <v>2303</v>
      </c>
    </row>
    <row r="715" spans="1:54" x14ac:dyDescent="0.3">
      <c r="A715" t="s">
        <v>2506</v>
      </c>
      <c r="B715" t="s">
        <v>652</v>
      </c>
      <c r="C715" s="211">
        <v>45228</v>
      </c>
      <c r="D715" t="s">
        <v>1203</v>
      </c>
      <c r="E715" t="s">
        <v>1122</v>
      </c>
      <c r="F715" t="s">
        <v>757</v>
      </c>
      <c r="G715" t="s">
        <v>2507</v>
      </c>
      <c r="H715" t="s">
        <v>1216</v>
      </c>
      <c r="I715">
        <v>0</v>
      </c>
      <c r="J715">
        <v>1804</v>
      </c>
      <c r="K715" t="s">
        <v>535</v>
      </c>
      <c r="L715" t="s">
        <v>536</v>
      </c>
      <c r="M715" t="s">
        <v>537</v>
      </c>
      <c r="N715" t="s">
        <v>538</v>
      </c>
      <c r="O715" t="s">
        <v>539</v>
      </c>
      <c r="P715" t="s">
        <v>1217</v>
      </c>
      <c r="Q715" t="s">
        <v>541</v>
      </c>
      <c r="R715" t="s">
        <v>542</v>
      </c>
      <c r="S715" t="s">
        <v>656</v>
      </c>
      <c r="T715" t="s">
        <v>542</v>
      </c>
      <c r="U715" t="s">
        <v>2303</v>
      </c>
      <c r="W715" s="210">
        <v>-1804</v>
      </c>
      <c r="X715">
        <v>1</v>
      </c>
      <c r="Z715" s="211">
        <v>45244</v>
      </c>
      <c r="AH715" s="211">
        <v>45228</v>
      </c>
      <c r="AI715" t="s">
        <v>545</v>
      </c>
      <c r="AO715" t="s">
        <v>546</v>
      </c>
      <c r="AU715" s="211">
        <v>45340</v>
      </c>
      <c r="AV715" t="s">
        <v>547</v>
      </c>
      <c r="AY715">
        <v>0</v>
      </c>
      <c r="AZ715" t="s">
        <v>548</v>
      </c>
      <c r="BA715" t="s">
        <v>2303</v>
      </c>
      <c r="BB715" t="s">
        <v>2303</v>
      </c>
    </row>
    <row r="716" spans="1:54" x14ac:dyDescent="0.3">
      <c r="A716" t="s">
        <v>2508</v>
      </c>
      <c r="B716" t="s">
        <v>652</v>
      </c>
      <c r="C716" s="211">
        <v>45228</v>
      </c>
      <c r="D716" t="s">
        <v>1203</v>
      </c>
      <c r="E716" t="s">
        <v>1122</v>
      </c>
      <c r="F716" t="s">
        <v>532</v>
      </c>
      <c r="G716" t="s">
        <v>2509</v>
      </c>
      <c r="H716" t="s">
        <v>1220</v>
      </c>
      <c r="I716">
        <v>0</v>
      </c>
      <c r="J716">
        <v>650</v>
      </c>
      <c r="K716" t="s">
        <v>535</v>
      </c>
      <c r="L716" t="s">
        <v>536</v>
      </c>
      <c r="M716" t="s">
        <v>537</v>
      </c>
      <c r="N716" t="s">
        <v>538</v>
      </c>
      <c r="O716" t="s">
        <v>539</v>
      </c>
      <c r="P716" t="s">
        <v>1221</v>
      </c>
      <c r="Q716" t="s">
        <v>541</v>
      </c>
      <c r="R716" t="s">
        <v>542</v>
      </c>
      <c r="S716" t="s">
        <v>656</v>
      </c>
      <c r="T716" t="s">
        <v>542</v>
      </c>
      <c r="U716" t="s">
        <v>2303</v>
      </c>
      <c r="W716" s="210">
        <v>-650</v>
      </c>
      <c r="X716">
        <v>1</v>
      </c>
      <c r="Z716" s="211">
        <v>45244</v>
      </c>
      <c r="AH716" s="211">
        <v>45228</v>
      </c>
      <c r="AI716" t="s">
        <v>545</v>
      </c>
      <c r="AO716" t="s">
        <v>546</v>
      </c>
      <c r="AU716" s="211">
        <v>45340</v>
      </c>
      <c r="AV716" t="s">
        <v>547</v>
      </c>
      <c r="AY716">
        <v>0</v>
      </c>
      <c r="AZ716" t="s">
        <v>548</v>
      </c>
      <c r="BA716" t="s">
        <v>2303</v>
      </c>
      <c r="BB716" t="s">
        <v>2303</v>
      </c>
    </row>
    <row r="717" spans="1:54" x14ac:dyDescent="0.3">
      <c r="A717" t="s">
        <v>2510</v>
      </c>
      <c r="B717" t="s">
        <v>652</v>
      </c>
      <c r="C717" s="211">
        <v>45228</v>
      </c>
      <c r="D717" t="s">
        <v>1203</v>
      </c>
      <c r="E717" t="s">
        <v>1122</v>
      </c>
      <c r="F717" t="s">
        <v>793</v>
      </c>
      <c r="G717" t="s">
        <v>2511</v>
      </c>
      <c r="H717" t="s">
        <v>1220</v>
      </c>
      <c r="I717">
        <v>0</v>
      </c>
      <c r="J717">
        <v>650</v>
      </c>
      <c r="K717" t="s">
        <v>535</v>
      </c>
      <c r="L717" t="s">
        <v>536</v>
      </c>
      <c r="M717" t="s">
        <v>537</v>
      </c>
      <c r="N717" t="s">
        <v>538</v>
      </c>
      <c r="O717" t="s">
        <v>539</v>
      </c>
      <c r="P717" t="s">
        <v>1221</v>
      </c>
      <c r="Q717" t="s">
        <v>541</v>
      </c>
      <c r="R717" t="s">
        <v>542</v>
      </c>
      <c r="S717" t="s">
        <v>656</v>
      </c>
      <c r="T717" t="s">
        <v>542</v>
      </c>
      <c r="U717" t="s">
        <v>2303</v>
      </c>
      <c r="W717" s="210">
        <v>-650</v>
      </c>
      <c r="X717">
        <v>1</v>
      </c>
      <c r="Z717" s="211">
        <v>45244</v>
      </c>
      <c r="AH717" s="211">
        <v>45228</v>
      </c>
      <c r="AI717" t="s">
        <v>545</v>
      </c>
      <c r="AO717" t="s">
        <v>546</v>
      </c>
      <c r="AU717" s="211">
        <v>45340</v>
      </c>
      <c r="AV717" t="s">
        <v>547</v>
      </c>
      <c r="AY717">
        <v>0</v>
      </c>
      <c r="AZ717" t="s">
        <v>548</v>
      </c>
      <c r="BA717" t="s">
        <v>2303</v>
      </c>
      <c r="BB717" t="s">
        <v>2303</v>
      </c>
    </row>
    <row r="718" spans="1:54" x14ac:dyDescent="0.3">
      <c r="A718" t="s">
        <v>2512</v>
      </c>
      <c r="B718" t="s">
        <v>652</v>
      </c>
      <c r="C718" s="211">
        <v>45201</v>
      </c>
      <c r="D718" t="s">
        <v>975</v>
      </c>
      <c r="E718" t="s">
        <v>1204</v>
      </c>
      <c r="F718" t="s">
        <v>757</v>
      </c>
      <c r="G718" t="s">
        <v>2513</v>
      </c>
      <c r="H718" t="s">
        <v>1721</v>
      </c>
      <c r="I718">
        <v>0</v>
      </c>
      <c r="J718">
        <v>350</v>
      </c>
      <c r="K718" t="s">
        <v>535</v>
      </c>
      <c r="L718" t="s">
        <v>778</v>
      </c>
      <c r="M718" t="s">
        <v>537</v>
      </c>
      <c r="N718" t="s">
        <v>538</v>
      </c>
      <c r="O718" t="s">
        <v>539</v>
      </c>
      <c r="P718" t="s">
        <v>1703</v>
      </c>
      <c r="Q718" t="s">
        <v>541</v>
      </c>
      <c r="R718" t="s">
        <v>542</v>
      </c>
      <c r="S718" t="s">
        <v>656</v>
      </c>
      <c r="T718" t="s">
        <v>542</v>
      </c>
      <c r="U718" t="s">
        <v>2303</v>
      </c>
      <c r="W718" s="210">
        <v>-350</v>
      </c>
      <c r="X718">
        <v>1</v>
      </c>
      <c r="Z718" s="211">
        <v>45244</v>
      </c>
      <c r="AH718" s="211">
        <v>45201</v>
      </c>
      <c r="AI718" t="s">
        <v>545</v>
      </c>
      <c r="AO718" t="s">
        <v>546</v>
      </c>
      <c r="AU718" s="211">
        <v>45340</v>
      </c>
      <c r="AV718" t="s">
        <v>547</v>
      </c>
      <c r="AY718">
        <v>0</v>
      </c>
      <c r="AZ718" t="s">
        <v>548</v>
      </c>
      <c r="BA718" t="s">
        <v>2303</v>
      </c>
      <c r="BB718" t="s">
        <v>2303</v>
      </c>
    </row>
    <row r="719" spans="1:54" x14ac:dyDescent="0.3">
      <c r="A719" t="s">
        <v>2514</v>
      </c>
      <c r="B719" t="s">
        <v>652</v>
      </c>
      <c r="C719" s="211">
        <v>45201</v>
      </c>
      <c r="D719" t="s">
        <v>975</v>
      </c>
      <c r="E719" t="s">
        <v>881</v>
      </c>
      <c r="F719" t="s">
        <v>757</v>
      </c>
      <c r="G719" t="s">
        <v>2515</v>
      </c>
      <c r="H719" t="s">
        <v>1718</v>
      </c>
      <c r="I719">
        <v>0</v>
      </c>
      <c r="J719">
        <v>1440</v>
      </c>
      <c r="K719" t="s">
        <v>535</v>
      </c>
      <c r="L719" t="s">
        <v>1231</v>
      </c>
      <c r="M719" t="s">
        <v>537</v>
      </c>
      <c r="N719" t="s">
        <v>538</v>
      </c>
      <c r="O719" t="s">
        <v>539</v>
      </c>
      <c r="P719" t="s">
        <v>1694</v>
      </c>
      <c r="Q719" t="s">
        <v>541</v>
      </c>
      <c r="R719" t="s">
        <v>542</v>
      </c>
      <c r="S719" t="s">
        <v>656</v>
      </c>
      <c r="T719" t="s">
        <v>542</v>
      </c>
      <c r="U719" t="s">
        <v>2303</v>
      </c>
      <c r="W719" s="210">
        <v>-1440</v>
      </c>
      <c r="X719">
        <v>1</v>
      </c>
      <c r="Z719" s="211">
        <v>45244</v>
      </c>
      <c r="AH719" s="211">
        <v>45201</v>
      </c>
      <c r="AI719" t="s">
        <v>545</v>
      </c>
      <c r="AO719" t="s">
        <v>546</v>
      </c>
      <c r="AU719" s="211">
        <v>45340</v>
      </c>
      <c r="AV719" t="s">
        <v>547</v>
      </c>
      <c r="AY719">
        <v>0</v>
      </c>
      <c r="AZ719" t="s">
        <v>548</v>
      </c>
      <c r="BA719" t="s">
        <v>2303</v>
      </c>
      <c r="BB719" t="s">
        <v>2303</v>
      </c>
    </row>
    <row r="720" spans="1:54" x14ac:dyDescent="0.3">
      <c r="A720" t="s">
        <v>2516</v>
      </c>
      <c r="B720" t="s">
        <v>652</v>
      </c>
      <c r="C720" s="211">
        <v>45204</v>
      </c>
      <c r="D720" t="s">
        <v>975</v>
      </c>
      <c r="E720" t="s">
        <v>558</v>
      </c>
      <c r="F720" t="s">
        <v>757</v>
      </c>
      <c r="G720" t="s">
        <v>2517</v>
      </c>
      <c r="H720" t="s">
        <v>1713</v>
      </c>
      <c r="I720">
        <v>0</v>
      </c>
      <c r="J720">
        <v>300</v>
      </c>
      <c r="K720" t="s">
        <v>535</v>
      </c>
      <c r="L720" t="s">
        <v>1714</v>
      </c>
      <c r="M720" t="s">
        <v>537</v>
      </c>
      <c r="N720" t="s">
        <v>538</v>
      </c>
      <c r="O720" t="s">
        <v>539</v>
      </c>
      <c r="P720" t="s">
        <v>1715</v>
      </c>
      <c r="Q720" t="s">
        <v>541</v>
      </c>
      <c r="R720" t="s">
        <v>542</v>
      </c>
      <c r="S720" t="s">
        <v>656</v>
      </c>
      <c r="T720" t="s">
        <v>542</v>
      </c>
      <c r="U720" t="s">
        <v>2303</v>
      </c>
      <c r="W720" s="210">
        <v>-300</v>
      </c>
      <c r="X720">
        <v>1</v>
      </c>
      <c r="Z720" s="211">
        <v>45244</v>
      </c>
      <c r="AH720" s="211">
        <v>45204</v>
      </c>
      <c r="AI720" t="s">
        <v>545</v>
      </c>
      <c r="AO720" t="s">
        <v>546</v>
      </c>
      <c r="AU720" s="211">
        <v>45340</v>
      </c>
      <c r="AV720" t="s">
        <v>547</v>
      </c>
      <c r="AY720">
        <v>0</v>
      </c>
      <c r="AZ720" t="s">
        <v>548</v>
      </c>
      <c r="BA720" t="s">
        <v>2303</v>
      </c>
      <c r="BB720" t="s">
        <v>2303</v>
      </c>
    </row>
    <row r="721" spans="1:54" x14ac:dyDescent="0.3">
      <c r="A721" t="s">
        <v>2518</v>
      </c>
      <c r="B721" t="s">
        <v>652</v>
      </c>
      <c r="C721" s="211">
        <v>45201</v>
      </c>
      <c r="D721" t="s">
        <v>975</v>
      </c>
      <c r="E721" t="s">
        <v>1214</v>
      </c>
      <c r="F721" t="s">
        <v>757</v>
      </c>
      <c r="G721" t="s">
        <v>2519</v>
      </c>
      <c r="H721" t="s">
        <v>1710</v>
      </c>
      <c r="I721">
        <v>0</v>
      </c>
      <c r="J721">
        <v>300</v>
      </c>
      <c r="K721" t="s">
        <v>535</v>
      </c>
      <c r="L721" t="s">
        <v>1377</v>
      </c>
      <c r="M721" t="s">
        <v>537</v>
      </c>
      <c r="N721" t="s">
        <v>538</v>
      </c>
      <c r="O721" t="s">
        <v>539</v>
      </c>
      <c r="P721" t="s">
        <v>1698</v>
      </c>
      <c r="Q721" t="s">
        <v>541</v>
      </c>
      <c r="R721" t="s">
        <v>542</v>
      </c>
      <c r="S721" t="s">
        <v>656</v>
      </c>
      <c r="T721" t="s">
        <v>542</v>
      </c>
      <c r="U721" t="s">
        <v>2303</v>
      </c>
      <c r="W721" s="210">
        <v>-300</v>
      </c>
      <c r="X721">
        <v>1</v>
      </c>
      <c r="Z721" s="211">
        <v>45244</v>
      </c>
      <c r="AH721" s="211">
        <v>45201</v>
      </c>
      <c r="AI721" t="s">
        <v>545</v>
      </c>
      <c r="AO721" t="s">
        <v>546</v>
      </c>
      <c r="AU721" s="211">
        <v>45340</v>
      </c>
      <c r="AV721" t="s">
        <v>547</v>
      </c>
      <c r="AY721">
        <v>0</v>
      </c>
      <c r="AZ721" t="s">
        <v>548</v>
      </c>
      <c r="BA721" t="s">
        <v>2303</v>
      </c>
      <c r="BB721" t="s">
        <v>2303</v>
      </c>
    </row>
    <row r="722" spans="1:54" x14ac:dyDescent="0.3">
      <c r="A722" t="s">
        <v>2520</v>
      </c>
      <c r="B722" t="s">
        <v>652</v>
      </c>
      <c r="C722" s="211">
        <v>45200</v>
      </c>
      <c r="D722" t="s">
        <v>975</v>
      </c>
      <c r="E722" t="s">
        <v>1037</v>
      </c>
      <c r="F722" t="s">
        <v>757</v>
      </c>
      <c r="G722" t="s">
        <v>2521</v>
      </c>
      <c r="H722" t="s">
        <v>977</v>
      </c>
      <c r="I722">
        <v>0</v>
      </c>
      <c r="J722">
        <v>1453.12</v>
      </c>
      <c r="K722" t="s">
        <v>535</v>
      </c>
      <c r="L722" t="s">
        <v>536</v>
      </c>
      <c r="M722" t="s">
        <v>537</v>
      </c>
      <c r="N722" t="s">
        <v>538</v>
      </c>
      <c r="O722" t="s">
        <v>539</v>
      </c>
      <c r="P722" t="s">
        <v>978</v>
      </c>
      <c r="Q722" t="s">
        <v>541</v>
      </c>
      <c r="R722" t="s">
        <v>542</v>
      </c>
      <c r="S722" t="s">
        <v>656</v>
      </c>
      <c r="T722" t="s">
        <v>542</v>
      </c>
      <c r="U722" t="s">
        <v>2303</v>
      </c>
      <c r="W722" s="210">
        <v>-1453.12</v>
      </c>
      <c r="X722">
        <v>1</v>
      </c>
      <c r="Z722" s="211">
        <v>45244</v>
      </c>
      <c r="AH722" s="211">
        <v>45200</v>
      </c>
      <c r="AI722" t="s">
        <v>545</v>
      </c>
      <c r="AO722" t="s">
        <v>546</v>
      </c>
      <c r="AU722" s="211">
        <v>45340</v>
      </c>
      <c r="AV722" t="s">
        <v>547</v>
      </c>
      <c r="AY722">
        <v>0</v>
      </c>
      <c r="AZ722" t="s">
        <v>548</v>
      </c>
      <c r="BA722" t="s">
        <v>2303</v>
      </c>
      <c r="BB722" t="s">
        <v>2303</v>
      </c>
    </row>
    <row r="723" spans="1:54" x14ac:dyDescent="0.3">
      <c r="A723" t="s">
        <v>2522</v>
      </c>
      <c r="B723" t="s">
        <v>652</v>
      </c>
      <c r="C723" s="211">
        <v>45200</v>
      </c>
      <c r="D723" t="s">
        <v>975</v>
      </c>
      <c r="E723" t="s">
        <v>1159</v>
      </c>
      <c r="F723" t="s">
        <v>757</v>
      </c>
      <c r="G723" t="s">
        <v>2523</v>
      </c>
      <c r="H723" t="s">
        <v>977</v>
      </c>
      <c r="I723">
        <v>0</v>
      </c>
      <c r="J723">
        <v>146.88</v>
      </c>
      <c r="K723" t="s">
        <v>535</v>
      </c>
      <c r="L723" t="s">
        <v>655</v>
      </c>
      <c r="M723" t="s">
        <v>537</v>
      </c>
      <c r="N723" t="s">
        <v>538</v>
      </c>
      <c r="O723" t="s">
        <v>539</v>
      </c>
      <c r="P723" t="s">
        <v>978</v>
      </c>
      <c r="Q723" t="s">
        <v>541</v>
      </c>
      <c r="R723" t="s">
        <v>542</v>
      </c>
      <c r="S723" t="s">
        <v>656</v>
      </c>
      <c r="T723" t="s">
        <v>542</v>
      </c>
      <c r="U723" t="s">
        <v>2303</v>
      </c>
      <c r="W723" s="210">
        <v>-146.88</v>
      </c>
      <c r="X723">
        <v>1</v>
      </c>
      <c r="Z723" s="211">
        <v>45309</v>
      </c>
      <c r="AH723" s="211">
        <v>45200</v>
      </c>
      <c r="AI723" t="s">
        <v>545</v>
      </c>
      <c r="AO723" t="s">
        <v>546</v>
      </c>
      <c r="AU723" s="211">
        <v>45340</v>
      </c>
      <c r="AV723" t="s">
        <v>547</v>
      </c>
      <c r="AY723">
        <v>0</v>
      </c>
      <c r="AZ723" t="s">
        <v>548</v>
      </c>
      <c r="BA723" t="s">
        <v>2303</v>
      </c>
      <c r="BB723" t="s">
        <v>2303</v>
      </c>
    </row>
    <row r="724" spans="1:54" x14ac:dyDescent="0.3">
      <c r="A724" t="s">
        <v>2524</v>
      </c>
      <c r="B724" t="s">
        <v>652</v>
      </c>
      <c r="C724" s="211">
        <v>45201</v>
      </c>
      <c r="D724" t="s">
        <v>975</v>
      </c>
      <c r="E724" t="s">
        <v>565</v>
      </c>
      <c r="F724" t="s">
        <v>757</v>
      </c>
      <c r="G724" t="s">
        <v>2525</v>
      </c>
      <c r="H724" t="s">
        <v>30</v>
      </c>
      <c r="I724">
        <v>0</v>
      </c>
      <c r="J724">
        <v>2700</v>
      </c>
      <c r="K724" t="s">
        <v>535</v>
      </c>
      <c r="L724" t="s">
        <v>2526</v>
      </c>
      <c r="M724" t="s">
        <v>537</v>
      </c>
      <c r="N724" t="s">
        <v>538</v>
      </c>
      <c r="O724" t="s">
        <v>539</v>
      </c>
      <c r="P724" t="s">
        <v>2527</v>
      </c>
      <c r="Q724" t="s">
        <v>541</v>
      </c>
      <c r="R724" t="s">
        <v>542</v>
      </c>
      <c r="S724" t="s">
        <v>656</v>
      </c>
      <c r="T724" t="s">
        <v>542</v>
      </c>
      <c r="U724" t="s">
        <v>2303</v>
      </c>
      <c r="W724" s="210">
        <v>-2700</v>
      </c>
      <c r="X724">
        <v>1</v>
      </c>
      <c r="Z724" s="211">
        <v>45244</v>
      </c>
      <c r="AH724" s="211">
        <v>45201</v>
      </c>
      <c r="AI724" t="s">
        <v>545</v>
      </c>
      <c r="AO724" t="s">
        <v>546</v>
      </c>
      <c r="AU724" s="211">
        <v>45340</v>
      </c>
      <c r="AV724" t="s">
        <v>547</v>
      </c>
      <c r="AY724">
        <v>0</v>
      </c>
      <c r="AZ724" t="s">
        <v>548</v>
      </c>
      <c r="BA724" t="s">
        <v>2303</v>
      </c>
      <c r="BB724" t="s">
        <v>2303</v>
      </c>
    </row>
    <row r="725" spans="1:54" x14ac:dyDescent="0.3">
      <c r="A725" t="s">
        <v>2528</v>
      </c>
      <c r="B725" t="s">
        <v>652</v>
      </c>
      <c r="C725" s="211">
        <v>45228</v>
      </c>
      <c r="D725" t="s">
        <v>975</v>
      </c>
      <c r="E725" t="s">
        <v>674</v>
      </c>
      <c r="F725" t="s">
        <v>757</v>
      </c>
      <c r="G725" t="s">
        <v>2529</v>
      </c>
      <c r="H725" t="s">
        <v>1721</v>
      </c>
      <c r="I725">
        <v>0</v>
      </c>
      <c r="J725">
        <v>350</v>
      </c>
      <c r="K725" t="s">
        <v>535</v>
      </c>
      <c r="L725" t="s">
        <v>778</v>
      </c>
      <c r="M725" t="s">
        <v>537</v>
      </c>
      <c r="N725" t="s">
        <v>538</v>
      </c>
      <c r="O725" t="s">
        <v>539</v>
      </c>
      <c r="P725" t="s">
        <v>1703</v>
      </c>
      <c r="Q725" t="s">
        <v>541</v>
      </c>
      <c r="R725" t="s">
        <v>542</v>
      </c>
      <c r="S725" t="s">
        <v>656</v>
      </c>
      <c r="T725" t="s">
        <v>542</v>
      </c>
      <c r="U725" t="s">
        <v>2303</v>
      </c>
      <c r="W725" s="210">
        <v>-350</v>
      </c>
      <c r="X725">
        <v>1</v>
      </c>
      <c r="Z725" s="211">
        <v>45244</v>
      </c>
      <c r="AH725" s="211">
        <v>45228</v>
      </c>
      <c r="AI725" t="s">
        <v>545</v>
      </c>
      <c r="AO725" t="s">
        <v>546</v>
      </c>
      <c r="AU725" s="211">
        <v>45340</v>
      </c>
      <c r="AV725" t="s">
        <v>547</v>
      </c>
      <c r="AY725">
        <v>0</v>
      </c>
      <c r="AZ725" t="s">
        <v>548</v>
      </c>
      <c r="BA725" t="s">
        <v>2303</v>
      </c>
      <c r="BB725" t="s">
        <v>2303</v>
      </c>
    </row>
    <row r="726" spans="1:54" x14ac:dyDescent="0.3">
      <c r="A726" t="s">
        <v>2530</v>
      </c>
      <c r="B726" t="s">
        <v>652</v>
      </c>
      <c r="C726" s="211">
        <v>45228</v>
      </c>
      <c r="D726" t="s">
        <v>975</v>
      </c>
      <c r="E726" t="s">
        <v>1135</v>
      </c>
      <c r="F726" t="s">
        <v>757</v>
      </c>
      <c r="G726" t="s">
        <v>2531</v>
      </c>
      <c r="H726" t="s">
        <v>1718</v>
      </c>
      <c r="I726">
        <v>0</v>
      </c>
      <c r="J726">
        <v>1440</v>
      </c>
      <c r="K726" t="s">
        <v>535</v>
      </c>
      <c r="L726" t="s">
        <v>1231</v>
      </c>
      <c r="M726" t="s">
        <v>537</v>
      </c>
      <c r="N726" t="s">
        <v>538</v>
      </c>
      <c r="O726" t="s">
        <v>539</v>
      </c>
      <c r="P726" t="s">
        <v>1694</v>
      </c>
      <c r="Q726" t="s">
        <v>541</v>
      </c>
      <c r="R726" t="s">
        <v>542</v>
      </c>
      <c r="S726" t="s">
        <v>656</v>
      </c>
      <c r="T726" t="s">
        <v>542</v>
      </c>
      <c r="U726" t="s">
        <v>2303</v>
      </c>
      <c r="W726" s="210">
        <v>-1440</v>
      </c>
      <c r="X726">
        <v>1</v>
      </c>
      <c r="Z726" s="211">
        <v>45244</v>
      </c>
      <c r="AH726" s="211">
        <v>45228</v>
      </c>
      <c r="AI726" t="s">
        <v>545</v>
      </c>
      <c r="AO726" t="s">
        <v>546</v>
      </c>
      <c r="AU726" s="211">
        <v>45340</v>
      </c>
      <c r="AV726" t="s">
        <v>547</v>
      </c>
      <c r="AY726">
        <v>0</v>
      </c>
      <c r="AZ726" t="s">
        <v>548</v>
      </c>
      <c r="BA726" t="s">
        <v>2303</v>
      </c>
      <c r="BB726" t="s">
        <v>2303</v>
      </c>
    </row>
    <row r="727" spans="1:54" x14ac:dyDescent="0.3">
      <c r="A727" t="s">
        <v>2532</v>
      </c>
      <c r="B727" t="s">
        <v>652</v>
      </c>
      <c r="C727" s="211">
        <v>45229</v>
      </c>
      <c r="D727" t="s">
        <v>975</v>
      </c>
      <c r="E727" t="s">
        <v>903</v>
      </c>
      <c r="F727" t="s">
        <v>757</v>
      </c>
      <c r="G727" t="s">
        <v>2533</v>
      </c>
      <c r="H727" t="s">
        <v>1713</v>
      </c>
      <c r="I727">
        <v>0</v>
      </c>
      <c r="J727">
        <v>300</v>
      </c>
      <c r="K727" t="s">
        <v>535</v>
      </c>
      <c r="L727" t="s">
        <v>1714</v>
      </c>
      <c r="M727" t="s">
        <v>537</v>
      </c>
      <c r="N727" t="s">
        <v>538</v>
      </c>
      <c r="O727" t="s">
        <v>539</v>
      </c>
      <c r="P727" t="s">
        <v>1715</v>
      </c>
      <c r="Q727" t="s">
        <v>541</v>
      </c>
      <c r="R727" t="s">
        <v>542</v>
      </c>
      <c r="S727" t="s">
        <v>656</v>
      </c>
      <c r="T727" t="s">
        <v>542</v>
      </c>
      <c r="U727" t="s">
        <v>2303</v>
      </c>
      <c r="W727" s="210">
        <v>-300</v>
      </c>
      <c r="X727">
        <v>1</v>
      </c>
      <c r="Z727" s="211">
        <v>45244</v>
      </c>
      <c r="AH727" s="211">
        <v>45229</v>
      </c>
      <c r="AI727" t="s">
        <v>545</v>
      </c>
      <c r="AO727" t="s">
        <v>546</v>
      </c>
      <c r="AU727" s="211">
        <v>45340</v>
      </c>
      <c r="AV727" t="s">
        <v>547</v>
      </c>
      <c r="AY727">
        <v>0</v>
      </c>
      <c r="AZ727" t="s">
        <v>548</v>
      </c>
      <c r="BA727" t="s">
        <v>2303</v>
      </c>
      <c r="BB727" t="s">
        <v>2303</v>
      </c>
    </row>
    <row r="728" spans="1:54" x14ac:dyDescent="0.3">
      <c r="A728" t="s">
        <v>2534</v>
      </c>
      <c r="B728" t="s">
        <v>652</v>
      </c>
      <c r="C728" s="211">
        <v>45228</v>
      </c>
      <c r="D728" t="s">
        <v>975</v>
      </c>
      <c r="E728" t="s">
        <v>1025</v>
      </c>
      <c r="F728" t="s">
        <v>757</v>
      </c>
      <c r="G728" t="s">
        <v>2535</v>
      </c>
      <c r="H728" t="s">
        <v>1710</v>
      </c>
      <c r="I728">
        <v>0</v>
      </c>
      <c r="J728">
        <v>300</v>
      </c>
      <c r="K728" t="s">
        <v>535</v>
      </c>
      <c r="L728" t="s">
        <v>1377</v>
      </c>
      <c r="M728" t="s">
        <v>537</v>
      </c>
      <c r="N728" t="s">
        <v>538</v>
      </c>
      <c r="O728" t="s">
        <v>539</v>
      </c>
      <c r="P728" t="s">
        <v>1698</v>
      </c>
      <c r="Q728" t="s">
        <v>541</v>
      </c>
      <c r="R728" t="s">
        <v>542</v>
      </c>
      <c r="S728" t="s">
        <v>656</v>
      </c>
      <c r="T728" t="s">
        <v>542</v>
      </c>
      <c r="U728" t="s">
        <v>2303</v>
      </c>
      <c r="W728" s="210">
        <v>-300</v>
      </c>
      <c r="X728">
        <v>1</v>
      </c>
      <c r="Z728" s="211">
        <v>45244</v>
      </c>
      <c r="AH728" s="211">
        <v>45228</v>
      </c>
      <c r="AI728" t="s">
        <v>545</v>
      </c>
      <c r="AO728" t="s">
        <v>546</v>
      </c>
      <c r="AU728" s="211">
        <v>45340</v>
      </c>
      <c r="AV728" t="s">
        <v>547</v>
      </c>
      <c r="AY728">
        <v>0</v>
      </c>
      <c r="AZ728" t="s">
        <v>548</v>
      </c>
      <c r="BA728" t="s">
        <v>2303</v>
      </c>
      <c r="BB728" t="s">
        <v>2303</v>
      </c>
    </row>
    <row r="729" spans="1:54" x14ac:dyDescent="0.3">
      <c r="A729" t="s">
        <v>2536</v>
      </c>
      <c r="B729" t="s">
        <v>652</v>
      </c>
      <c r="C729" s="211">
        <v>45230</v>
      </c>
      <c r="D729" t="s">
        <v>975</v>
      </c>
      <c r="E729" t="s">
        <v>1026</v>
      </c>
      <c r="F729" t="s">
        <v>757</v>
      </c>
      <c r="G729" t="s">
        <v>2537</v>
      </c>
      <c r="H729" t="s">
        <v>977</v>
      </c>
      <c r="I729">
        <v>0</v>
      </c>
      <c r="J729">
        <v>1453.12</v>
      </c>
      <c r="K729" t="s">
        <v>535</v>
      </c>
      <c r="L729" t="s">
        <v>536</v>
      </c>
      <c r="M729" t="s">
        <v>537</v>
      </c>
      <c r="N729" t="s">
        <v>538</v>
      </c>
      <c r="O729" t="s">
        <v>539</v>
      </c>
      <c r="P729" t="s">
        <v>978</v>
      </c>
      <c r="Q729" t="s">
        <v>541</v>
      </c>
      <c r="R729" t="s">
        <v>542</v>
      </c>
      <c r="S729" t="s">
        <v>656</v>
      </c>
      <c r="T729" t="s">
        <v>542</v>
      </c>
      <c r="U729" t="s">
        <v>2303</v>
      </c>
      <c r="W729" s="210">
        <v>-1453.12</v>
      </c>
      <c r="X729">
        <v>1</v>
      </c>
      <c r="Z729" s="211">
        <v>45244</v>
      </c>
      <c r="AH729" s="211">
        <v>45230</v>
      </c>
      <c r="AI729" t="s">
        <v>545</v>
      </c>
      <c r="AO729" t="s">
        <v>546</v>
      </c>
      <c r="AU729" s="211">
        <v>45340</v>
      </c>
      <c r="AV729" t="s">
        <v>547</v>
      </c>
      <c r="AY729">
        <v>0</v>
      </c>
      <c r="AZ729" t="s">
        <v>548</v>
      </c>
      <c r="BA729" t="s">
        <v>2303</v>
      </c>
      <c r="BB729" t="s">
        <v>2303</v>
      </c>
    </row>
    <row r="730" spans="1:54" x14ac:dyDescent="0.3">
      <c r="A730" t="s">
        <v>2538</v>
      </c>
      <c r="B730" t="s">
        <v>652</v>
      </c>
      <c r="C730" s="211">
        <v>45230</v>
      </c>
      <c r="D730" t="s">
        <v>975</v>
      </c>
      <c r="E730" t="s">
        <v>1314</v>
      </c>
      <c r="F730" t="s">
        <v>757</v>
      </c>
      <c r="G730" t="s">
        <v>2539</v>
      </c>
      <c r="H730" t="s">
        <v>977</v>
      </c>
      <c r="I730">
        <v>0</v>
      </c>
      <c r="J730">
        <v>146.88</v>
      </c>
      <c r="K730" t="s">
        <v>535</v>
      </c>
      <c r="L730" t="s">
        <v>655</v>
      </c>
      <c r="M730" t="s">
        <v>537</v>
      </c>
      <c r="N730" t="s">
        <v>538</v>
      </c>
      <c r="O730" t="s">
        <v>539</v>
      </c>
      <c r="P730" t="s">
        <v>978</v>
      </c>
      <c r="Q730" t="s">
        <v>541</v>
      </c>
      <c r="R730" t="s">
        <v>542</v>
      </c>
      <c r="S730" t="s">
        <v>656</v>
      </c>
      <c r="T730" t="s">
        <v>542</v>
      </c>
      <c r="U730" t="s">
        <v>2303</v>
      </c>
      <c r="W730" s="210">
        <v>-146.88</v>
      </c>
      <c r="X730">
        <v>1</v>
      </c>
      <c r="Z730" s="211">
        <v>45309</v>
      </c>
      <c r="AH730" s="211">
        <v>45230</v>
      </c>
      <c r="AI730" t="s">
        <v>545</v>
      </c>
      <c r="AO730" t="s">
        <v>546</v>
      </c>
      <c r="AU730" s="211">
        <v>45340</v>
      </c>
      <c r="AV730" t="s">
        <v>547</v>
      </c>
      <c r="AY730">
        <v>0</v>
      </c>
      <c r="AZ730" t="s">
        <v>548</v>
      </c>
      <c r="BA730" t="s">
        <v>2303</v>
      </c>
      <c r="BB730" t="s">
        <v>2303</v>
      </c>
    </row>
    <row r="731" spans="1:54" x14ac:dyDescent="0.3">
      <c r="A731" t="s">
        <v>2540</v>
      </c>
      <c r="B731" t="s">
        <v>746</v>
      </c>
      <c r="C731" s="211">
        <v>45225</v>
      </c>
      <c r="D731" t="s">
        <v>1590</v>
      </c>
      <c r="E731" t="s">
        <v>1199</v>
      </c>
      <c r="F731" t="s">
        <v>1591</v>
      </c>
      <c r="G731" t="s">
        <v>2541</v>
      </c>
      <c r="H731" t="s">
        <v>1593</v>
      </c>
      <c r="I731">
        <v>0</v>
      </c>
      <c r="J731">
        <v>5.04</v>
      </c>
      <c r="K731" t="s">
        <v>749</v>
      </c>
      <c r="L731" t="s">
        <v>664</v>
      </c>
      <c r="M731" t="s">
        <v>537</v>
      </c>
      <c r="N731" t="s">
        <v>538</v>
      </c>
      <c r="O731" t="s">
        <v>539</v>
      </c>
      <c r="P731" t="s">
        <v>1594</v>
      </c>
      <c r="Q731" t="s">
        <v>750</v>
      </c>
      <c r="R731" t="s">
        <v>542</v>
      </c>
      <c r="S731" t="s">
        <v>751</v>
      </c>
      <c r="T731" t="s">
        <v>542</v>
      </c>
      <c r="U731" t="s">
        <v>2303</v>
      </c>
      <c r="W731" s="210">
        <v>-5.31</v>
      </c>
      <c r="X731">
        <v>1.0539000000000001</v>
      </c>
      <c r="Z731" s="211">
        <v>45245</v>
      </c>
      <c r="AH731" s="211">
        <v>45225</v>
      </c>
      <c r="AI731" t="s">
        <v>545</v>
      </c>
      <c r="AO731" t="s">
        <v>752</v>
      </c>
      <c r="AU731" s="211">
        <v>45340</v>
      </c>
      <c r="AV731" t="s">
        <v>547</v>
      </c>
      <c r="AY731">
        <v>0</v>
      </c>
      <c r="AZ731" t="s">
        <v>548</v>
      </c>
      <c r="BA731" t="s">
        <v>2303</v>
      </c>
      <c r="BB731" t="s">
        <v>2303</v>
      </c>
    </row>
    <row r="732" spans="1:54" x14ac:dyDescent="0.3">
      <c r="A732" t="s">
        <v>2542</v>
      </c>
      <c r="B732" t="s">
        <v>746</v>
      </c>
      <c r="C732" s="211">
        <v>45225</v>
      </c>
      <c r="D732" t="s">
        <v>1036</v>
      </c>
      <c r="E732" t="s">
        <v>1199</v>
      </c>
      <c r="F732" t="s">
        <v>1314</v>
      </c>
      <c r="G732" t="s">
        <v>2543</v>
      </c>
      <c r="H732" t="s">
        <v>1155</v>
      </c>
      <c r="I732">
        <v>0</v>
      </c>
      <c r="J732">
        <v>5.04</v>
      </c>
      <c r="K732" t="s">
        <v>749</v>
      </c>
      <c r="L732" t="s">
        <v>655</v>
      </c>
      <c r="M732" t="s">
        <v>537</v>
      </c>
      <c r="N732" t="s">
        <v>538</v>
      </c>
      <c r="O732" t="s">
        <v>539</v>
      </c>
      <c r="P732" t="s">
        <v>1040</v>
      </c>
      <c r="Q732" t="s">
        <v>750</v>
      </c>
      <c r="R732" t="s">
        <v>542</v>
      </c>
      <c r="S732" t="s">
        <v>751</v>
      </c>
      <c r="T732" t="s">
        <v>542</v>
      </c>
      <c r="U732" t="s">
        <v>2303</v>
      </c>
      <c r="W732" s="210">
        <v>-5.31</v>
      </c>
      <c r="X732">
        <v>1.0539000000000001</v>
      </c>
      <c r="Z732" s="211">
        <v>45245</v>
      </c>
      <c r="AH732" s="211">
        <v>45225</v>
      </c>
      <c r="AI732" t="s">
        <v>545</v>
      </c>
      <c r="AO732" t="s">
        <v>752</v>
      </c>
      <c r="AU732" s="211">
        <v>45340</v>
      </c>
      <c r="AV732" t="s">
        <v>547</v>
      </c>
      <c r="AY732">
        <v>0</v>
      </c>
      <c r="AZ732" t="s">
        <v>548</v>
      </c>
      <c r="BA732" t="s">
        <v>2303</v>
      </c>
      <c r="BB732" t="s">
        <v>2303</v>
      </c>
    </row>
    <row r="733" spans="1:54" x14ac:dyDescent="0.3">
      <c r="A733" t="s">
        <v>2544</v>
      </c>
      <c r="B733" t="s">
        <v>746</v>
      </c>
      <c r="C733" s="211">
        <v>45225</v>
      </c>
      <c r="D733" t="s">
        <v>1095</v>
      </c>
      <c r="E733" t="s">
        <v>1199</v>
      </c>
      <c r="F733" t="s">
        <v>2009</v>
      </c>
      <c r="G733" t="s">
        <v>2545</v>
      </c>
      <c r="H733" t="s">
        <v>1352</v>
      </c>
      <c r="I733">
        <v>0</v>
      </c>
      <c r="J733">
        <v>5.05</v>
      </c>
      <c r="K733" t="s">
        <v>749</v>
      </c>
      <c r="L733" t="s">
        <v>655</v>
      </c>
      <c r="M733" t="s">
        <v>537</v>
      </c>
      <c r="N733" t="s">
        <v>538</v>
      </c>
      <c r="O733" t="s">
        <v>539</v>
      </c>
      <c r="P733" t="s">
        <v>1099</v>
      </c>
      <c r="Q733" t="s">
        <v>750</v>
      </c>
      <c r="R733" t="s">
        <v>542</v>
      </c>
      <c r="S733" t="s">
        <v>751</v>
      </c>
      <c r="T733" t="s">
        <v>542</v>
      </c>
      <c r="U733" t="s">
        <v>2303</v>
      </c>
      <c r="W733" s="210">
        <v>-5.32</v>
      </c>
      <c r="X733">
        <v>1.0539000000000001</v>
      </c>
      <c r="Z733" s="211">
        <v>45245</v>
      </c>
      <c r="AH733" s="211">
        <v>45225</v>
      </c>
      <c r="AI733" t="s">
        <v>545</v>
      </c>
      <c r="AO733" t="s">
        <v>752</v>
      </c>
      <c r="AU733" s="211">
        <v>45340</v>
      </c>
      <c r="AV733" t="s">
        <v>547</v>
      </c>
      <c r="AY733">
        <v>0</v>
      </c>
      <c r="AZ733" t="s">
        <v>548</v>
      </c>
      <c r="BA733" t="s">
        <v>2303</v>
      </c>
      <c r="BB733" t="s">
        <v>2303</v>
      </c>
    </row>
    <row r="734" spans="1:54" x14ac:dyDescent="0.3">
      <c r="A734" t="s">
        <v>2546</v>
      </c>
      <c r="B734" t="s">
        <v>754</v>
      </c>
      <c r="C734" s="211">
        <v>45208</v>
      </c>
      <c r="D734" t="s">
        <v>755</v>
      </c>
      <c r="E734" t="s">
        <v>906</v>
      </c>
      <c r="F734" t="s">
        <v>757</v>
      </c>
      <c r="G734" t="s">
        <v>2547</v>
      </c>
      <c r="H734" t="s">
        <v>759</v>
      </c>
      <c r="I734">
        <v>0</v>
      </c>
      <c r="J734">
        <v>6985.55</v>
      </c>
      <c r="K734" t="s">
        <v>760</v>
      </c>
      <c r="L734" t="s">
        <v>664</v>
      </c>
      <c r="M734" t="s">
        <v>537</v>
      </c>
      <c r="N734" t="s">
        <v>538</v>
      </c>
      <c r="O734" t="s">
        <v>539</v>
      </c>
      <c r="P734" t="s">
        <v>761</v>
      </c>
      <c r="Q734" t="s">
        <v>750</v>
      </c>
      <c r="R734" t="s">
        <v>542</v>
      </c>
      <c r="S734" t="s">
        <v>751</v>
      </c>
      <c r="T734" t="s">
        <v>542</v>
      </c>
      <c r="U734" t="s">
        <v>2303</v>
      </c>
      <c r="W734" s="210">
        <v>-47.38</v>
      </c>
      <c r="X734">
        <v>6.783E-3</v>
      </c>
      <c r="Z734" s="211">
        <v>45400</v>
      </c>
      <c r="AH734" s="211">
        <v>45208</v>
      </c>
      <c r="AO734" t="s">
        <v>546</v>
      </c>
      <c r="AU734" s="211"/>
      <c r="AY734">
        <v>0</v>
      </c>
      <c r="AZ734" t="s">
        <v>548</v>
      </c>
      <c r="BA734" t="s">
        <v>2303</v>
      </c>
      <c r="BB734" t="s">
        <v>2303</v>
      </c>
    </row>
    <row r="735" spans="1:54" x14ac:dyDescent="0.3">
      <c r="A735" t="s">
        <v>2548</v>
      </c>
      <c r="B735" t="s">
        <v>754</v>
      </c>
      <c r="C735" s="211">
        <v>45208</v>
      </c>
      <c r="D735" t="s">
        <v>763</v>
      </c>
      <c r="E735" t="s">
        <v>2252</v>
      </c>
      <c r="F735" t="s">
        <v>757</v>
      </c>
      <c r="G735" t="s">
        <v>2549</v>
      </c>
      <c r="H735" t="s">
        <v>766</v>
      </c>
      <c r="I735">
        <v>0</v>
      </c>
      <c r="J735">
        <v>5268.73</v>
      </c>
      <c r="K735" t="s">
        <v>760</v>
      </c>
      <c r="L735" t="s">
        <v>664</v>
      </c>
      <c r="M735" t="s">
        <v>537</v>
      </c>
      <c r="N735" t="s">
        <v>538</v>
      </c>
      <c r="O735" t="s">
        <v>539</v>
      </c>
      <c r="P735" t="s">
        <v>761</v>
      </c>
      <c r="Q735" t="s">
        <v>750</v>
      </c>
      <c r="R735" t="s">
        <v>542</v>
      </c>
      <c r="S735" t="s">
        <v>751</v>
      </c>
      <c r="T735" t="s">
        <v>542</v>
      </c>
      <c r="U735" t="s">
        <v>2303</v>
      </c>
      <c r="W735" s="210">
        <v>-35.74</v>
      </c>
      <c r="X735">
        <v>6.783E-3</v>
      </c>
      <c r="Z735" s="211">
        <v>45400</v>
      </c>
      <c r="AH735" s="211">
        <v>45208</v>
      </c>
      <c r="AO735" t="s">
        <v>546</v>
      </c>
      <c r="AU735" s="211"/>
      <c r="AY735">
        <v>0</v>
      </c>
      <c r="AZ735" t="s">
        <v>548</v>
      </c>
      <c r="BA735" t="s">
        <v>2303</v>
      </c>
      <c r="BB735" t="s">
        <v>2303</v>
      </c>
    </row>
    <row r="736" spans="1:54" x14ac:dyDescent="0.3">
      <c r="A736" t="s">
        <v>2550</v>
      </c>
      <c r="B736" t="s">
        <v>754</v>
      </c>
      <c r="C736" s="211">
        <v>45208</v>
      </c>
      <c r="D736" t="s">
        <v>755</v>
      </c>
      <c r="E736" t="s">
        <v>938</v>
      </c>
      <c r="F736" t="s">
        <v>757</v>
      </c>
      <c r="G736" t="s">
        <v>2551</v>
      </c>
      <c r="H736" t="s">
        <v>759</v>
      </c>
      <c r="I736">
        <v>0</v>
      </c>
      <c r="J736">
        <v>892.35</v>
      </c>
      <c r="K736" t="s">
        <v>760</v>
      </c>
      <c r="L736" t="s">
        <v>664</v>
      </c>
      <c r="M736" t="s">
        <v>537</v>
      </c>
      <c r="N736" t="s">
        <v>538</v>
      </c>
      <c r="O736" t="s">
        <v>539</v>
      </c>
      <c r="P736" t="s">
        <v>761</v>
      </c>
      <c r="Q736" t="s">
        <v>750</v>
      </c>
      <c r="R736" t="s">
        <v>542</v>
      </c>
      <c r="S736" t="s">
        <v>751</v>
      </c>
      <c r="T736" t="s">
        <v>542</v>
      </c>
      <c r="U736" t="s">
        <v>2303</v>
      </c>
      <c r="W736" s="210">
        <v>-6.05</v>
      </c>
      <c r="X736">
        <v>6.783E-3</v>
      </c>
      <c r="Z736" s="211">
        <v>45400</v>
      </c>
      <c r="AH736" s="211">
        <v>45208</v>
      </c>
      <c r="AO736" t="s">
        <v>546</v>
      </c>
      <c r="AU736" s="211"/>
      <c r="AY736">
        <v>0</v>
      </c>
      <c r="AZ736" t="s">
        <v>548</v>
      </c>
      <c r="BA736" t="s">
        <v>2303</v>
      </c>
      <c r="BB736" t="s">
        <v>2303</v>
      </c>
    </row>
    <row r="737" spans="1:54" x14ac:dyDescent="0.3">
      <c r="A737" t="s">
        <v>2552</v>
      </c>
      <c r="B737" t="s">
        <v>754</v>
      </c>
      <c r="C737" s="211">
        <v>45208</v>
      </c>
      <c r="D737" t="s">
        <v>763</v>
      </c>
      <c r="E737" t="s">
        <v>723</v>
      </c>
      <c r="F737" t="s">
        <v>757</v>
      </c>
      <c r="G737" t="s">
        <v>2553</v>
      </c>
      <c r="H737" t="s">
        <v>766</v>
      </c>
      <c r="I737">
        <v>0</v>
      </c>
      <c r="J737">
        <v>709.7</v>
      </c>
      <c r="K737" t="s">
        <v>760</v>
      </c>
      <c r="L737" t="s">
        <v>664</v>
      </c>
      <c r="M737" t="s">
        <v>537</v>
      </c>
      <c r="N737" t="s">
        <v>538</v>
      </c>
      <c r="O737" t="s">
        <v>539</v>
      </c>
      <c r="P737" t="s">
        <v>761</v>
      </c>
      <c r="Q737" t="s">
        <v>750</v>
      </c>
      <c r="R737" t="s">
        <v>542</v>
      </c>
      <c r="S737" t="s">
        <v>751</v>
      </c>
      <c r="T737" t="s">
        <v>542</v>
      </c>
      <c r="U737" t="s">
        <v>2303</v>
      </c>
      <c r="W737" s="210">
        <v>-4.8099999999999996</v>
      </c>
      <c r="X737">
        <v>6.783E-3</v>
      </c>
      <c r="Z737" s="211">
        <v>45400</v>
      </c>
      <c r="AH737" s="211">
        <v>45208</v>
      </c>
      <c r="AO737" t="s">
        <v>546</v>
      </c>
      <c r="AU737" s="211"/>
      <c r="AY737">
        <v>0</v>
      </c>
      <c r="AZ737" t="s">
        <v>548</v>
      </c>
      <c r="BA737" t="s">
        <v>2303</v>
      </c>
      <c r="BB737" t="s">
        <v>2303</v>
      </c>
    </row>
    <row r="738" spans="1:54" x14ac:dyDescent="0.3">
      <c r="A738" t="s">
        <v>2554</v>
      </c>
      <c r="B738" t="s">
        <v>754</v>
      </c>
      <c r="C738" s="211">
        <v>45208</v>
      </c>
      <c r="D738" t="s">
        <v>755</v>
      </c>
      <c r="E738" t="s">
        <v>963</v>
      </c>
      <c r="F738" t="s">
        <v>757</v>
      </c>
      <c r="G738" t="s">
        <v>2555</v>
      </c>
      <c r="H738" t="s">
        <v>759</v>
      </c>
      <c r="I738">
        <v>0</v>
      </c>
      <c r="J738">
        <v>6</v>
      </c>
      <c r="K738" t="s">
        <v>760</v>
      </c>
      <c r="L738" t="s">
        <v>664</v>
      </c>
      <c r="M738" t="s">
        <v>537</v>
      </c>
      <c r="N738" t="s">
        <v>538</v>
      </c>
      <c r="O738" t="s">
        <v>539</v>
      </c>
      <c r="P738" t="s">
        <v>761</v>
      </c>
      <c r="Q738" t="s">
        <v>750</v>
      </c>
      <c r="R738" t="s">
        <v>542</v>
      </c>
      <c r="S738" t="s">
        <v>751</v>
      </c>
      <c r="T738" t="s">
        <v>542</v>
      </c>
      <c r="U738" t="s">
        <v>2303</v>
      </c>
      <c r="W738" s="210">
        <v>-0.04</v>
      </c>
      <c r="X738">
        <v>6.783E-3</v>
      </c>
      <c r="Z738" s="211">
        <v>45400</v>
      </c>
      <c r="AH738" s="211">
        <v>45208</v>
      </c>
      <c r="AO738" t="s">
        <v>546</v>
      </c>
      <c r="AU738" s="211"/>
      <c r="AY738">
        <v>0</v>
      </c>
      <c r="AZ738" t="s">
        <v>548</v>
      </c>
      <c r="BA738" t="s">
        <v>2303</v>
      </c>
      <c r="BB738" t="s">
        <v>2303</v>
      </c>
    </row>
    <row r="739" spans="1:54" x14ac:dyDescent="0.3">
      <c r="A739" t="s">
        <v>2556</v>
      </c>
      <c r="B739" t="s">
        <v>754</v>
      </c>
      <c r="C739" s="211">
        <v>45208</v>
      </c>
      <c r="D739" t="s">
        <v>763</v>
      </c>
      <c r="E739" t="s">
        <v>2557</v>
      </c>
      <c r="F739" t="s">
        <v>757</v>
      </c>
      <c r="G739" t="s">
        <v>2558</v>
      </c>
      <c r="H739" t="s">
        <v>766</v>
      </c>
      <c r="I739">
        <v>0</v>
      </c>
      <c r="J739">
        <v>6</v>
      </c>
      <c r="K739" t="s">
        <v>760</v>
      </c>
      <c r="L739" t="s">
        <v>664</v>
      </c>
      <c r="M739" t="s">
        <v>537</v>
      </c>
      <c r="N739" t="s">
        <v>538</v>
      </c>
      <c r="O739" t="s">
        <v>539</v>
      </c>
      <c r="P739" t="s">
        <v>761</v>
      </c>
      <c r="Q739" t="s">
        <v>750</v>
      </c>
      <c r="R739" t="s">
        <v>542</v>
      </c>
      <c r="S739" t="s">
        <v>751</v>
      </c>
      <c r="T739" t="s">
        <v>542</v>
      </c>
      <c r="U739" t="s">
        <v>2303</v>
      </c>
      <c r="W739" s="210">
        <v>-0.04</v>
      </c>
      <c r="X739">
        <v>6.783E-3</v>
      </c>
      <c r="Z739" s="211">
        <v>45400</v>
      </c>
      <c r="AH739" s="211">
        <v>45208</v>
      </c>
      <c r="AO739" t="s">
        <v>546</v>
      </c>
      <c r="AU739" s="211"/>
      <c r="AY739">
        <v>0</v>
      </c>
      <c r="AZ739" t="s">
        <v>548</v>
      </c>
      <c r="BA739" t="s">
        <v>2303</v>
      </c>
      <c r="BB739" t="s">
        <v>2303</v>
      </c>
    </row>
    <row r="740" spans="1:54" x14ac:dyDescent="0.3">
      <c r="A740" t="s">
        <v>2559</v>
      </c>
      <c r="B740" t="s">
        <v>754</v>
      </c>
      <c r="C740" s="211">
        <v>45210</v>
      </c>
      <c r="D740" t="s">
        <v>1507</v>
      </c>
      <c r="E740" t="s">
        <v>647</v>
      </c>
      <c r="F740" t="s">
        <v>757</v>
      </c>
      <c r="G740" t="s">
        <v>2560</v>
      </c>
      <c r="H740" t="s">
        <v>1510</v>
      </c>
      <c r="I740">
        <v>0</v>
      </c>
      <c r="J740">
        <v>200000</v>
      </c>
      <c r="K740" t="s">
        <v>760</v>
      </c>
      <c r="L740" t="s">
        <v>778</v>
      </c>
      <c r="M740" t="s">
        <v>537</v>
      </c>
      <c r="N740" t="s">
        <v>538</v>
      </c>
      <c r="O740" t="s">
        <v>539</v>
      </c>
      <c r="P740" t="s">
        <v>1511</v>
      </c>
      <c r="Q740" t="s">
        <v>750</v>
      </c>
      <c r="R740" t="s">
        <v>542</v>
      </c>
      <c r="S740" t="s">
        <v>751</v>
      </c>
      <c r="T740" t="s">
        <v>542</v>
      </c>
      <c r="U740" t="s">
        <v>2303</v>
      </c>
      <c r="W740" s="210">
        <v>-1356.59</v>
      </c>
      <c r="X740">
        <v>6.783E-3</v>
      </c>
      <c r="Z740" s="211">
        <v>45400</v>
      </c>
      <c r="AH740" s="211">
        <v>45210</v>
      </c>
      <c r="AO740" t="s">
        <v>546</v>
      </c>
      <c r="AU740" s="211"/>
      <c r="AY740">
        <v>0</v>
      </c>
      <c r="AZ740" t="s">
        <v>548</v>
      </c>
      <c r="BA740" t="s">
        <v>2303</v>
      </c>
      <c r="BB740" t="s">
        <v>2303</v>
      </c>
    </row>
    <row r="741" spans="1:54" x14ac:dyDescent="0.3">
      <c r="A741" t="s">
        <v>2561</v>
      </c>
      <c r="B741" t="s">
        <v>754</v>
      </c>
      <c r="C741" s="211">
        <v>45216</v>
      </c>
      <c r="D741" t="s">
        <v>2562</v>
      </c>
      <c r="E741" t="s">
        <v>1101</v>
      </c>
      <c r="F741" t="s">
        <v>757</v>
      </c>
      <c r="G741" t="s">
        <v>2563</v>
      </c>
      <c r="H741" t="s">
        <v>2564</v>
      </c>
      <c r="I741">
        <v>0</v>
      </c>
      <c r="J741">
        <v>4938</v>
      </c>
      <c r="K741" t="s">
        <v>760</v>
      </c>
      <c r="L741" t="s">
        <v>1194</v>
      </c>
      <c r="M741" t="s">
        <v>537</v>
      </c>
      <c r="N741" t="s">
        <v>538</v>
      </c>
      <c r="O741" t="s">
        <v>539</v>
      </c>
      <c r="P741" t="s">
        <v>788</v>
      </c>
      <c r="Q741" t="s">
        <v>750</v>
      </c>
      <c r="R741" t="s">
        <v>542</v>
      </c>
      <c r="S741" t="s">
        <v>751</v>
      </c>
      <c r="T741" t="s">
        <v>542</v>
      </c>
      <c r="U741" t="s">
        <v>2303</v>
      </c>
      <c r="W741" s="210">
        <v>-33.49</v>
      </c>
      <c r="X741">
        <v>6.783E-3</v>
      </c>
      <c r="Z741" s="211">
        <v>45400</v>
      </c>
      <c r="AH741" s="211">
        <v>45216</v>
      </c>
      <c r="AO741" t="s">
        <v>546</v>
      </c>
      <c r="AU741" s="211"/>
      <c r="AY741">
        <v>0</v>
      </c>
      <c r="AZ741" t="s">
        <v>548</v>
      </c>
      <c r="BA741" t="s">
        <v>2303</v>
      </c>
      <c r="BB741" t="s">
        <v>2303</v>
      </c>
    </row>
    <row r="742" spans="1:54" x14ac:dyDescent="0.3">
      <c r="A742" t="s">
        <v>2565</v>
      </c>
      <c r="B742" t="s">
        <v>754</v>
      </c>
      <c r="C742" s="211">
        <v>45226</v>
      </c>
      <c r="D742" t="s">
        <v>755</v>
      </c>
      <c r="E742" t="s">
        <v>2566</v>
      </c>
      <c r="F742" t="s">
        <v>757</v>
      </c>
      <c r="G742" t="s">
        <v>2567</v>
      </c>
      <c r="H742" t="s">
        <v>759</v>
      </c>
      <c r="I742">
        <v>0</v>
      </c>
      <c r="J742">
        <v>19278.38</v>
      </c>
      <c r="K742" t="s">
        <v>760</v>
      </c>
      <c r="L742" t="s">
        <v>561</v>
      </c>
      <c r="M742" t="s">
        <v>537</v>
      </c>
      <c r="N742" t="s">
        <v>538</v>
      </c>
      <c r="O742" t="s">
        <v>539</v>
      </c>
      <c r="P742" t="s">
        <v>761</v>
      </c>
      <c r="Q742" t="s">
        <v>750</v>
      </c>
      <c r="R742" t="s">
        <v>542</v>
      </c>
      <c r="S742" t="s">
        <v>751</v>
      </c>
      <c r="T742" t="s">
        <v>542</v>
      </c>
      <c r="U742" t="s">
        <v>2303</v>
      </c>
      <c r="W742" s="210">
        <v>-130.76</v>
      </c>
      <c r="X742">
        <v>6.783E-3</v>
      </c>
      <c r="Z742" s="211">
        <v>45400</v>
      </c>
      <c r="AH742" s="211">
        <v>45226</v>
      </c>
      <c r="AO742" t="s">
        <v>546</v>
      </c>
      <c r="AU742" s="211"/>
      <c r="AY742">
        <v>0</v>
      </c>
      <c r="AZ742" t="s">
        <v>548</v>
      </c>
      <c r="BA742" t="s">
        <v>2303</v>
      </c>
      <c r="BB742" t="s">
        <v>2303</v>
      </c>
    </row>
    <row r="743" spans="1:54" x14ac:dyDescent="0.3">
      <c r="A743" t="s">
        <v>2568</v>
      </c>
      <c r="B743" t="s">
        <v>754</v>
      </c>
      <c r="C743" s="211">
        <v>45226</v>
      </c>
      <c r="D743" t="s">
        <v>763</v>
      </c>
      <c r="E743" t="s">
        <v>2569</v>
      </c>
      <c r="F743" t="s">
        <v>757</v>
      </c>
      <c r="G743" t="s">
        <v>2570</v>
      </c>
      <c r="H743" t="s">
        <v>766</v>
      </c>
      <c r="I743">
        <v>0</v>
      </c>
      <c r="J743">
        <v>15512.28</v>
      </c>
      <c r="K743" t="s">
        <v>760</v>
      </c>
      <c r="L743" t="s">
        <v>561</v>
      </c>
      <c r="M743" t="s">
        <v>537</v>
      </c>
      <c r="N743" t="s">
        <v>538</v>
      </c>
      <c r="O743" t="s">
        <v>539</v>
      </c>
      <c r="P743" t="s">
        <v>761</v>
      </c>
      <c r="Q743" t="s">
        <v>750</v>
      </c>
      <c r="R743" t="s">
        <v>542</v>
      </c>
      <c r="S743" t="s">
        <v>751</v>
      </c>
      <c r="T743" t="s">
        <v>542</v>
      </c>
      <c r="U743" t="s">
        <v>2303</v>
      </c>
      <c r="W743" s="210">
        <v>-105.22</v>
      </c>
      <c r="X743">
        <v>6.783E-3</v>
      </c>
      <c r="Z743" s="211">
        <v>45400</v>
      </c>
      <c r="AH743" s="211">
        <v>45226</v>
      </c>
      <c r="AO743" t="s">
        <v>546</v>
      </c>
      <c r="AU743" s="211"/>
      <c r="AY743">
        <v>0</v>
      </c>
      <c r="AZ743" t="s">
        <v>548</v>
      </c>
      <c r="BA743" t="s">
        <v>2303</v>
      </c>
      <c r="BB743" t="s">
        <v>2303</v>
      </c>
    </row>
    <row r="744" spans="1:54" x14ac:dyDescent="0.3">
      <c r="A744" t="s">
        <v>2571</v>
      </c>
      <c r="B744" t="s">
        <v>754</v>
      </c>
      <c r="C744" s="211">
        <v>45226</v>
      </c>
      <c r="D744" t="s">
        <v>755</v>
      </c>
      <c r="E744" t="s">
        <v>1851</v>
      </c>
      <c r="F744" t="s">
        <v>757</v>
      </c>
      <c r="G744" t="s">
        <v>2572</v>
      </c>
      <c r="H744" t="s">
        <v>759</v>
      </c>
      <c r="I744">
        <v>0</v>
      </c>
      <c r="J744">
        <v>3433.84</v>
      </c>
      <c r="K744" t="s">
        <v>760</v>
      </c>
      <c r="L744" t="s">
        <v>664</v>
      </c>
      <c r="M744" t="s">
        <v>537</v>
      </c>
      <c r="N744" t="s">
        <v>538</v>
      </c>
      <c r="O744" t="s">
        <v>539</v>
      </c>
      <c r="P744" t="s">
        <v>761</v>
      </c>
      <c r="Q744" t="s">
        <v>750</v>
      </c>
      <c r="R744" t="s">
        <v>542</v>
      </c>
      <c r="S744" t="s">
        <v>751</v>
      </c>
      <c r="T744" t="s">
        <v>542</v>
      </c>
      <c r="U744" t="s">
        <v>2303</v>
      </c>
      <c r="W744" s="210">
        <v>-23.29</v>
      </c>
      <c r="X744">
        <v>6.783E-3</v>
      </c>
      <c r="Z744" s="211">
        <v>45400</v>
      </c>
      <c r="AH744" s="211">
        <v>45226</v>
      </c>
      <c r="AO744" t="s">
        <v>546</v>
      </c>
      <c r="AU744" s="211"/>
      <c r="AY744">
        <v>0</v>
      </c>
      <c r="AZ744" t="s">
        <v>548</v>
      </c>
      <c r="BA744" t="s">
        <v>2303</v>
      </c>
      <c r="BB744" t="s">
        <v>2303</v>
      </c>
    </row>
    <row r="745" spans="1:54" x14ac:dyDescent="0.3">
      <c r="A745" t="s">
        <v>2573</v>
      </c>
      <c r="B745" t="s">
        <v>754</v>
      </c>
      <c r="C745" s="211">
        <v>45226</v>
      </c>
      <c r="D745" t="s">
        <v>763</v>
      </c>
      <c r="E745" t="s">
        <v>2574</v>
      </c>
      <c r="F745" t="s">
        <v>757</v>
      </c>
      <c r="G745" t="s">
        <v>2575</v>
      </c>
      <c r="H745" t="s">
        <v>766</v>
      </c>
      <c r="I745">
        <v>0</v>
      </c>
      <c r="J745">
        <v>2731.05</v>
      </c>
      <c r="K745" t="s">
        <v>760</v>
      </c>
      <c r="L745" t="s">
        <v>664</v>
      </c>
      <c r="M745" t="s">
        <v>537</v>
      </c>
      <c r="N745" t="s">
        <v>538</v>
      </c>
      <c r="O745" t="s">
        <v>539</v>
      </c>
      <c r="P745" t="s">
        <v>761</v>
      </c>
      <c r="Q745" t="s">
        <v>750</v>
      </c>
      <c r="R745" t="s">
        <v>542</v>
      </c>
      <c r="S745" t="s">
        <v>751</v>
      </c>
      <c r="T745" t="s">
        <v>542</v>
      </c>
      <c r="U745" t="s">
        <v>2303</v>
      </c>
      <c r="W745" s="210">
        <v>-18.52</v>
      </c>
      <c r="X745">
        <v>6.783E-3</v>
      </c>
      <c r="Z745" s="211">
        <v>45400</v>
      </c>
      <c r="AH745" s="211">
        <v>45226</v>
      </c>
      <c r="AO745" t="s">
        <v>546</v>
      </c>
      <c r="AU745" s="211"/>
      <c r="AY745">
        <v>0</v>
      </c>
      <c r="AZ745" t="s">
        <v>548</v>
      </c>
      <c r="BA745" t="s">
        <v>2303</v>
      </c>
      <c r="BB745" t="s">
        <v>2303</v>
      </c>
    </row>
    <row r="746" spans="1:54" x14ac:dyDescent="0.3">
      <c r="A746" t="s">
        <v>2576</v>
      </c>
      <c r="B746" t="s">
        <v>754</v>
      </c>
      <c r="C746" s="211">
        <v>45226</v>
      </c>
      <c r="D746" t="s">
        <v>755</v>
      </c>
      <c r="E746" t="s">
        <v>2577</v>
      </c>
      <c r="F746" t="s">
        <v>757</v>
      </c>
      <c r="G746" t="s">
        <v>2578</v>
      </c>
      <c r="H746" t="s">
        <v>759</v>
      </c>
      <c r="I746">
        <v>0</v>
      </c>
      <c r="J746">
        <v>275.67</v>
      </c>
      <c r="K746" t="s">
        <v>760</v>
      </c>
      <c r="L746" t="s">
        <v>664</v>
      </c>
      <c r="M746" t="s">
        <v>537</v>
      </c>
      <c r="N746" t="s">
        <v>538</v>
      </c>
      <c r="O746" t="s">
        <v>539</v>
      </c>
      <c r="P746" t="s">
        <v>761</v>
      </c>
      <c r="Q746" t="s">
        <v>750</v>
      </c>
      <c r="R746" t="s">
        <v>542</v>
      </c>
      <c r="S746" t="s">
        <v>751</v>
      </c>
      <c r="T746" t="s">
        <v>542</v>
      </c>
      <c r="U746" t="s">
        <v>2303</v>
      </c>
      <c r="W746" s="210">
        <v>-1.87</v>
      </c>
      <c r="X746">
        <v>6.783E-3</v>
      </c>
      <c r="Z746" s="211">
        <v>45400</v>
      </c>
      <c r="AH746" s="211">
        <v>45226</v>
      </c>
      <c r="AO746" t="s">
        <v>546</v>
      </c>
      <c r="AU746" s="211"/>
      <c r="AY746">
        <v>0</v>
      </c>
      <c r="AZ746" t="s">
        <v>548</v>
      </c>
      <c r="BA746" t="s">
        <v>2303</v>
      </c>
      <c r="BB746" t="s">
        <v>2303</v>
      </c>
    </row>
    <row r="747" spans="1:54" x14ac:dyDescent="0.3">
      <c r="A747" t="s">
        <v>2579</v>
      </c>
      <c r="B747" t="s">
        <v>754</v>
      </c>
      <c r="C747" s="211">
        <v>45226</v>
      </c>
      <c r="D747" t="s">
        <v>763</v>
      </c>
      <c r="E747" t="s">
        <v>2580</v>
      </c>
      <c r="F747" t="s">
        <v>757</v>
      </c>
      <c r="G747" t="s">
        <v>2581</v>
      </c>
      <c r="H747" t="s">
        <v>766</v>
      </c>
      <c r="I747">
        <v>0</v>
      </c>
      <c r="J747">
        <v>275.67</v>
      </c>
      <c r="K747" t="s">
        <v>760</v>
      </c>
      <c r="L747" t="s">
        <v>664</v>
      </c>
      <c r="M747" t="s">
        <v>537</v>
      </c>
      <c r="N747" t="s">
        <v>538</v>
      </c>
      <c r="O747" t="s">
        <v>539</v>
      </c>
      <c r="P747" t="s">
        <v>761</v>
      </c>
      <c r="Q747" t="s">
        <v>750</v>
      </c>
      <c r="R747" t="s">
        <v>542</v>
      </c>
      <c r="S747" t="s">
        <v>751</v>
      </c>
      <c r="T747" t="s">
        <v>542</v>
      </c>
      <c r="U747" t="s">
        <v>2303</v>
      </c>
      <c r="W747" s="210">
        <v>-1.87</v>
      </c>
      <c r="X747">
        <v>6.783E-3</v>
      </c>
      <c r="Z747" s="211">
        <v>45400</v>
      </c>
      <c r="AH747" s="211">
        <v>45226</v>
      </c>
      <c r="AO747" t="s">
        <v>546</v>
      </c>
      <c r="AU747" s="211"/>
      <c r="AY747">
        <v>0</v>
      </c>
      <c r="AZ747" t="s">
        <v>548</v>
      </c>
      <c r="BA747" t="s">
        <v>2303</v>
      </c>
      <c r="BB747" t="s">
        <v>2303</v>
      </c>
    </row>
    <row r="748" spans="1:54" x14ac:dyDescent="0.3">
      <c r="A748" t="s">
        <v>2582</v>
      </c>
      <c r="B748" t="s">
        <v>754</v>
      </c>
      <c r="C748" s="211">
        <v>45226</v>
      </c>
      <c r="D748" t="s">
        <v>755</v>
      </c>
      <c r="E748" t="s">
        <v>2583</v>
      </c>
      <c r="F748" t="s">
        <v>757</v>
      </c>
      <c r="G748" t="s">
        <v>2584</v>
      </c>
      <c r="H748" t="s">
        <v>759</v>
      </c>
      <c r="I748">
        <v>0</v>
      </c>
      <c r="J748">
        <v>350.26</v>
      </c>
      <c r="K748" t="s">
        <v>760</v>
      </c>
      <c r="L748" t="s">
        <v>664</v>
      </c>
      <c r="M748" t="s">
        <v>537</v>
      </c>
      <c r="N748" t="s">
        <v>538</v>
      </c>
      <c r="O748" t="s">
        <v>539</v>
      </c>
      <c r="P748" t="s">
        <v>761</v>
      </c>
      <c r="Q748" t="s">
        <v>750</v>
      </c>
      <c r="R748" t="s">
        <v>542</v>
      </c>
      <c r="S748" t="s">
        <v>751</v>
      </c>
      <c r="T748" t="s">
        <v>542</v>
      </c>
      <c r="U748" t="s">
        <v>2303</v>
      </c>
      <c r="W748" s="210">
        <v>-2.38</v>
      </c>
      <c r="X748">
        <v>6.783E-3</v>
      </c>
      <c r="Z748" s="211">
        <v>45400</v>
      </c>
      <c r="AH748" s="211">
        <v>45226</v>
      </c>
      <c r="AO748" t="s">
        <v>546</v>
      </c>
      <c r="AU748" s="211"/>
      <c r="AY748">
        <v>0</v>
      </c>
      <c r="AZ748" t="s">
        <v>548</v>
      </c>
      <c r="BA748" t="s">
        <v>2303</v>
      </c>
      <c r="BB748" t="s">
        <v>2303</v>
      </c>
    </row>
    <row r="749" spans="1:54" x14ac:dyDescent="0.3">
      <c r="A749" t="s">
        <v>2585</v>
      </c>
      <c r="B749" t="s">
        <v>754</v>
      </c>
      <c r="C749" s="211">
        <v>45226</v>
      </c>
      <c r="D749" t="s">
        <v>763</v>
      </c>
      <c r="E749" t="s">
        <v>1263</v>
      </c>
      <c r="F749" t="s">
        <v>757</v>
      </c>
      <c r="G749" t="s">
        <v>2586</v>
      </c>
      <c r="H749" t="s">
        <v>766</v>
      </c>
      <c r="I749">
        <v>0</v>
      </c>
      <c r="J749">
        <v>350.26</v>
      </c>
      <c r="K749" t="s">
        <v>760</v>
      </c>
      <c r="L749" t="s">
        <v>664</v>
      </c>
      <c r="M749" t="s">
        <v>537</v>
      </c>
      <c r="N749" t="s">
        <v>538</v>
      </c>
      <c r="O749" t="s">
        <v>539</v>
      </c>
      <c r="P749" t="s">
        <v>761</v>
      </c>
      <c r="Q749" t="s">
        <v>750</v>
      </c>
      <c r="R749" t="s">
        <v>542</v>
      </c>
      <c r="S749" t="s">
        <v>751</v>
      </c>
      <c r="T749" t="s">
        <v>542</v>
      </c>
      <c r="U749" t="s">
        <v>2303</v>
      </c>
      <c r="W749" s="210">
        <v>-2.38</v>
      </c>
      <c r="X749">
        <v>6.783E-3</v>
      </c>
      <c r="Z749" s="211">
        <v>45400</v>
      </c>
      <c r="AH749" s="211">
        <v>45226</v>
      </c>
      <c r="AO749" t="s">
        <v>546</v>
      </c>
      <c r="AU749" s="211"/>
      <c r="AY749">
        <v>0</v>
      </c>
      <c r="AZ749" t="s">
        <v>548</v>
      </c>
      <c r="BA749" t="s">
        <v>2303</v>
      </c>
      <c r="BB749" t="s">
        <v>2303</v>
      </c>
    </row>
    <row r="750" spans="1:54" x14ac:dyDescent="0.3">
      <c r="A750" t="s">
        <v>2587</v>
      </c>
      <c r="B750" t="s">
        <v>754</v>
      </c>
      <c r="C750" s="211">
        <v>45230</v>
      </c>
      <c r="D750" t="s">
        <v>755</v>
      </c>
      <c r="E750" t="s">
        <v>2588</v>
      </c>
      <c r="F750" t="s">
        <v>757</v>
      </c>
      <c r="G750" t="s">
        <v>2589</v>
      </c>
      <c r="H750" t="s">
        <v>759</v>
      </c>
      <c r="I750">
        <v>0</v>
      </c>
      <c r="J750">
        <v>2314.35</v>
      </c>
      <c r="K750" t="s">
        <v>760</v>
      </c>
      <c r="L750" t="s">
        <v>664</v>
      </c>
      <c r="M750" t="s">
        <v>537</v>
      </c>
      <c r="N750" t="s">
        <v>538</v>
      </c>
      <c r="O750" t="s">
        <v>539</v>
      </c>
      <c r="P750" t="s">
        <v>761</v>
      </c>
      <c r="Q750" t="s">
        <v>750</v>
      </c>
      <c r="R750" t="s">
        <v>542</v>
      </c>
      <c r="S750" t="s">
        <v>751</v>
      </c>
      <c r="T750" t="s">
        <v>542</v>
      </c>
      <c r="U750" t="s">
        <v>2303</v>
      </c>
      <c r="W750" s="210">
        <v>-15.7</v>
      </c>
      <c r="X750">
        <v>6.783E-3</v>
      </c>
      <c r="Z750" s="211">
        <v>45400</v>
      </c>
      <c r="AH750" s="211">
        <v>45230</v>
      </c>
      <c r="AO750" t="s">
        <v>546</v>
      </c>
      <c r="AU750" s="211"/>
      <c r="AY750">
        <v>0</v>
      </c>
      <c r="AZ750" t="s">
        <v>548</v>
      </c>
      <c r="BA750" t="s">
        <v>2303</v>
      </c>
      <c r="BB750" t="s">
        <v>2303</v>
      </c>
    </row>
    <row r="751" spans="1:54" x14ac:dyDescent="0.3">
      <c r="A751" t="s">
        <v>2590</v>
      </c>
      <c r="B751" t="s">
        <v>754</v>
      </c>
      <c r="C751" s="211">
        <v>45230</v>
      </c>
      <c r="D751" t="s">
        <v>763</v>
      </c>
      <c r="E751" t="s">
        <v>2591</v>
      </c>
      <c r="F751" t="s">
        <v>757</v>
      </c>
      <c r="G751" t="s">
        <v>2592</v>
      </c>
      <c r="H751" t="s">
        <v>766</v>
      </c>
      <c r="I751">
        <v>0</v>
      </c>
      <c r="J751">
        <v>3371.7</v>
      </c>
      <c r="K751" t="s">
        <v>760</v>
      </c>
      <c r="L751" t="s">
        <v>664</v>
      </c>
      <c r="M751" t="s">
        <v>537</v>
      </c>
      <c r="N751" t="s">
        <v>538</v>
      </c>
      <c r="O751" t="s">
        <v>539</v>
      </c>
      <c r="P751" t="s">
        <v>761</v>
      </c>
      <c r="Q751" t="s">
        <v>750</v>
      </c>
      <c r="R751" t="s">
        <v>542</v>
      </c>
      <c r="S751" t="s">
        <v>751</v>
      </c>
      <c r="T751" t="s">
        <v>542</v>
      </c>
      <c r="U751" t="s">
        <v>2303</v>
      </c>
      <c r="W751" s="210">
        <v>-22.87</v>
      </c>
      <c r="X751">
        <v>6.783E-3</v>
      </c>
      <c r="Z751" s="211">
        <v>45400</v>
      </c>
      <c r="AH751" s="211">
        <v>45230</v>
      </c>
      <c r="AO751" t="s">
        <v>546</v>
      </c>
      <c r="AU751" s="211"/>
      <c r="AY751">
        <v>0</v>
      </c>
      <c r="AZ751" t="s">
        <v>548</v>
      </c>
      <c r="BA751" t="s">
        <v>2303</v>
      </c>
      <c r="BB751" t="s">
        <v>2303</v>
      </c>
    </row>
    <row r="752" spans="1:54" x14ac:dyDescent="0.3">
      <c r="A752" t="s">
        <v>2593</v>
      </c>
      <c r="B752" t="s">
        <v>754</v>
      </c>
      <c r="C752" s="211">
        <v>45230</v>
      </c>
      <c r="D752" t="s">
        <v>755</v>
      </c>
      <c r="E752" t="s">
        <v>2594</v>
      </c>
      <c r="F752" t="s">
        <v>757</v>
      </c>
      <c r="G752" t="s">
        <v>2595</v>
      </c>
      <c r="H752" t="s">
        <v>759</v>
      </c>
      <c r="I752">
        <v>0</v>
      </c>
      <c r="J752">
        <v>327.72</v>
      </c>
      <c r="K752" t="s">
        <v>760</v>
      </c>
      <c r="L752" t="s">
        <v>664</v>
      </c>
      <c r="M752" t="s">
        <v>537</v>
      </c>
      <c r="N752" t="s">
        <v>538</v>
      </c>
      <c r="O752" t="s">
        <v>539</v>
      </c>
      <c r="P752" t="s">
        <v>761</v>
      </c>
      <c r="Q752" t="s">
        <v>750</v>
      </c>
      <c r="R752" t="s">
        <v>542</v>
      </c>
      <c r="S752" t="s">
        <v>751</v>
      </c>
      <c r="T752" t="s">
        <v>542</v>
      </c>
      <c r="U752" t="s">
        <v>2303</v>
      </c>
      <c r="W752" s="210">
        <v>-2.2200000000000002</v>
      </c>
      <c r="X752">
        <v>6.783E-3</v>
      </c>
      <c r="Z752" s="211">
        <v>45400</v>
      </c>
      <c r="AH752" s="211">
        <v>45230</v>
      </c>
      <c r="AO752" t="s">
        <v>546</v>
      </c>
      <c r="AU752" s="211"/>
      <c r="AY752">
        <v>0</v>
      </c>
      <c r="AZ752" t="s">
        <v>548</v>
      </c>
      <c r="BA752" t="s">
        <v>2303</v>
      </c>
      <c r="BB752" t="s">
        <v>2303</v>
      </c>
    </row>
    <row r="753" spans="1:54" x14ac:dyDescent="0.3">
      <c r="A753" t="s">
        <v>2596</v>
      </c>
      <c r="B753" t="s">
        <v>754</v>
      </c>
      <c r="C753" s="211">
        <v>45230</v>
      </c>
      <c r="D753" t="s">
        <v>763</v>
      </c>
      <c r="E753" t="s">
        <v>2295</v>
      </c>
      <c r="F753" t="s">
        <v>757</v>
      </c>
      <c r="G753" t="s">
        <v>2597</v>
      </c>
      <c r="H753" t="s">
        <v>766</v>
      </c>
      <c r="I753">
        <v>0</v>
      </c>
      <c r="J753">
        <v>237.07</v>
      </c>
      <c r="K753" t="s">
        <v>760</v>
      </c>
      <c r="L753" t="s">
        <v>664</v>
      </c>
      <c r="M753" t="s">
        <v>537</v>
      </c>
      <c r="N753" t="s">
        <v>538</v>
      </c>
      <c r="O753" t="s">
        <v>539</v>
      </c>
      <c r="P753" t="s">
        <v>761</v>
      </c>
      <c r="Q753" t="s">
        <v>750</v>
      </c>
      <c r="R753" t="s">
        <v>542</v>
      </c>
      <c r="S753" t="s">
        <v>751</v>
      </c>
      <c r="T753" t="s">
        <v>542</v>
      </c>
      <c r="U753" t="s">
        <v>2303</v>
      </c>
      <c r="W753" s="210">
        <v>-1.61</v>
      </c>
      <c r="X753">
        <v>6.783E-3</v>
      </c>
      <c r="Z753" s="211">
        <v>45400</v>
      </c>
      <c r="AH753" s="211">
        <v>45230</v>
      </c>
      <c r="AO753" t="s">
        <v>546</v>
      </c>
      <c r="AU753" s="211"/>
      <c r="AY753">
        <v>0</v>
      </c>
      <c r="AZ753" t="s">
        <v>548</v>
      </c>
      <c r="BA753" t="s">
        <v>2303</v>
      </c>
      <c r="BB753" t="s">
        <v>2303</v>
      </c>
    </row>
    <row r="754" spans="1:54" x14ac:dyDescent="0.3">
      <c r="A754" t="s">
        <v>2598</v>
      </c>
      <c r="B754" t="s">
        <v>529</v>
      </c>
      <c r="C754" s="211">
        <v>45253</v>
      </c>
      <c r="D754" t="s">
        <v>594</v>
      </c>
      <c r="E754" t="s">
        <v>690</v>
      </c>
      <c r="F754" t="s">
        <v>1026</v>
      </c>
      <c r="G754" t="s">
        <v>2599</v>
      </c>
      <c r="H754" t="s">
        <v>597</v>
      </c>
      <c r="I754">
        <v>0</v>
      </c>
      <c r="J754">
        <v>18.559999999999999</v>
      </c>
      <c r="K754" t="s">
        <v>535</v>
      </c>
      <c r="L754" t="s">
        <v>664</v>
      </c>
      <c r="M754" t="s">
        <v>537</v>
      </c>
      <c r="N754" t="s">
        <v>538</v>
      </c>
      <c r="O754" t="s">
        <v>539</v>
      </c>
      <c r="P754" t="s">
        <v>598</v>
      </c>
      <c r="Q754" t="s">
        <v>541</v>
      </c>
      <c r="R754" t="s">
        <v>542</v>
      </c>
      <c r="S754" t="s">
        <v>543</v>
      </c>
      <c r="T754" t="s">
        <v>542</v>
      </c>
      <c r="U754" t="s">
        <v>2600</v>
      </c>
      <c r="W754" s="210">
        <v>-18.559999999999999</v>
      </c>
      <c r="X754">
        <v>1</v>
      </c>
      <c r="Z754" s="211">
        <v>45267</v>
      </c>
      <c r="AH754" s="211">
        <v>45253</v>
      </c>
      <c r="AI754" t="s">
        <v>545</v>
      </c>
      <c r="AO754" t="s">
        <v>546</v>
      </c>
      <c r="AU754" s="211">
        <v>45340</v>
      </c>
      <c r="AV754" t="s">
        <v>547</v>
      </c>
      <c r="AY754">
        <v>0</v>
      </c>
      <c r="AZ754" t="s">
        <v>548</v>
      </c>
      <c r="BA754" t="s">
        <v>2600</v>
      </c>
      <c r="BB754" t="s">
        <v>2600</v>
      </c>
    </row>
    <row r="755" spans="1:54" x14ac:dyDescent="0.3">
      <c r="A755" t="s">
        <v>2601</v>
      </c>
      <c r="B755" t="s">
        <v>529</v>
      </c>
      <c r="C755" s="211">
        <v>45260</v>
      </c>
      <c r="D755" t="s">
        <v>1790</v>
      </c>
      <c r="E755" t="s">
        <v>1481</v>
      </c>
      <c r="F755" t="s">
        <v>1172</v>
      </c>
      <c r="G755" t="s">
        <v>2602</v>
      </c>
      <c r="H755" t="s">
        <v>1792</v>
      </c>
      <c r="I755">
        <v>0</v>
      </c>
      <c r="J755">
        <v>45.33</v>
      </c>
      <c r="K755" t="s">
        <v>535</v>
      </c>
      <c r="L755" t="s">
        <v>554</v>
      </c>
      <c r="M755" t="s">
        <v>537</v>
      </c>
      <c r="N755" t="s">
        <v>538</v>
      </c>
      <c r="O755" t="s">
        <v>539</v>
      </c>
      <c r="P755" t="s">
        <v>580</v>
      </c>
      <c r="Q755" t="s">
        <v>541</v>
      </c>
      <c r="R755" t="s">
        <v>542</v>
      </c>
      <c r="S755" t="s">
        <v>543</v>
      </c>
      <c r="T755" t="s">
        <v>542</v>
      </c>
      <c r="U755" t="s">
        <v>2600</v>
      </c>
      <c r="W755" s="210">
        <v>-45.33</v>
      </c>
      <c r="X755">
        <v>1</v>
      </c>
      <c r="Z755" s="211">
        <v>45267</v>
      </c>
      <c r="AH755" s="211">
        <v>45260</v>
      </c>
      <c r="AI755" t="s">
        <v>545</v>
      </c>
      <c r="AO755" t="s">
        <v>546</v>
      </c>
      <c r="AU755" s="211">
        <v>45340</v>
      </c>
      <c r="AV755" t="s">
        <v>547</v>
      </c>
      <c r="AY755">
        <v>0</v>
      </c>
      <c r="AZ755" t="s">
        <v>548</v>
      </c>
      <c r="BA755" t="s">
        <v>2600</v>
      </c>
      <c r="BB755" t="s">
        <v>2600</v>
      </c>
    </row>
    <row r="756" spans="1:54" x14ac:dyDescent="0.3">
      <c r="A756" t="s">
        <v>2603</v>
      </c>
      <c r="B756" t="s">
        <v>529</v>
      </c>
      <c r="C756" s="211">
        <v>45260</v>
      </c>
      <c r="D756" t="s">
        <v>2321</v>
      </c>
      <c r="E756" t="s">
        <v>1481</v>
      </c>
      <c r="F756" t="s">
        <v>862</v>
      </c>
      <c r="G756" t="s">
        <v>2604</v>
      </c>
      <c r="H756" t="s">
        <v>2323</v>
      </c>
      <c r="I756">
        <v>0</v>
      </c>
      <c r="J756">
        <v>72.28</v>
      </c>
      <c r="K756" t="s">
        <v>535</v>
      </c>
      <c r="L756" t="s">
        <v>561</v>
      </c>
      <c r="M756" t="s">
        <v>537</v>
      </c>
      <c r="N756" t="s">
        <v>538</v>
      </c>
      <c r="O756" t="s">
        <v>539</v>
      </c>
      <c r="P756" t="s">
        <v>621</v>
      </c>
      <c r="Q756" t="s">
        <v>541</v>
      </c>
      <c r="R756" t="s">
        <v>542</v>
      </c>
      <c r="S756" t="s">
        <v>543</v>
      </c>
      <c r="T756" t="s">
        <v>542</v>
      </c>
      <c r="U756" t="s">
        <v>2600</v>
      </c>
      <c r="W756" s="210">
        <v>-72.28</v>
      </c>
      <c r="X756">
        <v>1</v>
      </c>
      <c r="Z756" s="211">
        <v>45267</v>
      </c>
      <c r="AH756" s="211">
        <v>45260</v>
      </c>
      <c r="AI756" t="s">
        <v>545</v>
      </c>
      <c r="AO756" t="s">
        <v>546</v>
      </c>
      <c r="AU756" s="211">
        <v>45340</v>
      </c>
      <c r="AV756" t="s">
        <v>547</v>
      </c>
      <c r="AY756">
        <v>0</v>
      </c>
      <c r="AZ756" t="s">
        <v>548</v>
      </c>
      <c r="BA756" t="s">
        <v>2600</v>
      </c>
      <c r="BB756" t="s">
        <v>2600</v>
      </c>
    </row>
    <row r="757" spans="1:54" x14ac:dyDescent="0.3">
      <c r="A757" t="s">
        <v>2605</v>
      </c>
      <c r="B757" t="s">
        <v>529</v>
      </c>
      <c r="C757" s="211">
        <v>45260</v>
      </c>
      <c r="D757" t="s">
        <v>550</v>
      </c>
      <c r="E757" t="s">
        <v>1481</v>
      </c>
      <c r="F757" t="s">
        <v>1045</v>
      </c>
      <c r="G757" t="s">
        <v>2606</v>
      </c>
      <c r="H757" t="s">
        <v>553</v>
      </c>
      <c r="I757">
        <v>0</v>
      </c>
      <c r="J757">
        <v>23.99</v>
      </c>
      <c r="K757" t="s">
        <v>535</v>
      </c>
      <c r="L757" t="s">
        <v>554</v>
      </c>
      <c r="M757" t="s">
        <v>537</v>
      </c>
      <c r="N757" t="s">
        <v>538</v>
      </c>
      <c r="O757" t="s">
        <v>539</v>
      </c>
      <c r="P757" t="s">
        <v>555</v>
      </c>
      <c r="Q757" t="s">
        <v>541</v>
      </c>
      <c r="R757" t="s">
        <v>542</v>
      </c>
      <c r="S757" t="s">
        <v>543</v>
      </c>
      <c r="T757" t="s">
        <v>542</v>
      </c>
      <c r="U757" t="s">
        <v>2600</v>
      </c>
      <c r="W757" s="210">
        <v>-23.99</v>
      </c>
      <c r="X757">
        <v>1</v>
      </c>
      <c r="Z757" s="211">
        <v>45267</v>
      </c>
      <c r="AH757" s="211">
        <v>45260</v>
      </c>
      <c r="AI757" t="s">
        <v>545</v>
      </c>
      <c r="AO757" t="s">
        <v>546</v>
      </c>
      <c r="AU757" s="211">
        <v>45340</v>
      </c>
      <c r="AV757" t="s">
        <v>547</v>
      </c>
      <c r="AY757">
        <v>0</v>
      </c>
      <c r="AZ757" t="s">
        <v>548</v>
      </c>
      <c r="BA757" t="s">
        <v>2600</v>
      </c>
      <c r="BB757" t="s">
        <v>2600</v>
      </c>
    </row>
    <row r="758" spans="1:54" x14ac:dyDescent="0.3">
      <c r="A758" t="s">
        <v>2607</v>
      </c>
      <c r="B758" t="s">
        <v>529</v>
      </c>
      <c r="C758" s="211">
        <v>45260</v>
      </c>
      <c r="D758" t="s">
        <v>1590</v>
      </c>
      <c r="E758" t="s">
        <v>1481</v>
      </c>
      <c r="F758" t="s">
        <v>583</v>
      </c>
      <c r="G758" t="s">
        <v>2608</v>
      </c>
      <c r="H758" t="s">
        <v>1593</v>
      </c>
      <c r="I758">
        <v>0</v>
      </c>
      <c r="J758">
        <v>89.83</v>
      </c>
      <c r="K758" t="s">
        <v>535</v>
      </c>
      <c r="L758" t="s">
        <v>561</v>
      </c>
      <c r="M758" t="s">
        <v>537</v>
      </c>
      <c r="N758" t="s">
        <v>538</v>
      </c>
      <c r="O758" t="s">
        <v>539</v>
      </c>
      <c r="P758" t="s">
        <v>1594</v>
      </c>
      <c r="Q758" t="s">
        <v>541</v>
      </c>
      <c r="R758" t="s">
        <v>542</v>
      </c>
      <c r="S758" t="s">
        <v>543</v>
      </c>
      <c r="T758" t="s">
        <v>542</v>
      </c>
      <c r="U758" t="s">
        <v>2600</v>
      </c>
      <c r="W758" s="210">
        <v>-89.83</v>
      </c>
      <c r="X758">
        <v>1</v>
      </c>
      <c r="Z758" s="211">
        <v>45267</v>
      </c>
      <c r="AH758" s="211">
        <v>45260</v>
      </c>
      <c r="AI758" t="s">
        <v>545</v>
      </c>
      <c r="AO758" t="s">
        <v>546</v>
      </c>
      <c r="AU758" s="211">
        <v>45340</v>
      </c>
      <c r="AV758" t="s">
        <v>547</v>
      </c>
      <c r="AY758">
        <v>0</v>
      </c>
      <c r="AZ758" t="s">
        <v>548</v>
      </c>
      <c r="BA758" t="s">
        <v>2600</v>
      </c>
      <c r="BB758" t="s">
        <v>2600</v>
      </c>
    </row>
    <row r="759" spans="1:54" x14ac:dyDescent="0.3">
      <c r="A759" t="s">
        <v>2609</v>
      </c>
      <c r="B759" t="s">
        <v>529</v>
      </c>
      <c r="C759" s="211">
        <v>45260</v>
      </c>
      <c r="D759" t="s">
        <v>1313</v>
      </c>
      <c r="E759" t="s">
        <v>1481</v>
      </c>
      <c r="F759" t="s">
        <v>1669</v>
      </c>
      <c r="G759" t="s">
        <v>2610</v>
      </c>
      <c r="H759" t="s">
        <v>1316</v>
      </c>
      <c r="I759">
        <v>0</v>
      </c>
      <c r="J759">
        <v>15.23</v>
      </c>
      <c r="K759" t="s">
        <v>535</v>
      </c>
      <c r="L759" t="s">
        <v>554</v>
      </c>
      <c r="M759" t="s">
        <v>537</v>
      </c>
      <c r="N759" t="s">
        <v>538</v>
      </c>
      <c r="O759" t="s">
        <v>539</v>
      </c>
      <c r="P759" t="s">
        <v>555</v>
      </c>
      <c r="Q759" t="s">
        <v>541</v>
      </c>
      <c r="R759" t="s">
        <v>542</v>
      </c>
      <c r="S759" t="s">
        <v>543</v>
      </c>
      <c r="T759" t="s">
        <v>542</v>
      </c>
      <c r="U759" t="s">
        <v>2600</v>
      </c>
      <c r="W759" s="210">
        <v>-15.23</v>
      </c>
      <c r="X759">
        <v>1</v>
      </c>
      <c r="Z759" s="211">
        <v>45267</v>
      </c>
      <c r="AH759" s="211">
        <v>45260</v>
      </c>
      <c r="AI759" t="s">
        <v>545</v>
      </c>
      <c r="AO759" t="s">
        <v>546</v>
      </c>
      <c r="AU759" s="211">
        <v>45340</v>
      </c>
      <c r="AV759" t="s">
        <v>547</v>
      </c>
      <c r="AY759">
        <v>0</v>
      </c>
      <c r="AZ759" t="s">
        <v>548</v>
      </c>
      <c r="BA759" t="s">
        <v>2600</v>
      </c>
      <c r="BB759" t="s">
        <v>2600</v>
      </c>
    </row>
    <row r="760" spans="1:54" x14ac:dyDescent="0.3">
      <c r="A760" t="s">
        <v>2611</v>
      </c>
      <c r="B760" t="s">
        <v>529</v>
      </c>
      <c r="C760" s="211">
        <v>45260</v>
      </c>
      <c r="D760" t="s">
        <v>1036</v>
      </c>
      <c r="E760" t="s">
        <v>1481</v>
      </c>
      <c r="F760" t="s">
        <v>1413</v>
      </c>
      <c r="G760" t="s">
        <v>2612</v>
      </c>
      <c r="H760" t="s">
        <v>1155</v>
      </c>
      <c r="I760">
        <v>0</v>
      </c>
      <c r="J760">
        <v>1779.16</v>
      </c>
      <c r="K760" t="s">
        <v>535</v>
      </c>
      <c r="L760" t="s">
        <v>536</v>
      </c>
      <c r="M760" t="s">
        <v>537</v>
      </c>
      <c r="N760" t="s">
        <v>538</v>
      </c>
      <c r="O760" t="s">
        <v>539</v>
      </c>
      <c r="P760" t="s">
        <v>1040</v>
      </c>
      <c r="Q760" t="s">
        <v>541</v>
      </c>
      <c r="R760" t="s">
        <v>542</v>
      </c>
      <c r="S760" t="s">
        <v>543</v>
      </c>
      <c r="T760" t="s">
        <v>542</v>
      </c>
      <c r="U760" t="s">
        <v>2600</v>
      </c>
      <c r="W760" s="210">
        <v>-1779.16</v>
      </c>
      <c r="X760">
        <v>1</v>
      </c>
      <c r="Z760" s="211">
        <v>45267</v>
      </c>
      <c r="AH760" s="211">
        <v>45260</v>
      </c>
      <c r="AI760" t="s">
        <v>545</v>
      </c>
      <c r="AO760" t="s">
        <v>546</v>
      </c>
      <c r="AU760" s="211">
        <v>45340</v>
      </c>
      <c r="AV760" t="s">
        <v>547</v>
      </c>
      <c r="AY760">
        <v>0</v>
      </c>
      <c r="AZ760" t="s">
        <v>548</v>
      </c>
      <c r="BA760" t="s">
        <v>2600</v>
      </c>
      <c r="BB760" t="s">
        <v>2600</v>
      </c>
    </row>
    <row r="761" spans="1:54" x14ac:dyDescent="0.3">
      <c r="A761" t="s">
        <v>2613</v>
      </c>
      <c r="B761" t="s">
        <v>529</v>
      </c>
      <c r="C761" s="211">
        <v>45260</v>
      </c>
      <c r="D761" t="s">
        <v>557</v>
      </c>
      <c r="E761" t="s">
        <v>1481</v>
      </c>
      <c r="F761" t="s">
        <v>1068</v>
      </c>
      <c r="G761" t="s">
        <v>2614</v>
      </c>
      <c r="H761" t="s">
        <v>560</v>
      </c>
      <c r="I761">
        <v>0</v>
      </c>
      <c r="J761">
        <v>94.08</v>
      </c>
      <c r="K761" t="s">
        <v>535</v>
      </c>
      <c r="L761" t="s">
        <v>561</v>
      </c>
      <c r="M761" t="s">
        <v>537</v>
      </c>
      <c r="N761" t="s">
        <v>538</v>
      </c>
      <c r="O761" t="s">
        <v>539</v>
      </c>
      <c r="P761" t="s">
        <v>562</v>
      </c>
      <c r="Q761" t="s">
        <v>541</v>
      </c>
      <c r="R761" t="s">
        <v>542</v>
      </c>
      <c r="S761" t="s">
        <v>543</v>
      </c>
      <c r="T761" t="s">
        <v>542</v>
      </c>
      <c r="U761" t="s">
        <v>2600</v>
      </c>
      <c r="W761" s="210">
        <v>-94.08</v>
      </c>
      <c r="X761">
        <v>1</v>
      </c>
      <c r="Z761" s="211">
        <v>45267</v>
      </c>
      <c r="AH761" s="211">
        <v>45260</v>
      </c>
      <c r="AI761" t="s">
        <v>545</v>
      </c>
      <c r="AO761" t="s">
        <v>546</v>
      </c>
      <c r="AU761" s="211">
        <v>45340</v>
      </c>
      <c r="AV761" t="s">
        <v>547</v>
      </c>
      <c r="AY761">
        <v>0</v>
      </c>
      <c r="AZ761" t="s">
        <v>548</v>
      </c>
      <c r="BA761" t="s">
        <v>2600</v>
      </c>
      <c r="BB761" t="s">
        <v>2600</v>
      </c>
    </row>
    <row r="762" spans="1:54" x14ac:dyDescent="0.3">
      <c r="A762" t="s">
        <v>2615</v>
      </c>
      <c r="B762" t="s">
        <v>529</v>
      </c>
      <c r="C762" s="211">
        <v>45260</v>
      </c>
      <c r="D762" t="s">
        <v>564</v>
      </c>
      <c r="E762" t="s">
        <v>1481</v>
      </c>
      <c r="F762" t="s">
        <v>2616</v>
      </c>
      <c r="G762" t="s">
        <v>2617</v>
      </c>
      <c r="H762" t="s">
        <v>567</v>
      </c>
      <c r="I762">
        <v>0</v>
      </c>
      <c r="J762">
        <v>155.54</v>
      </c>
      <c r="K762" t="s">
        <v>535</v>
      </c>
      <c r="L762" t="s">
        <v>536</v>
      </c>
      <c r="M762" t="s">
        <v>537</v>
      </c>
      <c r="N762" t="s">
        <v>538</v>
      </c>
      <c r="O762" t="s">
        <v>539</v>
      </c>
      <c r="P762" t="s">
        <v>568</v>
      </c>
      <c r="Q762" t="s">
        <v>541</v>
      </c>
      <c r="R762" t="s">
        <v>542</v>
      </c>
      <c r="S762" t="s">
        <v>543</v>
      </c>
      <c r="T762" t="s">
        <v>542</v>
      </c>
      <c r="U762" t="s">
        <v>2600</v>
      </c>
      <c r="W762" s="210">
        <v>-155.54</v>
      </c>
      <c r="X762">
        <v>1</v>
      </c>
      <c r="Z762" s="211">
        <v>45267</v>
      </c>
      <c r="AH762" s="211">
        <v>45260</v>
      </c>
      <c r="AI762" t="s">
        <v>545</v>
      </c>
      <c r="AO762" t="s">
        <v>546</v>
      </c>
      <c r="AU762" s="211">
        <v>45340</v>
      </c>
      <c r="AV762" t="s">
        <v>547</v>
      </c>
      <c r="AY762">
        <v>0</v>
      </c>
      <c r="AZ762" t="s">
        <v>548</v>
      </c>
      <c r="BA762" t="s">
        <v>2600</v>
      </c>
      <c r="BB762" t="s">
        <v>2600</v>
      </c>
    </row>
    <row r="763" spans="1:54" x14ac:dyDescent="0.3">
      <c r="A763" t="s">
        <v>2618</v>
      </c>
      <c r="B763" t="s">
        <v>529</v>
      </c>
      <c r="C763" s="211">
        <v>45260</v>
      </c>
      <c r="D763" t="s">
        <v>570</v>
      </c>
      <c r="E763" t="s">
        <v>1481</v>
      </c>
      <c r="F763" t="s">
        <v>944</v>
      </c>
      <c r="G763" t="s">
        <v>2619</v>
      </c>
      <c r="H763" t="s">
        <v>573</v>
      </c>
      <c r="I763">
        <v>0</v>
      </c>
      <c r="J763">
        <v>58.38</v>
      </c>
      <c r="K763" t="s">
        <v>535</v>
      </c>
      <c r="L763" t="s">
        <v>554</v>
      </c>
      <c r="M763" t="s">
        <v>537</v>
      </c>
      <c r="N763" t="s">
        <v>538</v>
      </c>
      <c r="O763" t="s">
        <v>539</v>
      </c>
      <c r="P763" t="s">
        <v>574</v>
      </c>
      <c r="Q763" t="s">
        <v>541</v>
      </c>
      <c r="R763" t="s">
        <v>542</v>
      </c>
      <c r="S763" t="s">
        <v>543</v>
      </c>
      <c r="T763" t="s">
        <v>542</v>
      </c>
      <c r="U763" t="s">
        <v>2600</v>
      </c>
      <c r="W763" s="210">
        <v>-58.38</v>
      </c>
      <c r="X763">
        <v>1</v>
      </c>
      <c r="Z763" s="211">
        <v>45267</v>
      </c>
      <c r="AH763" s="211">
        <v>45260</v>
      </c>
      <c r="AI763" t="s">
        <v>545</v>
      </c>
      <c r="AO763" t="s">
        <v>546</v>
      </c>
      <c r="AU763" s="211">
        <v>45340</v>
      </c>
      <c r="AV763" t="s">
        <v>547</v>
      </c>
      <c r="AY763">
        <v>0</v>
      </c>
      <c r="AZ763" t="s">
        <v>548</v>
      </c>
      <c r="BA763" t="s">
        <v>2600</v>
      </c>
      <c r="BB763" t="s">
        <v>2600</v>
      </c>
    </row>
    <row r="764" spans="1:54" x14ac:dyDescent="0.3">
      <c r="A764" t="s">
        <v>2620</v>
      </c>
      <c r="B764" t="s">
        <v>529</v>
      </c>
      <c r="C764" s="211">
        <v>45260</v>
      </c>
      <c r="D764" t="s">
        <v>576</v>
      </c>
      <c r="E764" t="s">
        <v>1481</v>
      </c>
      <c r="F764" t="s">
        <v>1816</v>
      </c>
      <c r="G764" t="s">
        <v>2621</v>
      </c>
      <c r="H764" t="s">
        <v>579</v>
      </c>
      <c r="I764">
        <v>0</v>
      </c>
      <c r="J764">
        <v>175.11</v>
      </c>
      <c r="K764" t="s">
        <v>535</v>
      </c>
      <c r="L764" t="s">
        <v>554</v>
      </c>
      <c r="M764" t="s">
        <v>537</v>
      </c>
      <c r="N764" t="s">
        <v>538</v>
      </c>
      <c r="O764" t="s">
        <v>539</v>
      </c>
      <c r="P764" t="s">
        <v>580</v>
      </c>
      <c r="Q764" t="s">
        <v>541</v>
      </c>
      <c r="R764" t="s">
        <v>542</v>
      </c>
      <c r="S764" t="s">
        <v>543</v>
      </c>
      <c r="T764" t="s">
        <v>542</v>
      </c>
      <c r="U764" t="s">
        <v>2600</v>
      </c>
      <c r="W764" s="210">
        <v>-175.11</v>
      </c>
      <c r="X764">
        <v>1</v>
      </c>
      <c r="Z764" s="211">
        <v>45267</v>
      </c>
      <c r="AH764" s="211">
        <v>45260</v>
      </c>
      <c r="AI764" t="s">
        <v>545</v>
      </c>
      <c r="AO764" t="s">
        <v>546</v>
      </c>
      <c r="AU764" s="211">
        <v>45340</v>
      </c>
      <c r="AV764" t="s">
        <v>547</v>
      </c>
      <c r="AY764">
        <v>0</v>
      </c>
      <c r="AZ764" t="s">
        <v>548</v>
      </c>
      <c r="BA764" t="s">
        <v>2600</v>
      </c>
      <c r="BB764" t="s">
        <v>2600</v>
      </c>
    </row>
    <row r="765" spans="1:54" x14ac:dyDescent="0.3">
      <c r="A765" t="s">
        <v>2622</v>
      </c>
      <c r="B765" t="s">
        <v>529</v>
      </c>
      <c r="C765" s="211">
        <v>45260</v>
      </c>
      <c r="D765" t="s">
        <v>582</v>
      </c>
      <c r="E765" t="s">
        <v>1481</v>
      </c>
      <c r="F765" t="s">
        <v>2623</v>
      </c>
      <c r="G765" t="s">
        <v>2624</v>
      </c>
      <c r="H765" t="s">
        <v>585</v>
      </c>
      <c r="I765">
        <v>0</v>
      </c>
      <c r="J765">
        <v>418.95</v>
      </c>
      <c r="K765" t="s">
        <v>535</v>
      </c>
      <c r="L765" t="s">
        <v>536</v>
      </c>
      <c r="M765" t="s">
        <v>537</v>
      </c>
      <c r="N765" t="s">
        <v>538</v>
      </c>
      <c r="O765" t="s">
        <v>539</v>
      </c>
      <c r="P765" t="s">
        <v>586</v>
      </c>
      <c r="Q765" t="s">
        <v>541</v>
      </c>
      <c r="R765" t="s">
        <v>542</v>
      </c>
      <c r="S765" t="s">
        <v>543</v>
      </c>
      <c r="T765" t="s">
        <v>542</v>
      </c>
      <c r="U765" t="s">
        <v>2600</v>
      </c>
      <c r="W765" s="210">
        <v>-418.95</v>
      </c>
      <c r="X765">
        <v>1</v>
      </c>
      <c r="Z765" s="211">
        <v>45267</v>
      </c>
      <c r="AH765" s="211">
        <v>45260</v>
      </c>
      <c r="AI765" t="s">
        <v>545</v>
      </c>
      <c r="AO765" t="s">
        <v>546</v>
      </c>
      <c r="AU765" s="211">
        <v>45340</v>
      </c>
      <c r="AV765" t="s">
        <v>547</v>
      </c>
      <c r="AY765">
        <v>0</v>
      </c>
      <c r="AZ765" t="s">
        <v>548</v>
      </c>
      <c r="BA765" t="s">
        <v>2600</v>
      </c>
      <c r="BB765" t="s">
        <v>2600</v>
      </c>
    </row>
    <row r="766" spans="1:54" x14ac:dyDescent="0.3">
      <c r="A766" t="s">
        <v>2625</v>
      </c>
      <c r="B766" t="s">
        <v>529</v>
      </c>
      <c r="C766" s="211">
        <v>45260</v>
      </c>
      <c r="D766" t="s">
        <v>588</v>
      </c>
      <c r="E766" t="s">
        <v>1481</v>
      </c>
      <c r="F766" t="s">
        <v>1617</v>
      </c>
      <c r="G766" t="s">
        <v>2626</v>
      </c>
      <c r="H766" t="s">
        <v>591</v>
      </c>
      <c r="I766">
        <v>0</v>
      </c>
      <c r="J766">
        <v>4.6500000000000004</v>
      </c>
      <c r="K766" t="s">
        <v>535</v>
      </c>
      <c r="L766" t="s">
        <v>561</v>
      </c>
      <c r="M766" t="s">
        <v>537</v>
      </c>
      <c r="N766" t="s">
        <v>538</v>
      </c>
      <c r="O766" t="s">
        <v>539</v>
      </c>
      <c r="P766" t="s">
        <v>592</v>
      </c>
      <c r="Q766" t="s">
        <v>541</v>
      </c>
      <c r="R766" t="s">
        <v>542</v>
      </c>
      <c r="S766" t="s">
        <v>543</v>
      </c>
      <c r="T766" t="s">
        <v>542</v>
      </c>
      <c r="U766" t="s">
        <v>2600</v>
      </c>
      <c r="W766" s="210">
        <v>-4.6500000000000004</v>
      </c>
      <c r="X766">
        <v>1</v>
      </c>
      <c r="Z766" s="211">
        <v>45267</v>
      </c>
      <c r="AH766" s="211">
        <v>45260</v>
      </c>
      <c r="AI766" t="s">
        <v>545</v>
      </c>
      <c r="AO766" t="s">
        <v>546</v>
      </c>
      <c r="AU766" s="211">
        <v>45340</v>
      </c>
      <c r="AV766" t="s">
        <v>547</v>
      </c>
      <c r="AY766">
        <v>0</v>
      </c>
      <c r="AZ766" t="s">
        <v>548</v>
      </c>
      <c r="BA766" t="s">
        <v>2600</v>
      </c>
      <c r="BB766" t="s">
        <v>2600</v>
      </c>
    </row>
    <row r="767" spans="1:54" x14ac:dyDescent="0.3">
      <c r="A767" t="s">
        <v>2627</v>
      </c>
      <c r="B767" t="s">
        <v>529</v>
      </c>
      <c r="C767" s="211">
        <v>45260</v>
      </c>
      <c r="D767" t="s">
        <v>594</v>
      </c>
      <c r="E767" t="s">
        <v>1481</v>
      </c>
      <c r="F767" t="s">
        <v>2628</v>
      </c>
      <c r="G767" t="s">
        <v>2629</v>
      </c>
      <c r="H767" t="s">
        <v>597</v>
      </c>
      <c r="I767">
        <v>0</v>
      </c>
      <c r="J767">
        <v>79.64</v>
      </c>
      <c r="K767" t="s">
        <v>535</v>
      </c>
      <c r="L767" t="s">
        <v>561</v>
      </c>
      <c r="M767" t="s">
        <v>537</v>
      </c>
      <c r="N767" t="s">
        <v>538</v>
      </c>
      <c r="O767" t="s">
        <v>539</v>
      </c>
      <c r="P767" t="s">
        <v>598</v>
      </c>
      <c r="Q767" t="s">
        <v>541</v>
      </c>
      <c r="R767" t="s">
        <v>542</v>
      </c>
      <c r="S767" t="s">
        <v>543</v>
      </c>
      <c r="T767" t="s">
        <v>542</v>
      </c>
      <c r="U767" t="s">
        <v>2600</v>
      </c>
      <c r="W767" s="210">
        <v>-79.64</v>
      </c>
      <c r="X767">
        <v>1</v>
      </c>
      <c r="Z767" s="211">
        <v>45291</v>
      </c>
      <c r="AH767" s="211">
        <v>45260</v>
      </c>
      <c r="AI767" t="s">
        <v>545</v>
      </c>
      <c r="AO767" t="s">
        <v>546</v>
      </c>
      <c r="AU767" s="211">
        <v>45340</v>
      </c>
      <c r="AV767" t="s">
        <v>547</v>
      </c>
      <c r="AY767">
        <v>0</v>
      </c>
      <c r="AZ767" t="s">
        <v>548</v>
      </c>
      <c r="BA767" t="s">
        <v>2600</v>
      </c>
      <c r="BB767" t="s">
        <v>2600</v>
      </c>
    </row>
    <row r="768" spans="1:54" x14ac:dyDescent="0.3">
      <c r="A768" t="s">
        <v>2630</v>
      </c>
      <c r="B768" t="s">
        <v>529</v>
      </c>
      <c r="C768" s="211">
        <v>45260</v>
      </c>
      <c r="D768" t="s">
        <v>1067</v>
      </c>
      <c r="E768" t="s">
        <v>1481</v>
      </c>
      <c r="F768" t="s">
        <v>843</v>
      </c>
      <c r="G768" t="s">
        <v>2631</v>
      </c>
      <c r="H768" t="s">
        <v>1337</v>
      </c>
      <c r="I768">
        <v>0</v>
      </c>
      <c r="J768">
        <v>49.5</v>
      </c>
      <c r="K768" t="s">
        <v>535</v>
      </c>
      <c r="L768" t="s">
        <v>554</v>
      </c>
      <c r="M768" t="s">
        <v>537</v>
      </c>
      <c r="N768" t="s">
        <v>538</v>
      </c>
      <c r="O768" t="s">
        <v>539</v>
      </c>
      <c r="P768" t="s">
        <v>580</v>
      </c>
      <c r="Q768" t="s">
        <v>541</v>
      </c>
      <c r="R768" t="s">
        <v>542</v>
      </c>
      <c r="S768" t="s">
        <v>543</v>
      </c>
      <c r="T768" t="s">
        <v>542</v>
      </c>
      <c r="U768" t="s">
        <v>2600</v>
      </c>
      <c r="W768" s="210">
        <v>-49.5</v>
      </c>
      <c r="X768">
        <v>1</v>
      </c>
      <c r="Z768" s="211">
        <v>45267</v>
      </c>
      <c r="AH768" s="211">
        <v>45260</v>
      </c>
      <c r="AI768" t="s">
        <v>545</v>
      </c>
      <c r="AO768" t="s">
        <v>546</v>
      </c>
      <c r="AU768" s="211">
        <v>45340</v>
      </c>
      <c r="AV768" t="s">
        <v>547</v>
      </c>
      <c r="AY768">
        <v>0</v>
      </c>
      <c r="AZ768" t="s">
        <v>548</v>
      </c>
      <c r="BA768" t="s">
        <v>2600</v>
      </c>
      <c r="BB768" t="s">
        <v>2600</v>
      </c>
    </row>
    <row r="769" spans="1:54" x14ac:dyDescent="0.3">
      <c r="A769" t="s">
        <v>2632</v>
      </c>
      <c r="B769" t="s">
        <v>529</v>
      </c>
      <c r="C769" s="211">
        <v>45260</v>
      </c>
      <c r="D769" t="s">
        <v>600</v>
      </c>
      <c r="E769" t="s">
        <v>1481</v>
      </c>
      <c r="F769" t="s">
        <v>2350</v>
      </c>
      <c r="G769" t="s">
        <v>2633</v>
      </c>
      <c r="H769" t="s">
        <v>603</v>
      </c>
      <c r="I769">
        <v>0</v>
      </c>
      <c r="J769">
        <v>56.45</v>
      </c>
      <c r="K769" t="s">
        <v>535</v>
      </c>
      <c r="L769" t="s">
        <v>536</v>
      </c>
      <c r="M769" t="s">
        <v>537</v>
      </c>
      <c r="N769" t="s">
        <v>538</v>
      </c>
      <c r="O769" t="s">
        <v>539</v>
      </c>
      <c r="P769" t="s">
        <v>604</v>
      </c>
      <c r="Q769" t="s">
        <v>541</v>
      </c>
      <c r="R769" t="s">
        <v>542</v>
      </c>
      <c r="S769" t="s">
        <v>543</v>
      </c>
      <c r="T769" t="s">
        <v>542</v>
      </c>
      <c r="U769" t="s">
        <v>2600</v>
      </c>
      <c r="W769" s="210">
        <v>-56.45</v>
      </c>
      <c r="X769">
        <v>1</v>
      </c>
      <c r="Z769" s="211">
        <v>45267</v>
      </c>
      <c r="AH769" s="211">
        <v>45260</v>
      </c>
      <c r="AI769" t="s">
        <v>545</v>
      </c>
      <c r="AO769" t="s">
        <v>546</v>
      </c>
      <c r="AU769" s="211">
        <v>45340</v>
      </c>
      <c r="AV769" t="s">
        <v>547</v>
      </c>
      <c r="AY769">
        <v>0</v>
      </c>
      <c r="AZ769" t="s">
        <v>548</v>
      </c>
      <c r="BA769" t="s">
        <v>2600</v>
      </c>
      <c r="BB769" t="s">
        <v>2600</v>
      </c>
    </row>
    <row r="770" spans="1:54" x14ac:dyDescent="0.3">
      <c r="A770" t="s">
        <v>2634</v>
      </c>
      <c r="B770" t="s">
        <v>529</v>
      </c>
      <c r="C770" s="211">
        <v>45260</v>
      </c>
      <c r="D770" t="s">
        <v>606</v>
      </c>
      <c r="E770" t="s">
        <v>1481</v>
      </c>
      <c r="F770" t="s">
        <v>1487</v>
      </c>
      <c r="G770" t="s">
        <v>2635</v>
      </c>
      <c r="H770" t="s">
        <v>609</v>
      </c>
      <c r="I770">
        <v>0</v>
      </c>
      <c r="J770">
        <v>151.69</v>
      </c>
      <c r="K770" t="s">
        <v>535</v>
      </c>
      <c r="L770" t="s">
        <v>561</v>
      </c>
      <c r="M770" t="s">
        <v>537</v>
      </c>
      <c r="N770" t="s">
        <v>538</v>
      </c>
      <c r="O770" t="s">
        <v>539</v>
      </c>
      <c r="P770" t="s">
        <v>562</v>
      </c>
      <c r="Q770" t="s">
        <v>541</v>
      </c>
      <c r="R770" t="s">
        <v>542</v>
      </c>
      <c r="S770" t="s">
        <v>543</v>
      </c>
      <c r="T770" t="s">
        <v>542</v>
      </c>
      <c r="U770" t="s">
        <v>2600</v>
      </c>
      <c r="W770" s="210">
        <v>-151.69</v>
      </c>
      <c r="X770">
        <v>1</v>
      </c>
      <c r="Z770" s="211">
        <v>45267</v>
      </c>
      <c r="AH770" s="211">
        <v>45260</v>
      </c>
      <c r="AI770" t="s">
        <v>545</v>
      </c>
      <c r="AO770" t="s">
        <v>546</v>
      </c>
      <c r="AU770" s="211">
        <v>45340</v>
      </c>
      <c r="AV770" t="s">
        <v>547</v>
      </c>
      <c r="AY770">
        <v>0</v>
      </c>
      <c r="AZ770" t="s">
        <v>548</v>
      </c>
      <c r="BA770" t="s">
        <v>2600</v>
      </c>
      <c r="BB770" t="s">
        <v>2600</v>
      </c>
    </row>
    <row r="771" spans="1:54" x14ac:dyDescent="0.3">
      <c r="A771" t="s">
        <v>2636</v>
      </c>
      <c r="B771" t="s">
        <v>529</v>
      </c>
      <c r="C771" s="211">
        <v>45260</v>
      </c>
      <c r="D771" t="s">
        <v>611</v>
      </c>
      <c r="E771" t="s">
        <v>1481</v>
      </c>
      <c r="F771" t="s">
        <v>1834</v>
      </c>
      <c r="G771" t="s">
        <v>2637</v>
      </c>
      <c r="H771" t="s">
        <v>614</v>
      </c>
      <c r="I771">
        <v>0</v>
      </c>
      <c r="J771">
        <v>61.87</v>
      </c>
      <c r="K771" t="s">
        <v>535</v>
      </c>
      <c r="L771" t="s">
        <v>554</v>
      </c>
      <c r="M771" t="s">
        <v>537</v>
      </c>
      <c r="N771" t="s">
        <v>538</v>
      </c>
      <c r="O771" t="s">
        <v>539</v>
      </c>
      <c r="P771" t="s">
        <v>615</v>
      </c>
      <c r="Q771" t="s">
        <v>541</v>
      </c>
      <c r="R771" t="s">
        <v>542</v>
      </c>
      <c r="S771" t="s">
        <v>543</v>
      </c>
      <c r="T771" t="s">
        <v>542</v>
      </c>
      <c r="U771" t="s">
        <v>2600</v>
      </c>
      <c r="W771" s="210">
        <v>-61.87</v>
      </c>
      <c r="X771">
        <v>1</v>
      </c>
      <c r="Z771" s="211">
        <v>45267</v>
      </c>
      <c r="AH771" s="211">
        <v>45260</v>
      </c>
      <c r="AI771" t="s">
        <v>545</v>
      </c>
      <c r="AO771" t="s">
        <v>546</v>
      </c>
      <c r="AU771" s="211">
        <v>45340</v>
      </c>
      <c r="AV771" t="s">
        <v>547</v>
      </c>
      <c r="AY771">
        <v>0</v>
      </c>
      <c r="AZ771" t="s">
        <v>548</v>
      </c>
      <c r="BA771" t="s">
        <v>2600</v>
      </c>
      <c r="BB771" t="s">
        <v>2600</v>
      </c>
    </row>
    <row r="772" spans="1:54" x14ac:dyDescent="0.3">
      <c r="A772" t="s">
        <v>2638</v>
      </c>
      <c r="B772" t="s">
        <v>529</v>
      </c>
      <c r="C772" s="211">
        <v>45260</v>
      </c>
      <c r="D772" t="s">
        <v>617</v>
      </c>
      <c r="E772" t="s">
        <v>1481</v>
      </c>
      <c r="F772" t="s">
        <v>2639</v>
      </c>
      <c r="G772" t="s">
        <v>2640</v>
      </c>
      <c r="H772" t="s">
        <v>620</v>
      </c>
      <c r="I772">
        <v>0</v>
      </c>
      <c r="J772">
        <v>77.7</v>
      </c>
      <c r="K772" t="s">
        <v>535</v>
      </c>
      <c r="L772" t="s">
        <v>561</v>
      </c>
      <c r="M772" t="s">
        <v>537</v>
      </c>
      <c r="N772" t="s">
        <v>538</v>
      </c>
      <c r="O772" t="s">
        <v>539</v>
      </c>
      <c r="P772" t="s">
        <v>2641</v>
      </c>
      <c r="Q772" t="s">
        <v>541</v>
      </c>
      <c r="R772" t="s">
        <v>542</v>
      </c>
      <c r="S772" t="s">
        <v>543</v>
      </c>
      <c r="T772" t="s">
        <v>542</v>
      </c>
      <c r="U772" t="s">
        <v>2600</v>
      </c>
      <c r="W772" s="210">
        <v>-77.7</v>
      </c>
      <c r="X772">
        <v>1</v>
      </c>
      <c r="Z772" s="211">
        <v>45267</v>
      </c>
      <c r="AH772" s="211">
        <v>45260</v>
      </c>
      <c r="AI772" t="s">
        <v>545</v>
      </c>
      <c r="AO772" t="s">
        <v>546</v>
      </c>
      <c r="AU772" s="211">
        <v>45340</v>
      </c>
      <c r="AV772" t="s">
        <v>547</v>
      </c>
      <c r="AY772">
        <v>0</v>
      </c>
      <c r="AZ772" t="s">
        <v>548</v>
      </c>
      <c r="BA772" t="s">
        <v>2600</v>
      </c>
      <c r="BB772" t="s">
        <v>2600</v>
      </c>
    </row>
    <row r="773" spans="1:54" x14ac:dyDescent="0.3">
      <c r="A773" t="s">
        <v>2642</v>
      </c>
      <c r="B773" t="s">
        <v>529</v>
      </c>
      <c r="C773" s="211">
        <v>45260</v>
      </c>
      <c r="D773" t="s">
        <v>623</v>
      </c>
      <c r="E773" t="s">
        <v>1481</v>
      </c>
      <c r="F773" t="s">
        <v>1355</v>
      </c>
      <c r="G773" t="s">
        <v>2643</v>
      </c>
      <c r="H773" t="s">
        <v>626</v>
      </c>
      <c r="I773">
        <v>0</v>
      </c>
      <c r="J773">
        <v>379.66</v>
      </c>
      <c r="K773" t="s">
        <v>535</v>
      </c>
      <c r="L773" t="s">
        <v>536</v>
      </c>
      <c r="M773" t="s">
        <v>537</v>
      </c>
      <c r="N773" t="s">
        <v>538</v>
      </c>
      <c r="O773" t="s">
        <v>539</v>
      </c>
      <c r="P773" t="s">
        <v>627</v>
      </c>
      <c r="Q773" t="s">
        <v>541</v>
      </c>
      <c r="R773" t="s">
        <v>542</v>
      </c>
      <c r="S773" t="s">
        <v>543</v>
      </c>
      <c r="T773" t="s">
        <v>542</v>
      </c>
      <c r="U773" t="s">
        <v>2600</v>
      </c>
      <c r="W773" s="210">
        <v>-379.66</v>
      </c>
      <c r="X773">
        <v>1</v>
      </c>
      <c r="Z773" s="211">
        <v>45267</v>
      </c>
      <c r="AH773" s="211">
        <v>45260</v>
      </c>
      <c r="AI773" t="s">
        <v>545</v>
      </c>
      <c r="AO773" t="s">
        <v>546</v>
      </c>
      <c r="AU773" s="211">
        <v>45340</v>
      </c>
      <c r="AV773" t="s">
        <v>547</v>
      </c>
      <c r="AY773">
        <v>0</v>
      </c>
      <c r="AZ773" t="s">
        <v>548</v>
      </c>
      <c r="BA773" t="s">
        <v>2600</v>
      </c>
      <c r="BB773" t="s">
        <v>2600</v>
      </c>
    </row>
    <row r="774" spans="1:54" x14ac:dyDescent="0.3">
      <c r="A774" t="s">
        <v>2644</v>
      </c>
      <c r="B774" t="s">
        <v>529</v>
      </c>
      <c r="C774" s="211">
        <v>45260</v>
      </c>
      <c r="D774" t="s">
        <v>1837</v>
      </c>
      <c r="E774" t="s">
        <v>1481</v>
      </c>
      <c r="F774" t="s">
        <v>2645</v>
      </c>
      <c r="G774" t="s">
        <v>2646</v>
      </c>
      <c r="H774" t="s">
        <v>1840</v>
      </c>
      <c r="I774">
        <v>0</v>
      </c>
      <c r="J774">
        <v>72.47</v>
      </c>
      <c r="K774" t="s">
        <v>535</v>
      </c>
      <c r="L774" t="s">
        <v>554</v>
      </c>
      <c r="M774" t="s">
        <v>537</v>
      </c>
      <c r="N774" t="s">
        <v>538</v>
      </c>
      <c r="O774" t="s">
        <v>539</v>
      </c>
      <c r="P774" t="s">
        <v>580</v>
      </c>
      <c r="Q774" t="s">
        <v>541</v>
      </c>
      <c r="R774" t="s">
        <v>542</v>
      </c>
      <c r="S774" t="s">
        <v>543</v>
      </c>
      <c r="T774" t="s">
        <v>542</v>
      </c>
      <c r="U774" t="s">
        <v>2600</v>
      </c>
      <c r="W774" s="210">
        <v>-72.47</v>
      </c>
      <c r="X774">
        <v>1</v>
      </c>
      <c r="Z774" s="211">
        <v>45267</v>
      </c>
      <c r="AH774" s="211">
        <v>45260</v>
      </c>
      <c r="AI774" t="s">
        <v>545</v>
      </c>
      <c r="AO774" t="s">
        <v>546</v>
      </c>
      <c r="AU774" s="211">
        <v>45340</v>
      </c>
      <c r="AV774" t="s">
        <v>547</v>
      </c>
      <c r="AY774">
        <v>0</v>
      </c>
      <c r="AZ774" t="s">
        <v>548</v>
      </c>
      <c r="BA774" t="s">
        <v>2600</v>
      </c>
      <c r="BB774" t="s">
        <v>2600</v>
      </c>
    </row>
    <row r="775" spans="1:54" x14ac:dyDescent="0.3">
      <c r="A775" t="s">
        <v>2647</v>
      </c>
      <c r="B775" t="s">
        <v>529</v>
      </c>
      <c r="C775" s="211">
        <v>45260</v>
      </c>
      <c r="D775" t="s">
        <v>1354</v>
      </c>
      <c r="E775" t="s">
        <v>1481</v>
      </c>
      <c r="F775" t="s">
        <v>2574</v>
      </c>
      <c r="G775" t="s">
        <v>2648</v>
      </c>
      <c r="H775" t="s">
        <v>1357</v>
      </c>
      <c r="I775">
        <v>0</v>
      </c>
      <c r="J775">
        <v>38.82</v>
      </c>
      <c r="K775" t="s">
        <v>535</v>
      </c>
      <c r="L775" t="s">
        <v>561</v>
      </c>
      <c r="M775" t="s">
        <v>537</v>
      </c>
      <c r="N775" t="s">
        <v>538</v>
      </c>
      <c r="O775" t="s">
        <v>539</v>
      </c>
      <c r="P775" t="s">
        <v>621</v>
      </c>
      <c r="Q775" t="s">
        <v>541</v>
      </c>
      <c r="R775" t="s">
        <v>542</v>
      </c>
      <c r="S775" t="s">
        <v>543</v>
      </c>
      <c r="T775" t="s">
        <v>542</v>
      </c>
      <c r="U775" t="s">
        <v>2600</v>
      </c>
      <c r="W775" s="210">
        <v>-38.82</v>
      </c>
      <c r="X775">
        <v>1</v>
      </c>
      <c r="Z775" s="211">
        <v>45267</v>
      </c>
      <c r="AH775" s="211">
        <v>45260</v>
      </c>
      <c r="AI775" t="s">
        <v>545</v>
      </c>
      <c r="AO775" t="s">
        <v>546</v>
      </c>
      <c r="AU775" s="211">
        <v>45340</v>
      </c>
      <c r="AV775" t="s">
        <v>547</v>
      </c>
      <c r="AY775">
        <v>0</v>
      </c>
      <c r="AZ775" t="s">
        <v>548</v>
      </c>
      <c r="BA775" t="s">
        <v>2600</v>
      </c>
      <c r="BB775" t="s">
        <v>2600</v>
      </c>
    </row>
    <row r="776" spans="1:54" x14ac:dyDescent="0.3">
      <c r="A776" t="s">
        <v>2649</v>
      </c>
      <c r="B776" t="s">
        <v>529</v>
      </c>
      <c r="C776" s="211">
        <v>45260</v>
      </c>
      <c r="D776" t="s">
        <v>640</v>
      </c>
      <c r="E776" t="s">
        <v>1481</v>
      </c>
      <c r="F776" t="s">
        <v>2650</v>
      </c>
      <c r="G776" t="s">
        <v>2651</v>
      </c>
      <c r="H776" t="s">
        <v>643</v>
      </c>
      <c r="I776">
        <v>0</v>
      </c>
      <c r="J776">
        <v>18.55</v>
      </c>
      <c r="K776" t="s">
        <v>535</v>
      </c>
      <c r="L776" t="s">
        <v>561</v>
      </c>
      <c r="M776" t="s">
        <v>537</v>
      </c>
      <c r="N776" t="s">
        <v>538</v>
      </c>
      <c r="O776" t="s">
        <v>539</v>
      </c>
      <c r="P776" t="s">
        <v>644</v>
      </c>
      <c r="Q776" t="s">
        <v>541</v>
      </c>
      <c r="R776" t="s">
        <v>542</v>
      </c>
      <c r="S776" t="s">
        <v>543</v>
      </c>
      <c r="T776" t="s">
        <v>542</v>
      </c>
      <c r="U776" t="s">
        <v>2600</v>
      </c>
      <c r="W776" s="210">
        <v>-18.55</v>
      </c>
      <c r="X776">
        <v>1</v>
      </c>
      <c r="Z776" s="211">
        <v>45267</v>
      </c>
      <c r="AH776" s="211">
        <v>45260</v>
      </c>
      <c r="AI776" t="s">
        <v>545</v>
      </c>
      <c r="AO776" t="s">
        <v>546</v>
      </c>
      <c r="AU776" s="211">
        <v>45340</v>
      </c>
      <c r="AV776" t="s">
        <v>547</v>
      </c>
      <c r="AY776">
        <v>0</v>
      </c>
      <c r="AZ776" t="s">
        <v>548</v>
      </c>
      <c r="BA776" t="s">
        <v>2600</v>
      </c>
      <c r="BB776" t="s">
        <v>2600</v>
      </c>
    </row>
    <row r="777" spans="1:54" x14ac:dyDescent="0.3">
      <c r="A777" t="s">
        <v>2652</v>
      </c>
      <c r="B777" t="s">
        <v>529</v>
      </c>
      <c r="C777" s="211">
        <v>45260</v>
      </c>
      <c r="D777" t="s">
        <v>646</v>
      </c>
      <c r="E777" t="s">
        <v>1481</v>
      </c>
      <c r="F777" t="s">
        <v>2653</v>
      </c>
      <c r="G777" t="s">
        <v>2654</v>
      </c>
      <c r="H777" t="s">
        <v>649</v>
      </c>
      <c r="I777">
        <v>0</v>
      </c>
      <c r="J777">
        <v>12.14</v>
      </c>
      <c r="K777" t="s">
        <v>535</v>
      </c>
      <c r="L777" t="s">
        <v>536</v>
      </c>
      <c r="M777" t="s">
        <v>537</v>
      </c>
      <c r="N777" t="s">
        <v>538</v>
      </c>
      <c r="O777" t="s">
        <v>539</v>
      </c>
      <c r="P777" t="s">
        <v>650</v>
      </c>
      <c r="Q777" t="s">
        <v>541</v>
      </c>
      <c r="R777" t="s">
        <v>542</v>
      </c>
      <c r="S777" t="s">
        <v>543</v>
      </c>
      <c r="T777" t="s">
        <v>542</v>
      </c>
      <c r="U777" t="s">
        <v>2600</v>
      </c>
      <c r="W777" s="210">
        <v>-12.14</v>
      </c>
      <c r="X777">
        <v>1</v>
      </c>
      <c r="Z777" s="211">
        <v>45267</v>
      </c>
      <c r="AH777" s="211">
        <v>45260</v>
      </c>
      <c r="AI777" t="s">
        <v>545</v>
      </c>
      <c r="AO777" t="s">
        <v>546</v>
      </c>
      <c r="AU777" s="211">
        <v>45340</v>
      </c>
      <c r="AV777" t="s">
        <v>547</v>
      </c>
      <c r="AY777">
        <v>0</v>
      </c>
      <c r="AZ777" t="s">
        <v>548</v>
      </c>
      <c r="BA777" t="s">
        <v>2600</v>
      </c>
      <c r="BB777" t="s">
        <v>2600</v>
      </c>
    </row>
    <row r="778" spans="1:54" x14ac:dyDescent="0.3">
      <c r="A778" t="s">
        <v>2655</v>
      </c>
      <c r="B778" t="s">
        <v>861</v>
      </c>
      <c r="C778" s="211">
        <v>45244</v>
      </c>
      <c r="D778" t="s">
        <v>570</v>
      </c>
      <c r="E778" t="s">
        <v>878</v>
      </c>
      <c r="F778" t="s">
        <v>658</v>
      </c>
      <c r="G778" t="s">
        <v>2656</v>
      </c>
      <c r="H778" t="s">
        <v>573</v>
      </c>
      <c r="I778">
        <v>0</v>
      </c>
      <c r="J778">
        <v>9.75</v>
      </c>
      <c r="K778" t="s">
        <v>535</v>
      </c>
      <c r="L778" t="s">
        <v>660</v>
      </c>
      <c r="M778" t="s">
        <v>537</v>
      </c>
      <c r="N778" t="s">
        <v>538</v>
      </c>
      <c r="O778" t="s">
        <v>539</v>
      </c>
      <c r="P778" t="s">
        <v>574</v>
      </c>
      <c r="Q778" t="s">
        <v>541</v>
      </c>
      <c r="R778" t="s">
        <v>542</v>
      </c>
      <c r="S778" t="s">
        <v>543</v>
      </c>
      <c r="T778" t="s">
        <v>542</v>
      </c>
      <c r="U778" t="s">
        <v>2600</v>
      </c>
      <c r="W778" s="210">
        <v>-9.75</v>
      </c>
      <c r="X778">
        <v>1</v>
      </c>
      <c r="Z778" s="211">
        <v>45270</v>
      </c>
      <c r="AH778" s="211">
        <v>45244</v>
      </c>
      <c r="AI778" t="s">
        <v>545</v>
      </c>
      <c r="AO778" t="s">
        <v>546</v>
      </c>
      <c r="AU778" s="211">
        <v>45340</v>
      </c>
      <c r="AV778" t="s">
        <v>547</v>
      </c>
      <c r="AY778">
        <v>0</v>
      </c>
      <c r="AZ778" t="s">
        <v>548</v>
      </c>
      <c r="BA778" t="s">
        <v>2600</v>
      </c>
      <c r="BB778" t="s">
        <v>2600</v>
      </c>
    </row>
    <row r="779" spans="1:54" x14ac:dyDescent="0.3">
      <c r="A779" t="s">
        <v>2657</v>
      </c>
      <c r="B779" t="s">
        <v>861</v>
      </c>
      <c r="C779" s="211">
        <v>45244</v>
      </c>
      <c r="D779" t="s">
        <v>1095</v>
      </c>
      <c r="E779" t="s">
        <v>878</v>
      </c>
      <c r="F779" t="s">
        <v>1122</v>
      </c>
      <c r="G779" t="s">
        <v>2658</v>
      </c>
      <c r="H779" t="s">
        <v>1352</v>
      </c>
      <c r="I779">
        <v>0</v>
      </c>
      <c r="J779">
        <v>21.16</v>
      </c>
      <c r="K779" t="s">
        <v>535</v>
      </c>
      <c r="L779" t="s">
        <v>655</v>
      </c>
      <c r="M779" t="s">
        <v>537</v>
      </c>
      <c r="N779" t="s">
        <v>538</v>
      </c>
      <c r="O779" t="s">
        <v>539</v>
      </c>
      <c r="P779" t="s">
        <v>1099</v>
      </c>
      <c r="Q779" t="s">
        <v>541</v>
      </c>
      <c r="R779" t="s">
        <v>542</v>
      </c>
      <c r="S779" t="s">
        <v>543</v>
      </c>
      <c r="T779" t="s">
        <v>542</v>
      </c>
      <c r="U779" t="s">
        <v>2600</v>
      </c>
      <c r="W779" s="210">
        <v>-21.16</v>
      </c>
      <c r="X779">
        <v>1</v>
      </c>
      <c r="Z779" s="211">
        <v>45270</v>
      </c>
      <c r="AH779" s="211">
        <v>45244</v>
      </c>
      <c r="AI779" t="s">
        <v>545</v>
      </c>
      <c r="AO779" t="s">
        <v>546</v>
      </c>
      <c r="AU779" s="211">
        <v>45340</v>
      </c>
      <c r="AV779" t="s">
        <v>547</v>
      </c>
      <c r="AY779">
        <v>0</v>
      </c>
      <c r="AZ779" t="s">
        <v>548</v>
      </c>
      <c r="BA779" t="s">
        <v>2600</v>
      </c>
      <c r="BB779" t="s">
        <v>2600</v>
      </c>
    </row>
    <row r="780" spans="1:54" x14ac:dyDescent="0.3">
      <c r="A780" t="s">
        <v>2659</v>
      </c>
      <c r="B780" t="s">
        <v>866</v>
      </c>
      <c r="C780" s="211">
        <v>45244</v>
      </c>
      <c r="D780" t="s">
        <v>600</v>
      </c>
      <c r="E780" t="s">
        <v>571</v>
      </c>
      <c r="F780" t="s">
        <v>532</v>
      </c>
      <c r="G780" t="s">
        <v>2660</v>
      </c>
      <c r="H780" t="s">
        <v>603</v>
      </c>
      <c r="I780">
        <v>0</v>
      </c>
      <c r="J780">
        <v>6.12</v>
      </c>
      <c r="K780" t="s">
        <v>535</v>
      </c>
      <c r="L780" t="s">
        <v>655</v>
      </c>
      <c r="M780" t="s">
        <v>537</v>
      </c>
      <c r="N780" t="s">
        <v>538</v>
      </c>
      <c r="O780" t="s">
        <v>539</v>
      </c>
      <c r="P780" t="s">
        <v>604</v>
      </c>
      <c r="Q780" t="s">
        <v>541</v>
      </c>
      <c r="R780" t="s">
        <v>542</v>
      </c>
      <c r="S780" t="s">
        <v>543</v>
      </c>
      <c r="T780" t="s">
        <v>542</v>
      </c>
      <c r="U780" t="s">
        <v>2600</v>
      </c>
      <c r="W780" s="210">
        <v>-6.12</v>
      </c>
      <c r="X780">
        <v>1</v>
      </c>
      <c r="Z780" s="211">
        <v>45269</v>
      </c>
      <c r="AH780" s="211">
        <v>45244</v>
      </c>
      <c r="AI780" t="s">
        <v>545</v>
      </c>
      <c r="AO780" t="s">
        <v>546</v>
      </c>
      <c r="AU780" s="211">
        <v>45340</v>
      </c>
      <c r="AV780" t="s">
        <v>547</v>
      </c>
      <c r="AY780">
        <v>0</v>
      </c>
      <c r="AZ780" t="s">
        <v>548</v>
      </c>
      <c r="BA780" t="s">
        <v>2600</v>
      </c>
      <c r="BB780" t="s">
        <v>2600</v>
      </c>
    </row>
    <row r="781" spans="1:54" x14ac:dyDescent="0.3">
      <c r="A781" t="s">
        <v>2661</v>
      </c>
      <c r="B781" t="s">
        <v>866</v>
      </c>
      <c r="C781" s="211">
        <v>45244</v>
      </c>
      <c r="D781" t="s">
        <v>611</v>
      </c>
      <c r="E781" t="s">
        <v>571</v>
      </c>
      <c r="F781" t="s">
        <v>800</v>
      </c>
      <c r="G781" t="s">
        <v>2662</v>
      </c>
      <c r="H781" t="s">
        <v>614</v>
      </c>
      <c r="I781">
        <v>0</v>
      </c>
      <c r="J781">
        <v>5.94</v>
      </c>
      <c r="K781" t="s">
        <v>535</v>
      </c>
      <c r="L781" t="s">
        <v>660</v>
      </c>
      <c r="M781" t="s">
        <v>537</v>
      </c>
      <c r="N781" t="s">
        <v>538</v>
      </c>
      <c r="O781" t="s">
        <v>539</v>
      </c>
      <c r="P781" t="s">
        <v>615</v>
      </c>
      <c r="Q781" t="s">
        <v>541</v>
      </c>
      <c r="R781" t="s">
        <v>542</v>
      </c>
      <c r="S781" t="s">
        <v>543</v>
      </c>
      <c r="T781" t="s">
        <v>542</v>
      </c>
      <c r="U781" t="s">
        <v>2600</v>
      </c>
      <c r="W781" s="210">
        <v>-5.94</v>
      </c>
      <c r="X781">
        <v>1</v>
      </c>
      <c r="Z781" s="211">
        <v>45335</v>
      </c>
      <c r="AH781" s="211">
        <v>45244</v>
      </c>
      <c r="AI781" t="s">
        <v>545</v>
      </c>
      <c r="AO781" t="s">
        <v>546</v>
      </c>
      <c r="AU781" s="211">
        <v>45340</v>
      </c>
      <c r="AV781" t="s">
        <v>547</v>
      </c>
      <c r="AY781">
        <v>0</v>
      </c>
      <c r="AZ781" t="s">
        <v>548</v>
      </c>
      <c r="BA781" t="s">
        <v>2600</v>
      </c>
      <c r="BB781" t="s">
        <v>2600</v>
      </c>
    </row>
    <row r="782" spans="1:54" x14ac:dyDescent="0.3">
      <c r="A782" t="s">
        <v>2663</v>
      </c>
      <c r="B782" t="s">
        <v>866</v>
      </c>
      <c r="C782" s="211">
        <v>45244</v>
      </c>
      <c r="D782" t="s">
        <v>588</v>
      </c>
      <c r="E782" t="s">
        <v>571</v>
      </c>
      <c r="F782" t="s">
        <v>871</v>
      </c>
      <c r="G782" t="s">
        <v>2664</v>
      </c>
      <c r="H782" t="s">
        <v>591</v>
      </c>
      <c r="I782">
        <v>0</v>
      </c>
      <c r="J782">
        <v>0.49</v>
      </c>
      <c r="K782" t="s">
        <v>535</v>
      </c>
      <c r="L782" t="s">
        <v>664</v>
      </c>
      <c r="M782" t="s">
        <v>537</v>
      </c>
      <c r="N782" t="s">
        <v>538</v>
      </c>
      <c r="O782" t="s">
        <v>539</v>
      </c>
      <c r="P782" t="s">
        <v>592</v>
      </c>
      <c r="Q782" t="s">
        <v>541</v>
      </c>
      <c r="R782" t="s">
        <v>542</v>
      </c>
      <c r="S782" t="s">
        <v>543</v>
      </c>
      <c r="T782" t="s">
        <v>542</v>
      </c>
      <c r="U782" t="s">
        <v>2600</v>
      </c>
      <c r="W782" s="210">
        <v>-0.49</v>
      </c>
      <c r="X782">
        <v>1</v>
      </c>
      <c r="Z782" s="211">
        <v>45269</v>
      </c>
      <c r="AH782" s="211">
        <v>45244</v>
      </c>
      <c r="AI782" t="s">
        <v>545</v>
      </c>
      <c r="AO782" t="s">
        <v>546</v>
      </c>
      <c r="AU782" s="211">
        <v>45340</v>
      </c>
      <c r="AV782" t="s">
        <v>547</v>
      </c>
      <c r="AY782">
        <v>0</v>
      </c>
      <c r="AZ782" t="s">
        <v>548</v>
      </c>
      <c r="BA782" t="s">
        <v>2600</v>
      </c>
      <c r="BB782" t="s">
        <v>2600</v>
      </c>
    </row>
    <row r="783" spans="1:54" x14ac:dyDescent="0.3">
      <c r="A783" t="s">
        <v>2665</v>
      </c>
      <c r="B783" t="s">
        <v>866</v>
      </c>
      <c r="C783" s="211">
        <v>45244</v>
      </c>
      <c r="D783" t="s">
        <v>623</v>
      </c>
      <c r="E783" t="s">
        <v>571</v>
      </c>
      <c r="F783" t="s">
        <v>862</v>
      </c>
      <c r="G783" t="s">
        <v>2666</v>
      </c>
      <c r="H783" t="s">
        <v>626</v>
      </c>
      <c r="I783">
        <v>0</v>
      </c>
      <c r="J783">
        <v>35.25</v>
      </c>
      <c r="K783" t="s">
        <v>535</v>
      </c>
      <c r="L783" t="s">
        <v>655</v>
      </c>
      <c r="M783" t="s">
        <v>537</v>
      </c>
      <c r="N783" t="s">
        <v>538</v>
      </c>
      <c r="O783" t="s">
        <v>539</v>
      </c>
      <c r="P783" t="s">
        <v>627</v>
      </c>
      <c r="Q783" t="s">
        <v>541</v>
      </c>
      <c r="R783" t="s">
        <v>542</v>
      </c>
      <c r="S783" t="s">
        <v>543</v>
      </c>
      <c r="T783" t="s">
        <v>542</v>
      </c>
      <c r="U783" t="s">
        <v>2600</v>
      </c>
      <c r="W783" s="210">
        <v>-35.25</v>
      </c>
      <c r="X783">
        <v>1</v>
      </c>
      <c r="Z783" s="211">
        <v>45269</v>
      </c>
      <c r="AH783" s="211">
        <v>45244</v>
      </c>
      <c r="AI783" t="s">
        <v>545</v>
      </c>
      <c r="AO783" t="s">
        <v>546</v>
      </c>
      <c r="AU783" s="211">
        <v>45340</v>
      </c>
      <c r="AV783" t="s">
        <v>547</v>
      </c>
      <c r="AY783">
        <v>0</v>
      </c>
      <c r="AZ783" t="s">
        <v>548</v>
      </c>
      <c r="BA783" t="s">
        <v>2600</v>
      </c>
      <c r="BB783" t="s">
        <v>2600</v>
      </c>
    </row>
    <row r="784" spans="1:54" x14ac:dyDescent="0.3">
      <c r="A784" t="s">
        <v>2667</v>
      </c>
      <c r="B784" t="s">
        <v>866</v>
      </c>
      <c r="C784" s="211">
        <v>45244</v>
      </c>
      <c r="D784" t="s">
        <v>606</v>
      </c>
      <c r="E784" t="s">
        <v>571</v>
      </c>
      <c r="F784" t="s">
        <v>810</v>
      </c>
      <c r="G784" t="s">
        <v>2668</v>
      </c>
      <c r="H784" t="s">
        <v>609</v>
      </c>
      <c r="I784">
        <v>0</v>
      </c>
      <c r="J784">
        <v>14.39</v>
      </c>
      <c r="K784" t="s">
        <v>535</v>
      </c>
      <c r="L784" t="s">
        <v>664</v>
      </c>
      <c r="M784" t="s">
        <v>537</v>
      </c>
      <c r="N784" t="s">
        <v>538</v>
      </c>
      <c r="O784" t="s">
        <v>539</v>
      </c>
      <c r="P784" t="s">
        <v>562</v>
      </c>
      <c r="Q784" t="s">
        <v>541</v>
      </c>
      <c r="R784" t="s">
        <v>542</v>
      </c>
      <c r="S784" t="s">
        <v>543</v>
      </c>
      <c r="T784" t="s">
        <v>542</v>
      </c>
      <c r="U784" t="s">
        <v>2600</v>
      </c>
      <c r="W784" s="210">
        <v>-14.39</v>
      </c>
      <c r="X784">
        <v>1</v>
      </c>
      <c r="Z784" s="211">
        <v>45269</v>
      </c>
      <c r="AH784" s="211">
        <v>45244</v>
      </c>
      <c r="AI784" t="s">
        <v>545</v>
      </c>
      <c r="AO784" t="s">
        <v>546</v>
      </c>
      <c r="AU784" s="211">
        <v>45340</v>
      </c>
      <c r="AV784" t="s">
        <v>547</v>
      </c>
      <c r="AY784">
        <v>0</v>
      </c>
      <c r="AZ784" t="s">
        <v>548</v>
      </c>
      <c r="BA784" t="s">
        <v>2600</v>
      </c>
      <c r="BB784" t="s">
        <v>2600</v>
      </c>
    </row>
    <row r="785" spans="1:54" x14ac:dyDescent="0.3">
      <c r="A785" t="s">
        <v>2669</v>
      </c>
      <c r="B785" t="s">
        <v>866</v>
      </c>
      <c r="C785" s="211">
        <v>45244</v>
      </c>
      <c r="D785" t="s">
        <v>576</v>
      </c>
      <c r="E785" t="s">
        <v>571</v>
      </c>
      <c r="F785" t="s">
        <v>1037</v>
      </c>
      <c r="G785" t="s">
        <v>2670</v>
      </c>
      <c r="H785" t="s">
        <v>579</v>
      </c>
      <c r="I785">
        <v>0</v>
      </c>
      <c r="J785">
        <v>14.36</v>
      </c>
      <c r="K785" t="s">
        <v>535</v>
      </c>
      <c r="L785" t="s">
        <v>660</v>
      </c>
      <c r="M785" t="s">
        <v>537</v>
      </c>
      <c r="N785" t="s">
        <v>538</v>
      </c>
      <c r="O785" t="s">
        <v>539</v>
      </c>
      <c r="P785" t="s">
        <v>580</v>
      </c>
      <c r="Q785" t="s">
        <v>541</v>
      </c>
      <c r="R785" t="s">
        <v>542</v>
      </c>
      <c r="S785" t="s">
        <v>543</v>
      </c>
      <c r="T785" t="s">
        <v>542</v>
      </c>
      <c r="U785" t="s">
        <v>2600</v>
      </c>
      <c r="W785" s="210">
        <v>-14.36</v>
      </c>
      <c r="X785">
        <v>1</v>
      </c>
      <c r="Z785" s="211">
        <v>45269</v>
      </c>
      <c r="AH785" s="211">
        <v>45244</v>
      </c>
      <c r="AI785" t="s">
        <v>545</v>
      </c>
      <c r="AO785" t="s">
        <v>546</v>
      </c>
      <c r="AU785" s="211">
        <v>45340</v>
      </c>
      <c r="AV785" t="s">
        <v>547</v>
      </c>
      <c r="AY785">
        <v>0</v>
      </c>
      <c r="AZ785" t="s">
        <v>548</v>
      </c>
      <c r="BA785" t="s">
        <v>2600</v>
      </c>
      <c r="BB785" t="s">
        <v>2600</v>
      </c>
    </row>
    <row r="786" spans="1:54" x14ac:dyDescent="0.3">
      <c r="A786" t="s">
        <v>2671</v>
      </c>
      <c r="B786" t="s">
        <v>866</v>
      </c>
      <c r="C786" s="211">
        <v>45244</v>
      </c>
      <c r="D786" t="s">
        <v>557</v>
      </c>
      <c r="E786" t="s">
        <v>571</v>
      </c>
      <c r="F786" t="s">
        <v>682</v>
      </c>
      <c r="G786" t="s">
        <v>2672</v>
      </c>
      <c r="H786" t="s">
        <v>560</v>
      </c>
      <c r="I786">
        <v>0</v>
      </c>
      <c r="J786">
        <v>1.57</v>
      </c>
      <c r="K786" t="s">
        <v>535</v>
      </c>
      <c r="L786" t="s">
        <v>664</v>
      </c>
      <c r="M786" t="s">
        <v>537</v>
      </c>
      <c r="N786" t="s">
        <v>538</v>
      </c>
      <c r="O786" t="s">
        <v>539</v>
      </c>
      <c r="P786" t="s">
        <v>562</v>
      </c>
      <c r="Q786" t="s">
        <v>541</v>
      </c>
      <c r="R786" t="s">
        <v>542</v>
      </c>
      <c r="S786" t="s">
        <v>543</v>
      </c>
      <c r="T786" t="s">
        <v>542</v>
      </c>
      <c r="U786" t="s">
        <v>2600</v>
      </c>
      <c r="W786" s="210">
        <v>-1.57</v>
      </c>
      <c r="X786">
        <v>1</v>
      </c>
      <c r="Z786" s="211">
        <v>45269</v>
      </c>
      <c r="AH786" s="211">
        <v>45244</v>
      </c>
      <c r="AI786" t="s">
        <v>545</v>
      </c>
      <c r="AO786" t="s">
        <v>546</v>
      </c>
      <c r="AU786" s="211">
        <v>45340</v>
      </c>
      <c r="AV786" t="s">
        <v>547</v>
      </c>
      <c r="AY786">
        <v>0</v>
      </c>
      <c r="AZ786" t="s">
        <v>548</v>
      </c>
      <c r="BA786" t="s">
        <v>2600</v>
      </c>
      <c r="BB786" t="s">
        <v>2600</v>
      </c>
    </row>
    <row r="787" spans="1:54" x14ac:dyDescent="0.3">
      <c r="A787" t="s">
        <v>2673</v>
      </c>
      <c r="B787" t="s">
        <v>866</v>
      </c>
      <c r="C787" s="211">
        <v>45244</v>
      </c>
      <c r="D787" t="s">
        <v>1067</v>
      </c>
      <c r="E787" t="s">
        <v>571</v>
      </c>
      <c r="F787" t="s">
        <v>823</v>
      </c>
      <c r="G787" t="s">
        <v>2674</v>
      </c>
      <c r="H787" t="s">
        <v>1411</v>
      </c>
      <c r="I787">
        <v>0</v>
      </c>
      <c r="J787">
        <v>3.55</v>
      </c>
      <c r="K787" t="s">
        <v>535</v>
      </c>
      <c r="L787" t="s">
        <v>660</v>
      </c>
      <c r="M787" t="s">
        <v>537</v>
      </c>
      <c r="N787" t="s">
        <v>538</v>
      </c>
      <c r="O787" t="s">
        <v>539</v>
      </c>
      <c r="P787" t="s">
        <v>580</v>
      </c>
      <c r="Q787" t="s">
        <v>541</v>
      </c>
      <c r="R787" t="s">
        <v>542</v>
      </c>
      <c r="S787" t="s">
        <v>543</v>
      </c>
      <c r="T787" t="s">
        <v>542</v>
      </c>
      <c r="U787" t="s">
        <v>2600</v>
      </c>
      <c r="W787" s="210">
        <v>-3.55</v>
      </c>
      <c r="X787">
        <v>1</v>
      </c>
      <c r="Z787" s="211">
        <v>45269</v>
      </c>
      <c r="AH787" s="211">
        <v>45244</v>
      </c>
      <c r="AI787" t="s">
        <v>545</v>
      </c>
      <c r="AO787" t="s">
        <v>546</v>
      </c>
      <c r="AU787" s="211">
        <v>45340</v>
      </c>
      <c r="AV787" t="s">
        <v>547</v>
      </c>
      <c r="AY787">
        <v>0</v>
      </c>
      <c r="AZ787" t="s">
        <v>548</v>
      </c>
      <c r="BA787" t="s">
        <v>2600</v>
      </c>
      <c r="BB787" t="s">
        <v>2600</v>
      </c>
    </row>
    <row r="788" spans="1:54" x14ac:dyDescent="0.3">
      <c r="A788" t="s">
        <v>2675</v>
      </c>
      <c r="B788" t="s">
        <v>866</v>
      </c>
      <c r="C788" s="211">
        <v>45244</v>
      </c>
      <c r="D788" t="s">
        <v>1036</v>
      </c>
      <c r="E788" t="s">
        <v>571</v>
      </c>
      <c r="F788" t="s">
        <v>747</v>
      </c>
      <c r="G788" t="s">
        <v>2676</v>
      </c>
      <c r="H788" t="s">
        <v>1415</v>
      </c>
      <c r="I788">
        <v>0</v>
      </c>
      <c r="J788">
        <v>179.84</v>
      </c>
      <c r="K788" t="s">
        <v>535</v>
      </c>
      <c r="L788" t="s">
        <v>655</v>
      </c>
      <c r="M788" t="s">
        <v>537</v>
      </c>
      <c r="N788" t="s">
        <v>538</v>
      </c>
      <c r="O788" t="s">
        <v>539</v>
      </c>
      <c r="P788" t="s">
        <v>1040</v>
      </c>
      <c r="Q788" t="s">
        <v>541</v>
      </c>
      <c r="R788" t="s">
        <v>542</v>
      </c>
      <c r="S788" t="s">
        <v>543</v>
      </c>
      <c r="T788" t="s">
        <v>542</v>
      </c>
      <c r="U788" t="s">
        <v>2600</v>
      </c>
      <c r="W788" s="210">
        <v>-179.84</v>
      </c>
      <c r="X788">
        <v>1</v>
      </c>
      <c r="Z788" s="211">
        <v>45269</v>
      </c>
      <c r="AH788" s="211">
        <v>45244</v>
      </c>
      <c r="AI788" t="s">
        <v>545</v>
      </c>
      <c r="AO788" t="s">
        <v>546</v>
      </c>
      <c r="AU788" s="211">
        <v>45340</v>
      </c>
      <c r="AV788" t="s">
        <v>547</v>
      </c>
      <c r="AY788">
        <v>0</v>
      </c>
      <c r="AZ788" t="s">
        <v>548</v>
      </c>
      <c r="BA788" t="s">
        <v>2600</v>
      </c>
      <c r="BB788" t="s">
        <v>2600</v>
      </c>
    </row>
    <row r="789" spans="1:54" x14ac:dyDescent="0.3">
      <c r="A789" t="s">
        <v>2677</v>
      </c>
      <c r="B789" t="s">
        <v>866</v>
      </c>
      <c r="C789" s="211">
        <v>45244</v>
      </c>
      <c r="D789" t="s">
        <v>1837</v>
      </c>
      <c r="E789" t="s">
        <v>571</v>
      </c>
      <c r="F789" t="s">
        <v>833</v>
      </c>
      <c r="G789" t="s">
        <v>2674</v>
      </c>
      <c r="H789" t="s">
        <v>2406</v>
      </c>
      <c r="I789">
        <v>0</v>
      </c>
      <c r="J789">
        <v>4.04</v>
      </c>
      <c r="K789" t="s">
        <v>535</v>
      </c>
      <c r="L789" t="s">
        <v>660</v>
      </c>
      <c r="M789" t="s">
        <v>537</v>
      </c>
      <c r="N789" t="s">
        <v>538</v>
      </c>
      <c r="O789" t="s">
        <v>539</v>
      </c>
      <c r="P789" t="s">
        <v>580</v>
      </c>
      <c r="Q789" t="s">
        <v>541</v>
      </c>
      <c r="R789" t="s">
        <v>542</v>
      </c>
      <c r="S789" t="s">
        <v>543</v>
      </c>
      <c r="T789" t="s">
        <v>542</v>
      </c>
      <c r="U789" t="s">
        <v>2600</v>
      </c>
      <c r="W789" s="210">
        <v>-4.04</v>
      </c>
      <c r="X789">
        <v>1</v>
      </c>
      <c r="Z789" s="211">
        <v>45269</v>
      </c>
      <c r="AH789" s="211">
        <v>45244</v>
      </c>
      <c r="AI789" t="s">
        <v>545</v>
      </c>
      <c r="AO789" t="s">
        <v>546</v>
      </c>
      <c r="AU789" s="211">
        <v>45340</v>
      </c>
      <c r="AV789" t="s">
        <v>547</v>
      </c>
      <c r="AY789">
        <v>0</v>
      </c>
      <c r="AZ789" t="s">
        <v>548</v>
      </c>
      <c r="BA789" t="s">
        <v>2600</v>
      </c>
      <c r="BB789" t="s">
        <v>2600</v>
      </c>
    </row>
    <row r="790" spans="1:54" x14ac:dyDescent="0.3">
      <c r="A790" t="s">
        <v>2678</v>
      </c>
      <c r="B790" t="s">
        <v>866</v>
      </c>
      <c r="C790" s="211">
        <v>45244</v>
      </c>
      <c r="D790" t="s">
        <v>1790</v>
      </c>
      <c r="E790" t="s">
        <v>571</v>
      </c>
      <c r="F790" t="s">
        <v>720</v>
      </c>
      <c r="G790" t="s">
        <v>2679</v>
      </c>
      <c r="H790" t="s">
        <v>2410</v>
      </c>
      <c r="I790">
        <v>0</v>
      </c>
      <c r="J790">
        <v>3.25</v>
      </c>
      <c r="K790" t="s">
        <v>535</v>
      </c>
      <c r="L790" t="s">
        <v>660</v>
      </c>
      <c r="M790" t="s">
        <v>537</v>
      </c>
      <c r="N790" t="s">
        <v>538</v>
      </c>
      <c r="O790" t="s">
        <v>539</v>
      </c>
      <c r="P790" t="s">
        <v>580</v>
      </c>
      <c r="Q790" t="s">
        <v>541</v>
      </c>
      <c r="R790" t="s">
        <v>542</v>
      </c>
      <c r="S790" t="s">
        <v>543</v>
      </c>
      <c r="T790" t="s">
        <v>542</v>
      </c>
      <c r="U790" t="s">
        <v>2600</v>
      </c>
      <c r="W790" s="210">
        <v>-3.25</v>
      </c>
      <c r="X790">
        <v>1</v>
      </c>
      <c r="Z790" s="211">
        <v>45269</v>
      </c>
      <c r="AH790" s="211">
        <v>45244</v>
      </c>
      <c r="AI790" t="s">
        <v>545</v>
      </c>
      <c r="AO790" t="s">
        <v>546</v>
      </c>
      <c r="AU790" s="211">
        <v>45340</v>
      </c>
      <c r="AV790" t="s">
        <v>547</v>
      </c>
      <c r="AY790">
        <v>0</v>
      </c>
      <c r="AZ790" t="s">
        <v>548</v>
      </c>
      <c r="BA790" t="s">
        <v>2600</v>
      </c>
      <c r="BB790" t="s">
        <v>2600</v>
      </c>
    </row>
    <row r="791" spans="1:54" x14ac:dyDescent="0.3">
      <c r="A791" t="s">
        <v>2680</v>
      </c>
      <c r="B791" t="s">
        <v>866</v>
      </c>
      <c r="C791" s="211">
        <v>45244</v>
      </c>
      <c r="D791" t="s">
        <v>629</v>
      </c>
      <c r="E791" t="s">
        <v>571</v>
      </c>
      <c r="F791" t="s">
        <v>1076</v>
      </c>
      <c r="G791" t="s">
        <v>2681</v>
      </c>
      <c r="H791" t="s">
        <v>2378</v>
      </c>
      <c r="I791">
        <v>0</v>
      </c>
      <c r="J791">
        <v>41.53</v>
      </c>
      <c r="K791" t="s">
        <v>535</v>
      </c>
      <c r="L791" t="s">
        <v>660</v>
      </c>
      <c r="M791" t="s">
        <v>537</v>
      </c>
      <c r="N791" t="s">
        <v>538</v>
      </c>
      <c r="O791" t="s">
        <v>539</v>
      </c>
      <c r="P791" t="s">
        <v>580</v>
      </c>
      <c r="Q791" t="s">
        <v>541</v>
      </c>
      <c r="R791" t="s">
        <v>542</v>
      </c>
      <c r="S791" t="s">
        <v>543</v>
      </c>
      <c r="T791" t="s">
        <v>542</v>
      </c>
      <c r="U791" t="s">
        <v>2600</v>
      </c>
      <c r="W791" s="210">
        <v>-41.53</v>
      </c>
      <c r="X791">
        <v>1</v>
      </c>
      <c r="Z791" s="211">
        <v>45269</v>
      </c>
      <c r="AH791" s="211">
        <v>45244</v>
      </c>
      <c r="AI791" t="s">
        <v>545</v>
      </c>
      <c r="AO791" t="s">
        <v>546</v>
      </c>
      <c r="AU791" s="211">
        <v>45340</v>
      </c>
      <c r="AV791" t="s">
        <v>547</v>
      </c>
      <c r="AY791">
        <v>0</v>
      </c>
      <c r="AZ791" t="s">
        <v>548</v>
      </c>
      <c r="BA791" t="s">
        <v>2600</v>
      </c>
      <c r="BB791" t="s">
        <v>2600</v>
      </c>
    </row>
    <row r="792" spans="1:54" x14ac:dyDescent="0.3">
      <c r="A792" t="s">
        <v>2682</v>
      </c>
      <c r="B792" t="s">
        <v>652</v>
      </c>
      <c r="C792" s="211">
        <v>45237</v>
      </c>
      <c r="D792" t="s">
        <v>1203</v>
      </c>
      <c r="E792" t="s">
        <v>2683</v>
      </c>
      <c r="F792" t="s">
        <v>757</v>
      </c>
      <c r="G792" t="s">
        <v>2684</v>
      </c>
      <c r="H792" t="s">
        <v>1206</v>
      </c>
      <c r="I792">
        <v>0</v>
      </c>
      <c r="J792">
        <v>4323</v>
      </c>
      <c r="K792" t="s">
        <v>535</v>
      </c>
      <c r="L792" t="s">
        <v>2526</v>
      </c>
      <c r="M792" t="s">
        <v>537</v>
      </c>
      <c r="N792" t="s">
        <v>538</v>
      </c>
      <c r="O792" t="s">
        <v>539</v>
      </c>
      <c r="P792" t="s">
        <v>1208</v>
      </c>
      <c r="Q792" t="s">
        <v>541</v>
      </c>
      <c r="R792" t="s">
        <v>542</v>
      </c>
      <c r="S792" t="s">
        <v>656</v>
      </c>
      <c r="T792" t="s">
        <v>542</v>
      </c>
      <c r="U792" t="s">
        <v>2600</v>
      </c>
      <c r="W792" s="210">
        <v>-4323</v>
      </c>
      <c r="X792">
        <v>1</v>
      </c>
      <c r="Z792" s="211">
        <v>45273</v>
      </c>
      <c r="AH792" s="211">
        <v>45237</v>
      </c>
      <c r="AI792" t="s">
        <v>545</v>
      </c>
      <c r="AO792" t="s">
        <v>546</v>
      </c>
      <c r="AU792" s="211">
        <v>45340</v>
      </c>
      <c r="AV792" t="s">
        <v>547</v>
      </c>
      <c r="AY792">
        <v>0</v>
      </c>
      <c r="AZ792" t="s">
        <v>548</v>
      </c>
      <c r="BA792" t="s">
        <v>2600</v>
      </c>
      <c r="BB792" t="s">
        <v>2600</v>
      </c>
    </row>
    <row r="793" spans="1:54" x14ac:dyDescent="0.3">
      <c r="A793" t="s">
        <v>2685</v>
      </c>
      <c r="B793" t="s">
        <v>652</v>
      </c>
      <c r="C793" s="211">
        <v>45253</v>
      </c>
      <c r="D793" t="s">
        <v>1203</v>
      </c>
      <c r="E793" t="s">
        <v>2686</v>
      </c>
      <c r="F793" t="s">
        <v>757</v>
      </c>
      <c r="G793" t="s">
        <v>2687</v>
      </c>
      <c r="H793" t="s">
        <v>1206</v>
      </c>
      <c r="I793">
        <v>0</v>
      </c>
      <c r="J793">
        <v>50</v>
      </c>
      <c r="K793" t="s">
        <v>535</v>
      </c>
      <c r="L793" t="s">
        <v>2688</v>
      </c>
      <c r="M793" t="s">
        <v>537</v>
      </c>
      <c r="N793" t="s">
        <v>538</v>
      </c>
      <c r="O793" t="s">
        <v>539</v>
      </c>
      <c r="P793" t="s">
        <v>1208</v>
      </c>
      <c r="Q793" t="s">
        <v>541</v>
      </c>
      <c r="R793" t="s">
        <v>542</v>
      </c>
      <c r="S793" t="s">
        <v>656</v>
      </c>
      <c r="T793" t="s">
        <v>542</v>
      </c>
      <c r="U793" t="s">
        <v>2600</v>
      </c>
      <c r="W793" s="210">
        <v>-50</v>
      </c>
      <c r="X793">
        <v>1</v>
      </c>
      <c r="Z793" s="211">
        <v>45273</v>
      </c>
      <c r="AH793" s="211">
        <v>45253</v>
      </c>
      <c r="AI793" t="s">
        <v>545</v>
      </c>
      <c r="AO793" t="s">
        <v>546</v>
      </c>
      <c r="AU793" s="211">
        <v>45340</v>
      </c>
      <c r="AV793" t="s">
        <v>547</v>
      </c>
      <c r="AY793">
        <v>0</v>
      </c>
      <c r="AZ793" t="s">
        <v>548</v>
      </c>
      <c r="BA793" t="s">
        <v>2600</v>
      </c>
      <c r="BB793" t="s">
        <v>2600</v>
      </c>
    </row>
    <row r="794" spans="1:54" x14ac:dyDescent="0.3">
      <c r="A794" t="s">
        <v>2689</v>
      </c>
      <c r="B794" t="s">
        <v>652</v>
      </c>
      <c r="C794" s="211">
        <v>45253</v>
      </c>
      <c r="D794" t="s">
        <v>1203</v>
      </c>
      <c r="E794" t="s">
        <v>571</v>
      </c>
      <c r="F794" t="s">
        <v>757</v>
      </c>
      <c r="G794" t="s">
        <v>2690</v>
      </c>
      <c r="H794" t="s">
        <v>1206</v>
      </c>
      <c r="I794">
        <v>0</v>
      </c>
      <c r="J794">
        <v>1800</v>
      </c>
      <c r="K794" t="s">
        <v>535</v>
      </c>
      <c r="L794" t="s">
        <v>1207</v>
      </c>
      <c r="M794" t="s">
        <v>537</v>
      </c>
      <c r="N794" t="s">
        <v>538</v>
      </c>
      <c r="O794" t="s">
        <v>539</v>
      </c>
      <c r="P794" t="s">
        <v>1208</v>
      </c>
      <c r="Q794" t="s">
        <v>541</v>
      </c>
      <c r="R794" t="s">
        <v>542</v>
      </c>
      <c r="S794" t="s">
        <v>656</v>
      </c>
      <c r="T794" t="s">
        <v>542</v>
      </c>
      <c r="U794" t="s">
        <v>2600</v>
      </c>
      <c r="W794" s="210">
        <v>-1800</v>
      </c>
      <c r="X794">
        <v>1</v>
      </c>
      <c r="Z794" s="211">
        <v>45273</v>
      </c>
      <c r="AH794" s="211">
        <v>45253</v>
      </c>
      <c r="AI794" t="s">
        <v>545</v>
      </c>
      <c r="AO794" t="s">
        <v>546</v>
      </c>
      <c r="AU794" s="211">
        <v>45340</v>
      </c>
      <c r="AV794" t="s">
        <v>547</v>
      </c>
      <c r="AY794">
        <v>0</v>
      </c>
      <c r="AZ794" t="s">
        <v>548</v>
      </c>
      <c r="BA794" t="s">
        <v>2600</v>
      </c>
      <c r="BB794" t="s">
        <v>2600</v>
      </c>
    </row>
    <row r="795" spans="1:54" x14ac:dyDescent="0.3">
      <c r="A795" t="s">
        <v>2691</v>
      </c>
      <c r="B795" t="s">
        <v>652</v>
      </c>
      <c r="C795" s="211">
        <v>45253</v>
      </c>
      <c r="D795" t="s">
        <v>1203</v>
      </c>
      <c r="E795" t="s">
        <v>1320</v>
      </c>
      <c r="F795" t="s">
        <v>757</v>
      </c>
      <c r="G795" t="s">
        <v>2692</v>
      </c>
      <c r="H795" t="s">
        <v>1206</v>
      </c>
      <c r="I795">
        <v>0</v>
      </c>
      <c r="J795">
        <v>25</v>
      </c>
      <c r="K795" t="s">
        <v>535</v>
      </c>
      <c r="L795" t="s">
        <v>1207</v>
      </c>
      <c r="M795" t="s">
        <v>537</v>
      </c>
      <c r="N795" t="s">
        <v>538</v>
      </c>
      <c r="O795" t="s">
        <v>539</v>
      </c>
      <c r="P795" t="s">
        <v>1208</v>
      </c>
      <c r="Q795" t="s">
        <v>541</v>
      </c>
      <c r="R795" t="s">
        <v>542</v>
      </c>
      <c r="S795" t="s">
        <v>656</v>
      </c>
      <c r="T795" t="s">
        <v>542</v>
      </c>
      <c r="U795" t="s">
        <v>2600</v>
      </c>
      <c r="W795" s="210">
        <v>-25</v>
      </c>
      <c r="X795">
        <v>1</v>
      </c>
      <c r="Z795" s="211">
        <v>45273</v>
      </c>
      <c r="AH795" s="211">
        <v>45253</v>
      </c>
      <c r="AI795" t="s">
        <v>545</v>
      </c>
      <c r="AO795" t="s">
        <v>546</v>
      </c>
      <c r="AU795" s="211">
        <v>45340</v>
      </c>
      <c r="AV795" t="s">
        <v>547</v>
      </c>
      <c r="AY795">
        <v>0</v>
      </c>
      <c r="AZ795" t="s">
        <v>548</v>
      </c>
      <c r="BA795" t="s">
        <v>2600</v>
      </c>
      <c r="BB795" t="s">
        <v>2600</v>
      </c>
    </row>
    <row r="796" spans="1:54" x14ac:dyDescent="0.3">
      <c r="A796" t="s">
        <v>2693</v>
      </c>
      <c r="B796" t="s">
        <v>652</v>
      </c>
      <c r="C796" s="211">
        <v>45253</v>
      </c>
      <c r="D796" t="s">
        <v>1203</v>
      </c>
      <c r="E796" t="s">
        <v>1787</v>
      </c>
      <c r="F796" t="s">
        <v>757</v>
      </c>
      <c r="G796" t="s">
        <v>2694</v>
      </c>
      <c r="H796" t="s">
        <v>1206</v>
      </c>
      <c r="I796">
        <v>0</v>
      </c>
      <c r="J796">
        <v>375</v>
      </c>
      <c r="K796" t="s">
        <v>535</v>
      </c>
      <c r="L796" t="s">
        <v>1207</v>
      </c>
      <c r="M796" t="s">
        <v>537</v>
      </c>
      <c r="N796" t="s">
        <v>538</v>
      </c>
      <c r="O796" t="s">
        <v>539</v>
      </c>
      <c r="P796" t="s">
        <v>1208</v>
      </c>
      <c r="Q796" t="s">
        <v>541</v>
      </c>
      <c r="R796" t="s">
        <v>542</v>
      </c>
      <c r="S796" t="s">
        <v>656</v>
      </c>
      <c r="T796" t="s">
        <v>542</v>
      </c>
      <c r="U796" t="s">
        <v>2600</v>
      </c>
      <c r="W796" s="210">
        <v>-375</v>
      </c>
      <c r="X796">
        <v>1</v>
      </c>
      <c r="Z796" s="211">
        <v>45273</v>
      </c>
      <c r="AH796" s="211">
        <v>45253</v>
      </c>
      <c r="AI796" t="s">
        <v>545</v>
      </c>
      <c r="AO796" t="s">
        <v>546</v>
      </c>
      <c r="AU796" s="211">
        <v>45340</v>
      </c>
      <c r="AV796" t="s">
        <v>547</v>
      </c>
      <c r="AY796">
        <v>0</v>
      </c>
      <c r="AZ796" t="s">
        <v>548</v>
      </c>
      <c r="BA796" t="s">
        <v>2600</v>
      </c>
      <c r="BB796" t="s">
        <v>2600</v>
      </c>
    </row>
    <row r="797" spans="1:54" x14ac:dyDescent="0.3">
      <c r="A797" t="s">
        <v>2695</v>
      </c>
      <c r="B797" t="s">
        <v>652</v>
      </c>
      <c r="C797" s="211">
        <v>45253</v>
      </c>
      <c r="D797" t="s">
        <v>1203</v>
      </c>
      <c r="E797" t="s">
        <v>679</v>
      </c>
      <c r="F797" t="s">
        <v>757</v>
      </c>
      <c r="G797" t="s">
        <v>2696</v>
      </c>
      <c r="H797" t="s">
        <v>1206</v>
      </c>
      <c r="I797">
        <v>0</v>
      </c>
      <c r="J797">
        <v>250</v>
      </c>
      <c r="K797" t="s">
        <v>535</v>
      </c>
      <c r="L797" t="s">
        <v>1207</v>
      </c>
      <c r="M797" t="s">
        <v>537</v>
      </c>
      <c r="N797" t="s">
        <v>538</v>
      </c>
      <c r="O797" t="s">
        <v>539</v>
      </c>
      <c r="P797" t="s">
        <v>1208</v>
      </c>
      <c r="Q797" t="s">
        <v>541</v>
      </c>
      <c r="R797" t="s">
        <v>542</v>
      </c>
      <c r="S797" t="s">
        <v>656</v>
      </c>
      <c r="T797" t="s">
        <v>542</v>
      </c>
      <c r="U797" t="s">
        <v>2600</v>
      </c>
      <c r="W797" s="210">
        <v>-250</v>
      </c>
      <c r="X797">
        <v>1</v>
      </c>
      <c r="Z797" s="211">
        <v>45273</v>
      </c>
      <c r="AH797" s="211">
        <v>45253</v>
      </c>
      <c r="AI797" t="s">
        <v>545</v>
      </c>
      <c r="AO797" t="s">
        <v>546</v>
      </c>
      <c r="AU797" s="211">
        <v>45340</v>
      </c>
      <c r="AV797" t="s">
        <v>547</v>
      </c>
      <c r="AY797">
        <v>0</v>
      </c>
      <c r="AZ797" t="s">
        <v>548</v>
      </c>
      <c r="BA797" t="s">
        <v>2600</v>
      </c>
      <c r="BB797" t="s">
        <v>2600</v>
      </c>
    </row>
    <row r="798" spans="1:54" x14ac:dyDescent="0.3">
      <c r="A798" t="s">
        <v>2697</v>
      </c>
      <c r="B798" t="s">
        <v>652</v>
      </c>
      <c r="C798" s="211">
        <v>45253</v>
      </c>
      <c r="D798" t="s">
        <v>1203</v>
      </c>
      <c r="E798" t="s">
        <v>1674</v>
      </c>
      <c r="F798" t="s">
        <v>757</v>
      </c>
      <c r="G798" t="s">
        <v>2698</v>
      </c>
      <c r="H798" t="s">
        <v>1206</v>
      </c>
      <c r="I798">
        <v>0</v>
      </c>
      <c r="J798">
        <v>1560</v>
      </c>
      <c r="K798" t="s">
        <v>535</v>
      </c>
      <c r="L798" t="s">
        <v>1207</v>
      </c>
      <c r="M798" t="s">
        <v>537</v>
      </c>
      <c r="N798" t="s">
        <v>538</v>
      </c>
      <c r="O798" t="s">
        <v>539</v>
      </c>
      <c r="P798" t="s">
        <v>1208</v>
      </c>
      <c r="Q798" t="s">
        <v>541</v>
      </c>
      <c r="R798" t="s">
        <v>542</v>
      </c>
      <c r="S798" t="s">
        <v>656</v>
      </c>
      <c r="T798" t="s">
        <v>542</v>
      </c>
      <c r="U798" t="s">
        <v>2600</v>
      </c>
      <c r="W798" s="210">
        <v>-1560</v>
      </c>
      <c r="X798">
        <v>1</v>
      </c>
      <c r="Z798" s="211">
        <v>45273</v>
      </c>
      <c r="AH798" s="211">
        <v>45253</v>
      </c>
      <c r="AI798" t="s">
        <v>545</v>
      </c>
      <c r="AO798" t="s">
        <v>546</v>
      </c>
      <c r="AU798" s="211">
        <v>45340</v>
      </c>
      <c r="AV798" t="s">
        <v>547</v>
      </c>
      <c r="AY798">
        <v>0</v>
      </c>
      <c r="AZ798" t="s">
        <v>548</v>
      </c>
      <c r="BA798" t="s">
        <v>2600</v>
      </c>
      <c r="BB798" t="s">
        <v>2600</v>
      </c>
    </row>
    <row r="799" spans="1:54" x14ac:dyDescent="0.3">
      <c r="A799" t="s">
        <v>2699</v>
      </c>
      <c r="B799" t="s">
        <v>652</v>
      </c>
      <c r="C799" s="211">
        <v>45253</v>
      </c>
      <c r="D799" t="s">
        <v>1203</v>
      </c>
      <c r="E799" t="s">
        <v>682</v>
      </c>
      <c r="F799" t="s">
        <v>757</v>
      </c>
      <c r="G799" t="s">
        <v>2700</v>
      </c>
      <c r="H799" t="s">
        <v>1206</v>
      </c>
      <c r="I799">
        <v>0</v>
      </c>
      <c r="J799">
        <v>50</v>
      </c>
      <c r="K799" t="s">
        <v>535</v>
      </c>
      <c r="L799" t="s">
        <v>2688</v>
      </c>
      <c r="M799" t="s">
        <v>537</v>
      </c>
      <c r="N799" t="s">
        <v>538</v>
      </c>
      <c r="O799" t="s">
        <v>539</v>
      </c>
      <c r="P799" t="s">
        <v>1208</v>
      </c>
      <c r="Q799" t="s">
        <v>541</v>
      </c>
      <c r="R799" t="s">
        <v>542</v>
      </c>
      <c r="S799" t="s">
        <v>656</v>
      </c>
      <c r="T799" t="s">
        <v>542</v>
      </c>
      <c r="U799" t="s">
        <v>2600</v>
      </c>
      <c r="W799" s="210">
        <v>-50</v>
      </c>
      <c r="X799">
        <v>1</v>
      </c>
      <c r="Z799" s="211">
        <v>45273</v>
      </c>
      <c r="AH799" s="211">
        <v>45253</v>
      </c>
      <c r="AI799" t="s">
        <v>545</v>
      </c>
      <c r="AO799" t="s">
        <v>546</v>
      </c>
      <c r="AU799" s="211">
        <v>45340</v>
      </c>
      <c r="AV799" t="s">
        <v>547</v>
      </c>
      <c r="AY799">
        <v>0</v>
      </c>
      <c r="AZ799" t="s">
        <v>548</v>
      </c>
      <c r="BA799" t="s">
        <v>2600</v>
      </c>
      <c r="BB799" t="s">
        <v>2600</v>
      </c>
    </row>
    <row r="800" spans="1:54" x14ac:dyDescent="0.3">
      <c r="A800" t="s">
        <v>2701</v>
      </c>
      <c r="B800" t="s">
        <v>652</v>
      </c>
      <c r="C800" s="211">
        <v>45253</v>
      </c>
      <c r="D800" t="s">
        <v>1203</v>
      </c>
      <c r="E800" t="s">
        <v>577</v>
      </c>
      <c r="F800" t="s">
        <v>757</v>
      </c>
      <c r="G800" t="s">
        <v>2702</v>
      </c>
      <c r="H800" t="s">
        <v>1206</v>
      </c>
      <c r="I800">
        <v>0</v>
      </c>
      <c r="J800">
        <v>375</v>
      </c>
      <c r="K800" t="s">
        <v>535</v>
      </c>
      <c r="L800" t="s">
        <v>1207</v>
      </c>
      <c r="M800" t="s">
        <v>537</v>
      </c>
      <c r="N800" t="s">
        <v>538</v>
      </c>
      <c r="O800" t="s">
        <v>539</v>
      </c>
      <c r="P800" t="s">
        <v>1208</v>
      </c>
      <c r="Q800" t="s">
        <v>541</v>
      </c>
      <c r="R800" t="s">
        <v>542</v>
      </c>
      <c r="S800" t="s">
        <v>656</v>
      </c>
      <c r="T800" t="s">
        <v>542</v>
      </c>
      <c r="U800" t="s">
        <v>2600</v>
      </c>
      <c r="W800" s="210">
        <v>-375</v>
      </c>
      <c r="X800">
        <v>1</v>
      </c>
      <c r="Z800" s="211">
        <v>45273</v>
      </c>
      <c r="AH800" s="211">
        <v>45253</v>
      </c>
      <c r="AI800" t="s">
        <v>545</v>
      </c>
      <c r="AO800" t="s">
        <v>546</v>
      </c>
      <c r="AU800" s="211">
        <v>45340</v>
      </c>
      <c r="AV800" t="s">
        <v>547</v>
      </c>
      <c r="AY800">
        <v>0</v>
      </c>
      <c r="AZ800" t="s">
        <v>548</v>
      </c>
      <c r="BA800" t="s">
        <v>2600</v>
      </c>
      <c r="BB800" t="s">
        <v>2600</v>
      </c>
    </row>
    <row r="801" spans="1:54" x14ac:dyDescent="0.3">
      <c r="A801" t="s">
        <v>2703</v>
      </c>
      <c r="B801" t="s">
        <v>652</v>
      </c>
      <c r="C801" s="211">
        <v>45256</v>
      </c>
      <c r="D801" t="s">
        <v>1203</v>
      </c>
      <c r="E801" t="s">
        <v>2252</v>
      </c>
      <c r="F801" t="s">
        <v>757</v>
      </c>
      <c r="G801" t="s">
        <v>2704</v>
      </c>
      <c r="H801" t="s">
        <v>1216</v>
      </c>
      <c r="I801">
        <v>0</v>
      </c>
      <c r="J801">
        <v>1804</v>
      </c>
      <c r="K801" t="s">
        <v>535</v>
      </c>
      <c r="L801" t="s">
        <v>536</v>
      </c>
      <c r="M801" t="s">
        <v>537</v>
      </c>
      <c r="N801" t="s">
        <v>538</v>
      </c>
      <c r="O801" t="s">
        <v>539</v>
      </c>
      <c r="P801" t="s">
        <v>1217</v>
      </c>
      <c r="Q801" t="s">
        <v>541</v>
      </c>
      <c r="R801" t="s">
        <v>542</v>
      </c>
      <c r="S801" t="s">
        <v>656</v>
      </c>
      <c r="T801" t="s">
        <v>542</v>
      </c>
      <c r="U801" t="s">
        <v>2600</v>
      </c>
      <c r="W801" s="210">
        <v>-1804</v>
      </c>
      <c r="X801">
        <v>1</v>
      </c>
      <c r="Z801" s="211">
        <v>45273</v>
      </c>
      <c r="AH801" s="211">
        <v>45256</v>
      </c>
      <c r="AI801" t="s">
        <v>545</v>
      </c>
      <c r="AO801" t="s">
        <v>546</v>
      </c>
      <c r="AU801" s="211">
        <v>45340</v>
      </c>
      <c r="AV801" t="s">
        <v>547</v>
      </c>
      <c r="AY801">
        <v>0</v>
      </c>
      <c r="AZ801" t="s">
        <v>548</v>
      </c>
      <c r="BA801" t="s">
        <v>2600</v>
      </c>
      <c r="BB801" t="s">
        <v>2600</v>
      </c>
    </row>
    <row r="802" spans="1:54" x14ac:dyDescent="0.3">
      <c r="A802" t="s">
        <v>2705</v>
      </c>
      <c r="B802" t="s">
        <v>652</v>
      </c>
      <c r="C802" s="211">
        <v>45256</v>
      </c>
      <c r="D802" t="s">
        <v>1203</v>
      </c>
      <c r="E802" t="s">
        <v>2252</v>
      </c>
      <c r="F802" t="s">
        <v>532</v>
      </c>
      <c r="G802" t="s">
        <v>2706</v>
      </c>
      <c r="H802" t="s">
        <v>1220</v>
      </c>
      <c r="I802">
        <v>0</v>
      </c>
      <c r="J802">
        <v>650</v>
      </c>
      <c r="K802" t="s">
        <v>535</v>
      </c>
      <c r="L802" t="s">
        <v>536</v>
      </c>
      <c r="M802" t="s">
        <v>537</v>
      </c>
      <c r="N802" t="s">
        <v>538</v>
      </c>
      <c r="O802" t="s">
        <v>539</v>
      </c>
      <c r="P802" t="s">
        <v>1221</v>
      </c>
      <c r="Q802" t="s">
        <v>541</v>
      </c>
      <c r="R802" t="s">
        <v>542</v>
      </c>
      <c r="S802" t="s">
        <v>656</v>
      </c>
      <c r="T802" t="s">
        <v>542</v>
      </c>
      <c r="U802" t="s">
        <v>2600</v>
      </c>
      <c r="W802" s="210">
        <v>-650</v>
      </c>
      <c r="X802">
        <v>1</v>
      </c>
      <c r="Z802" s="211">
        <v>45273</v>
      </c>
      <c r="AH802" s="211">
        <v>45256</v>
      </c>
      <c r="AI802" t="s">
        <v>545</v>
      </c>
      <c r="AO802" t="s">
        <v>546</v>
      </c>
      <c r="AU802" s="211">
        <v>45340</v>
      </c>
      <c r="AV802" t="s">
        <v>547</v>
      </c>
      <c r="AY802">
        <v>0</v>
      </c>
      <c r="AZ802" t="s">
        <v>548</v>
      </c>
      <c r="BA802" t="s">
        <v>2600</v>
      </c>
      <c r="BB802" t="s">
        <v>2600</v>
      </c>
    </row>
    <row r="803" spans="1:54" x14ac:dyDescent="0.3">
      <c r="A803" t="s">
        <v>2707</v>
      </c>
      <c r="B803" t="s">
        <v>652</v>
      </c>
      <c r="C803" s="211">
        <v>45256</v>
      </c>
      <c r="D803" t="s">
        <v>1203</v>
      </c>
      <c r="E803" t="s">
        <v>2252</v>
      </c>
      <c r="F803" t="s">
        <v>793</v>
      </c>
      <c r="G803" t="s">
        <v>2708</v>
      </c>
      <c r="H803" t="s">
        <v>1220</v>
      </c>
      <c r="I803">
        <v>0</v>
      </c>
      <c r="J803">
        <v>650</v>
      </c>
      <c r="K803" t="s">
        <v>535</v>
      </c>
      <c r="L803" t="s">
        <v>536</v>
      </c>
      <c r="M803" t="s">
        <v>537</v>
      </c>
      <c r="N803" t="s">
        <v>538</v>
      </c>
      <c r="O803" t="s">
        <v>539</v>
      </c>
      <c r="P803" t="s">
        <v>1221</v>
      </c>
      <c r="Q803" t="s">
        <v>541</v>
      </c>
      <c r="R803" t="s">
        <v>542</v>
      </c>
      <c r="S803" t="s">
        <v>656</v>
      </c>
      <c r="T803" t="s">
        <v>542</v>
      </c>
      <c r="U803" t="s">
        <v>2600</v>
      </c>
      <c r="W803" s="210">
        <v>-650</v>
      </c>
      <c r="X803">
        <v>1</v>
      </c>
      <c r="Z803" s="211">
        <v>45273</v>
      </c>
      <c r="AH803" s="211">
        <v>45256</v>
      </c>
      <c r="AI803" t="s">
        <v>545</v>
      </c>
      <c r="AO803" t="s">
        <v>546</v>
      </c>
      <c r="AU803" s="211">
        <v>45340</v>
      </c>
      <c r="AV803" t="s">
        <v>547</v>
      </c>
      <c r="AY803">
        <v>0</v>
      </c>
      <c r="AZ803" t="s">
        <v>548</v>
      </c>
      <c r="BA803" t="s">
        <v>2600</v>
      </c>
      <c r="BB803" t="s">
        <v>2600</v>
      </c>
    </row>
    <row r="804" spans="1:54" x14ac:dyDescent="0.3">
      <c r="A804" t="s">
        <v>2709</v>
      </c>
      <c r="B804" t="s">
        <v>652</v>
      </c>
      <c r="C804" s="211">
        <v>45243</v>
      </c>
      <c r="D804" t="s">
        <v>975</v>
      </c>
      <c r="E804" t="s">
        <v>1140</v>
      </c>
      <c r="F804" t="s">
        <v>757</v>
      </c>
      <c r="G804" t="s">
        <v>2710</v>
      </c>
      <c r="H804" t="s">
        <v>30</v>
      </c>
      <c r="I804">
        <v>0</v>
      </c>
      <c r="J804">
        <v>450</v>
      </c>
      <c r="K804" t="s">
        <v>535</v>
      </c>
      <c r="L804" t="s">
        <v>1207</v>
      </c>
      <c r="M804" t="s">
        <v>537</v>
      </c>
      <c r="N804" t="s">
        <v>538</v>
      </c>
      <c r="O804" t="s">
        <v>539</v>
      </c>
      <c r="P804" t="s">
        <v>2527</v>
      </c>
      <c r="Q804" t="s">
        <v>541</v>
      </c>
      <c r="R804" t="s">
        <v>542</v>
      </c>
      <c r="S804" t="s">
        <v>656</v>
      </c>
      <c r="T804" t="s">
        <v>542</v>
      </c>
      <c r="U804" t="s">
        <v>2600</v>
      </c>
      <c r="W804" s="210">
        <v>-450</v>
      </c>
      <c r="X804">
        <v>1</v>
      </c>
      <c r="Z804" s="211">
        <v>45273</v>
      </c>
      <c r="AH804" s="211">
        <v>45243</v>
      </c>
      <c r="AI804" t="s">
        <v>545</v>
      </c>
      <c r="AO804" t="s">
        <v>546</v>
      </c>
      <c r="AU804" s="211">
        <v>45340</v>
      </c>
      <c r="AV804" t="s">
        <v>547</v>
      </c>
      <c r="AY804">
        <v>0</v>
      </c>
      <c r="AZ804" t="s">
        <v>548</v>
      </c>
      <c r="BA804" t="s">
        <v>2600</v>
      </c>
      <c r="BB804" t="s">
        <v>2600</v>
      </c>
    </row>
    <row r="805" spans="1:54" x14ac:dyDescent="0.3">
      <c r="A805" t="s">
        <v>2711</v>
      </c>
      <c r="B805" t="s">
        <v>652</v>
      </c>
      <c r="C805" s="211">
        <v>45243</v>
      </c>
      <c r="D805" t="s">
        <v>975</v>
      </c>
      <c r="E805" t="s">
        <v>1374</v>
      </c>
      <c r="F805" t="s">
        <v>757</v>
      </c>
      <c r="G805" t="s">
        <v>2712</v>
      </c>
      <c r="H805" t="s">
        <v>2713</v>
      </c>
      <c r="I805">
        <v>0</v>
      </c>
      <c r="J805">
        <v>900</v>
      </c>
      <c r="K805" t="s">
        <v>535</v>
      </c>
      <c r="L805" t="s">
        <v>655</v>
      </c>
      <c r="M805" t="s">
        <v>537</v>
      </c>
      <c r="N805" t="s">
        <v>538</v>
      </c>
      <c r="O805" t="s">
        <v>539</v>
      </c>
      <c r="P805" t="s">
        <v>2714</v>
      </c>
      <c r="Q805" t="s">
        <v>541</v>
      </c>
      <c r="R805" t="s">
        <v>542</v>
      </c>
      <c r="S805" t="s">
        <v>656</v>
      </c>
      <c r="T805" t="s">
        <v>542</v>
      </c>
      <c r="U805" t="s">
        <v>2600</v>
      </c>
      <c r="W805" s="210">
        <v>-900</v>
      </c>
      <c r="X805">
        <v>1</v>
      </c>
      <c r="Z805" s="211">
        <v>45273</v>
      </c>
      <c r="AH805" s="211">
        <v>45243</v>
      </c>
      <c r="AI805" t="s">
        <v>545</v>
      </c>
      <c r="AO805" t="s">
        <v>546</v>
      </c>
      <c r="AU805" s="211">
        <v>45340</v>
      </c>
      <c r="AV805" t="s">
        <v>547</v>
      </c>
      <c r="AY805">
        <v>0</v>
      </c>
      <c r="AZ805" t="s">
        <v>548</v>
      </c>
      <c r="BA805" t="s">
        <v>2600</v>
      </c>
      <c r="BB805" t="s">
        <v>2600</v>
      </c>
    </row>
    <row r="806" spans="1:54" x14ac:dyDescent="0.3">
      <c r="A806" t="s">
        <v>2715</v>
      </c>
      <c r="B806" t="s">
        <v>652</v>
      </c>
      <c r="C806" s="211">
        <v>45243</v>
      </c>
      <c r="D806" t="s">
        <v>975</v>
      </c>
      <c r="E806" t="s">
        <v>589</v>
      </c>
      <c r="F806" t="s">
        <v>757</v>
      </c>
      <c r="G806" t="s">
        <v>2716</v>
      </c>
      <c r="H806" t="s">
        <v>30</v>
      </c>
      <c r="I806">
        <v>0</v>
      </c>
      <c r="J806">
        <v>12000</v>
      </c>
      <c r="K806" t="s">
        <v>535</v>
      </c>
      <c r="L806" t="s">
        <v>1207</v>
      </c>
      <c r="M806" t="s">
        <v>537</v>
      </c>
      <c r="N806" t="s">
        <v>538</v>
      </c>
      <c r="O806" t="s">
        <v>539</v>
      </c>
      <c r="P806" t="s">
        <v>2527</v>
      </c>
      <c r="Q806" t="s">
        <v>541</v>
      </c>
      <c r="R806" t="s">
        <v>542</v>
      </c>
      <c r="S806" t="s">
        <v>656</v>
      </c>
      <c r="T806" t="s">
        <v>542</v>
      </c>
      <c r="U806" t="s">
        <v>2600</v>
      </c>
      <c r="W806" s="210">
        <v>-12000</v>
      </c>
      <c r="X806">
        <v>1</v>
      </c>
      <c r="Z806" s="211">
        <v>45273</v>
      </c>
      <c r="AH806" s="211">
        <v>45243</v>
      </c>
      <c r="AI806" t="s">
        <v>545</v>
      </c>
      <c r="AO806" t="s">
        <v>546</v>
      </c>
      <c r="AU806" s="211">
        <v>45340</v>
      </c>
      <c r="AV806" t="s">
        <v>547</v>
      </c>
      <c r="AY806">
        <v>0</v>
      </c>
      <c r="AZ806" t="s">
        <v>548</v>
      </c>
      <c r="BA806" t="s">
        <v>2600</v>
      </c>
      <c r="BB806" t="s">
        <v>2600</v>
      </c>
    </row>
    <row r="807" spans="1:54" x14ac:dyDescent="0.3">
      <c r="A807" t="s">
        <v>2717</v>
      </c>
      <c r="B807" t="s">
        <v>652</v>
      </c>
      <c r="C807" s="211">
        <v>45243</v>
      </c>
      <c r="D807" t="s">
        <v>975</v>
      </c>
      <c r="E807" t="s">
        <v>1053</v>
      </c>
      <c r="F807" t="s">
        <v>757</v>
      </c>
      <c r="G807" t="s">
        <v>2718</v>
      </c>
      <c r="H807" t="s">
        <v>30</v>
      </c>
      <c r="I807">
        <v>0</v>
      </c>
      <c r="J807">
        <v>1500</v>
      </c>
      <c r="K807" t="s">
        <v>535</v>
      </c>
      <c r="L807" t="s">
        <v>1207</v>
      </c>
      <c r="M807" t="s">
        <v>537</v>
      </c>
      <c r="N807" t="s">
        <v>538</v>
      </c>
      <c r="O807" t="s">
        <v>539</v>
      </c>
      <c r="P807" t="s">
        <v>2527</v>
      </c>
      <c r="Q807" t="s">
        <v>541</v>
      </c>
      <c r="R807" t="s">
        <v>542</v>
      </c>
      <c r="S807" t="s">
        <v>656</v>
      </c>
      <c r="T807" t="s">
        <v>542</v>
      </c>
      <c r="U807" t="s">
        <v>2600</v>
      </c>
      <c r="W807" s="210">
        <v>-1500</v>
      </c>
      <c r="X807">
        <v>1</v>
      </c>
      <c r="Z807" s="211">
        <v>45273</v>
      </c>
      <c r="AH807" s="211">
        <v>45243</v>
      </c>
      <c r="AI807" t="s">
        <v>545</v>
      </c>
      <c r="AO807" t="s">
        <v>546</v>
      </c>
      <c r="AU807" s="211">
        <v>45340</v>
      </c>
      <c r="AV807" t="s">
        <v>547</v>
      </c>
      <c r="AY807">
        <v>0</v>
      </c>
      <c r="AZ807" t="s">
        <v>548</v>
      </c>
      <c r="BA807" t="s">
        <v>2600</v>
      </c>
      <c r="BB807" t="s">
        <v>2600</v>
      </c>
    </row>
    <row r="808" spans="1:54" x14ac:dyDescent="0.3">
      <c r="A808" t="s">
        <v>2719</v>
      </c>
      <c r="B808" t="s">
        <v>652</v>
      </c>
      <c r="C808" s="211">
        <v>45260</v>
      </c>
      <c r="D808" t="s">
        <v>975</v>
      </c>
      <c r="E808" t="s">
        <v>685</v>
      </c>
      <c r="F808" t="s">
        <v>757</v>
      </c>
      <c r="G808" t="s">
        <v>2720</v>
      </c>
      <c r="H808" t="s">
        <v>977</v>
      </c>
      <c r="I808">
        <v>0</v>
      </c>
      <c r="J808">
        <v>1453.12</v>
      </c>
      <c r="K808" t="s">
        <v>535</v>
      </c>
      <c r="L808" t="s">
        <v>536</v>
      </c>
      <c r="M808" t="s">
        <v>537</v>
      </c>
      <c r="N808" t="s">
        <v>538</v>
      </c>
      <c r="O808" t="s">
        <v>539</v>
      </c>
      <c r="P808" t="s">
        <v>978</v>
      </c>
      <c r="Q808" t="s">
        <v>541</v>
      </c>
      <c r="R808" t="s">
        <v>542</v>
      </c>
      <c r="S808" t="s">
        <v>656</v>
      </c>
      <c r="T808" t="s">
        <v>542</v>
      </c>
      <c r="U808" t="s">
        <v>2600</v>
      </c>
      <c r="W808" s="210">
        <v>-1453.12</v>
      </c>
      <c r="X808">
        <v>1</v>
      </c>
      <c r="Z808" s="211">
        <v>45273</v>
      </c>
      <c r="AH808" s="211">
        <v>45260</v>
      </c>
      <c r="AI808" t="s">
        <v>545</v>
      </c>
      <c r="AO808" t="s">
        <v>546</v>
      </c>
      <c r="AU808" s="211">
        <v>45340</v>
      </c>
      <c r="AV808" t="s">
        <v>547</v>
      </c>
      <c r="AY808">
        <v>0</v>
      </c>
      <c r="AZ808" t="s">
        <v>548</v>
      </c>
      <c r="BA808" t="s">
        <v>2600</v>
      </c>
      <c r="BB808" t="s">
        <v>2600</v>
      </c>
    </row>
    <row r="809" spans="1:54" x14ac:dyDescent="0.3">
      <c r="A809" t="s">
        <v>2721</v>
      </c>
      <c r="B809" t="s">
        <v>652</v>
      </c>
      <c r="C809" s="211">
        <v>45260</v>
      </c>
      <c r="D809" t="s">
        <v>975</v>
      </c>
      <c r="E809" t="s">
        <v>823</v>
      </c>
      <c r="F809" t="s">
        <v>757</v>
      </c>
      <c r="G809" t="s">
        <v>2722</v>
      </c>
      <c r="H809" t="s">
        <v>977</v>
      </c>
      <c r="I809">
        <v>0</v>
      </c>
      <c r="J809">
        <v>146.88</v>
      </c>
      <c r="K809" t="s">
        <v>535</v>
      </c>
      <c r="L809" t="s">
        <v>655</v>
      </c>
      <c r="M809" t="s">
        <v>537</v>
      </c>
      <c r="N809" t="s">
        <v>538</v>
      </c>
      <c r="O809" t="s">
        <v>539</v>
      </c>
      <c r="P809" t="s">
        <v>978</v>
      </c>
      <c r="Q809" t="s">
        <v>541</v>
      </c>
      <c r="R809" t="s">
        <v>542</v>
      </c>
      <c r="S809" t="s">
        <v>656</v>
      </c>
      <c r="T809" t="s">
        <v>542</v>
      </c>
      <c r="U809" t="s">
        <v>2600</v>
      </c>
      <c r="W809" s="210">
        <v>-146.88</v>
      </c>
      <c r="X809">
        <v>1</v>
      </c>
      <c r="Z809" s="211">
        <v>45309</v>
      </c>
      <c r="AH809" s="211">
        <v>45260</v>
      </c>
      <c r="AI809" t="s">
        <v>545</v>
      </c>
      <c r="AO809" t="s">
        <v>546</v>
      </c>
      <c r="AU809" s="211">
        <v>45340</v>
      </c>
      <c r="AV809" t="s">
        <v>547</v>
      </c>
      <c r="AY809">
        <v>0</v>
      </c>
      <c r="AZ809" t="s">
        <v>548</v>
      </c>
      <c r="BA809" t="s">
        <v>2600</v>
      </c>
      <c r="BB809" t="s">
        <v>2600</v>
      </c>
    </row>
    <row r="810" spans="1:54" x14ac:dyDescent="0.3">
      <c r="A810" t="s">
        <v>2723</v>
      </c>
      <c r="B810" t="s">
        <v>652</v>
      </c>
      <c r="C810" s="211">
        <v>45260</v>
      </c>
      <c r="D810" t="s">
        <v>550</v>
      </c>
      <c r="E810" t="s">
        <v>531</v>
      </c>
      <c r="F810" t="s">
        <v>666</v>
      </c>
      <c r="G810" t="s">
        <v>2724</v>
      </c>
      <c r="H810" t="s">
        <v>553</v>
      </c>
      <c r="I810">
        <v>0</v>
      </c>
      <c r="J810">
        <v>2.5099999999999998</v>
      </c>
      <c r="K810" t="s">
        <v>535</v>
      </c>
      <c r="L810" t="s">
        <v>660</v>
      </c>
      <c r="M810" t="s">
        <v>537</v>
      </c>
      <c r="N810" t="s">
        <v>538</v>
      </c>
      <c r="O810" t="s">
        <v>539</v>
      </c>
      <c r="P810" t="s">
        <v>555</v>
      </c>
      <c r="Q810" t="s">
        <v>541</v>
      </c>
      <c r="R810" t="s">
        <v>542</v>
      </c>
      <c r="S810" t="s">
        <v>656</v>
      </c>
      <c r="T810" t="s">
        <v>542</v>
      </c>
      <c r="U810" t="s">
        <v>2600</v>
      </c>
      <c r="W810" s="210">
        <v>-2.5099999999999998</v>
      </c>
      <c r="X810">
        <v>1</v>
      </c>
      <c r="Z810" s="211">
        <v>45274</v>
      </c>
      <c r="AH810" s="211">
        <v>45260</v>
      </c>
      <c r="AI810" t="s">
        <v>545</v>
      </c>
      <c r="AO810" t="s">
        <v>546</v>
      </c>
      <c r="AU810" s="211">
        <v>45340</v>
      </c>
      <c r="AV810" t="s">
        <v>547</v>
      </c>
      <c r="AY810">
        <v>0</v>
      </c>
      <c r="AZ810" t="s">
        <v>548</v>
      </c>
      <c r="BA810" t="s">
        <v>2600</v>
      </c>
      <c r="BB810" t="s">
        <v>2600</v>
      </c>
    </row>
    <row r="811" spans="1:54" x14ac:dyDescent="0.3">
      <c r="A811" t="s">
        <v>2725</v>
      </c>
      <c r="B811" t="s">
        <v>652</v>
      </c>
      <c r="C811" s="211">
        <v>45260</v>
      </c>
      <c r="D811" t="s">
        <v>557</v>
      </c>
      <c r="E811" t="s">
        <v>531</v>
      </c>
      <c r="F811" t="s">
        <v>674</v>
      </c>
      <c r="G811" t="s">
        <v>2726</v>
      </c>
      <c r="H811" t="s">
        <v>560</v>
      </c>
      <c r="I811">
        <v>0</v>
      </c>
      <c r="J811">
        <v>7.2</v>
      </c>
      <c r="K811" t="s">
        <v>535</v>
      </c>
      <c r="L811" t="s">
        <v>664</v>
      </c>
      <c r="M811" t="s">
        <v>537</v>
      </c>
      <c r="N811" t="s">
        <v>538</v>
      </c>
      <c r="O811" t="s">
        <v>539</v>
      </c>
      <c r="P811" t="s">
        <v>562</v>
      </c>
      <c r="Q811" t="s">
        <v>541</v>
      </c>
      <c r="R811" t="s">
        <v>542</v>
      </c>
      <c r="S811" t="s">
        <v>656</v>
      </c>
      <c r="T811" t="s">
        <v>542</v>
      </c>
      <c r="U811" t="s">
        <v>2600</v>
      </c>
      <c r="W811" s="210">
        <v>-7.2</v>
      </c>
      <c r="X811">
        <v>1</v>
      </c>
      <c r="Z811" s="211">
        <v>45274</v>
      </c>
      <c r="AH811" s="211">
        <v>45260</v>
      </c>
      <c r="AI811" t="s">
        <v>545</v>
      </c>
      <c r="AO811" t="s">
        <v>546</v>
      </c>
      <c r="AU811" s="211">
        <v>45340</v>
      </c>
      <c r="AV811" t="s">
        <v>547</v>
      </c>
      <c r="AY811">
        <v>0</v>
      </c>
      <c r="AZ811" t="s">
        <v>548</v>
      </c>
      <c r="BA811" t="s">
        <v>2600</v>
      </c>
      <c r="BB811" t="s">
        <v>2600</v>
      </c>
    </row>
    <row r="812" spans="1:54" x14ac:dyDescent="0.3">
      <c r="A812" t="s">
        <v>2727</v>
      </c>
      <c r="B812" t="s">
        <v>652</v>
      </c>
      <c r="C812" s="211">
        <v>45260</v>
      </c>
      <c r="D812" t="s">
        <v>564</v>
      </c>
      <c r="E812" t="s">
        <v>531</v>
      </c>
      <c r="F812" t="s">
        <v>818</v>
      </c>
      <c r="G812" t="s">
        <v>2728</v>
      </c>
      <c r="H812" t="s">
        <v>567</v>
      </c>
      <c r="I812">
        <v>0</v>
      </c>
      <c r="J812">
        <v>3.27</v>
      </c>
      <c r="K812" t="s">
        <v>535</v>
      </c>
      <c r="L812" t="s">
        <v>655</v>
      </c>
      <c r="M812" t="s">
        <v>537</v>
      </c>
      <c r="N812" t="s">
        <v>538</v>
      </c>
      <c r="O812" t="s">
        <v>539</v>
      </c>
      <c r="P812" t="s">
        <v>568</v>
      </c>
      <c r="Q812" t="s">
        <v>541</v>
      </c>
      <c r="R812" t="s">
        <v>542</v>
      </c>
      <c r="S812" t="s">
        <v>656</v>
      </c>
      <c r="T812" t="s">
        <v>542</v>
      </c>
      <c r="U812" t="s">
        <v>2600</v>
      </c>
      <c r="W812" s="210">
        <v>-3.27</v>
      </c>
      <c r="X812">
        <v>1</v>
      </c>
      <c r="Z812" s="211">
        <v>45274</v>
      </c>
      <c r="AH812" s="211">
        <v>45260</v>
      </c>
      <c r="AI812" t="s">
        <v>545</v>
      </c>
      <c r="AO812" t="s">
        <v>546</v>
      </c>
      <c r="AU812" s="211">
        <v>45340</v>
      </c>
      <c r="AV812" t="s">
        <v>547</v>
      </c>
      <c r="AY812">
        <v>0</v>
      </c>
      <c r="AZ812" t="s">
        <v>548</v>
      </c>
      <c r="BA812" t="s">
        <v>2600</v>
      </c>
      <c r="BB812" t="s">
        <v>2600</v>
      </c>
    </row>
    <row r="813" spans="1:54" x14ac:dyDescent="0.3">
      <c r="A813" t="s">
        <v>2729</v>
      </c>
      <c r="B813" t="s">
        <v>652</v>
      </c>
      <c r="C813" s="211">
        <v>45260</v>
      </c>
      <c r="D813" t="s">
        <v>570</v>
      </c>
      <c r="E813" t="s">
        <v>531</v>
      </c>
      <c r="F813" t="s">
        <v>1049</v>
      </c>
      <c r="G813" t="s">
        <v>2730</v>
      </c>
      <c r="H813" t="s">
        <v>573</v>
      </c>
      <c r="I813">
        <v>0</v>
      </c>
      <c r="J813">
        <v>2.48</v>
      </c>
      <c r="K813" t="s">
        <v>535</v>
      </c>
      <c r="L813" t="s">
        <v>660</v>
      </c>
      <c r="M813" t="s">
        <v>537</v>
      </c>
      <c r="N813" t="s">
        <v>538</v>
      </c>
      <c r="O813" t="s">
        <v>539</v>
      </c>
      <c r="P813" t="s">
        <v>574</v>
      </c>
      <c r="Q813" t="s">
        <v>541</v>
      </c>
      <c r="R813" t="s">
        <v>542</v>
      </c>
      <c r="S813" t="s">
        <v>656</v>
      </c>
      <c r="T813" t="s">
        <v>542</v>
      </c>
      <c r="U813" t="s">
        <v>2600</v>
      </c>
      <c r="W813" s="210">
        <v>-2.48</v>
      </c>
      <c r="X813">
        <v>1</v>
      </c>
      <c r="Z813" s="211">
        <v>45274</v>
      </c>
      <c r="AH813" s="211">
        <v>45260</v>
      </c>
      <c r="AI813" t="s">
        <v>545</v>
      </c>
      <c r="AO813" t="s">
        <v>546</v>
      </c>
      <c r="AU813" s="211">
        <v>45340</v>
      </c>
      <c r="AV813" t="s">
        <v>547</v>
      </c>
      <c r="AY813">
        <v>0</v>
      </c>
      <c r="AZ813" t="s">
        <v>548</v>
      </c>
      <c r="BA813" t="s">
        <v>2600</v>
      </c>
      <c r="BB813" t="s">
        <v>2600</v>
      </c>
    </row>
    <row r="814" spans="1:54" x14ac:dyDescent="0.3">
      <c r="A814" t="s">
        <v>2731</v>
      </c>
      <c r="B814" t="s">
        <v>652</v>
      </c>
      <c r="C814" s="211">
        <v>45260</v>
      </c>
      <c r="D814" t="s">
        <v>576</v>
      </c>
      <c r="E814" t="s">
        <v>531</v>
      </c>
      <c r="F814" t="s">
        <v>1140</v>
      </c>
      <c r="G814" t="s">
        <v>2732</v>
      </c>
      <c r="H814" t="s">
        <v>579</v>
      </c>
      <c r="I814">
        <v>0</v>
      </c>
      <c r="J814">
        <v>7.74</v>
      </c>
      <c r="K814" t="s">
        <v>535</v>
      </c>
      <c r="L814" t="s">
        <v>660</v>
      </c>
      <c r="M814" t="s">
        <v>537</v>
      </c>
      <c r="N814" t="s">
        <v>538</v>
      </c>
      <c r="O814" t="s">
        <v>539</v>
      </c>
      <c r="P814" t="s">
        <v>580</v>
      </c>
      <c r="Q814" t="s">
        <v>541</v>
      </c>
      <c r="R814" t="s">
        <v>542</v>
      </c>
      <c r="S814" t="s">
        <v>656</v>
      </c>
      <c r="T814" t="s">
        <v>542</v>
      </c>
      <c r="U814" t="s">
        <v>2600</v>
      </c>
      <c r="W814" s="210">
        <v>-7.74</v>
      </c>
      <c r="X814">
        <v>1</v>
      </c>
      <c r="Z814" s="211">
        <v>45274</v>
      </c>
      <c r="AH814" s="211">
        <v>45260</v>
      </c>
      <c r="AI814" t="s">
        <v>545</v>
      </c>
      <c r="AO814" t="s">
        <v>546</v>
      </c>
      <c r="AU814" s="211">
        <v>45340</v>
      </c>
      <c r="AV814" t="s">
        <v>547</v>
      </c>
      <c r="AY814">
        <v>0</v>
      </c>
      <c r="AZ814" t="s">
        <v>548</v>
      </c>
      <c r="BA814" t="s">
        <v>2600</v>
      </c>
      <c r="BB814" t="s">
        <v>2600</v>
      </c>
    </row>
    <row r="815" spans="1:54" x14ac:dyDescent="0.3">
      <c r="A815" t="s">
        <v>2733</v>
      </c>
      <c r="B815" t="s">
        <v>652</v>
      </c>
      <c r="C815" s="211">
        <v>45260</v>
      </c>
      <c r="D815" t="s">
        <v>582</v>
      </c>
      <c r="E815" t="s">
        <v>531</v>
      </c>
      <c r="F815" t="s">
        <v>685</v>
      </c>
      <c r="G815" t="s">
        <v>2734</v>
      </c>
      <c r="H815" t="s">
        <v>585</v>
      </c>
      <c r="I815">
        <v>0</v>
      </c>
      <c r="J815">
        <v>7.58</v>
      </c>
      <c r="K815" t="s">
        <v>535</v>
      </c>
      <c r="L815" t="s">
        <v>655</v>
      </c>
      <c r="M815" t="s">
        <v>537</v>
      </c>
      <c r="N815" t="s">
        <v>538</v>
      </c>
      <c r="O815" t="s">
        <v>539</v>
      </c>
      <c r="P815" t="s">
        <v>586</v>
      </c>
      <c r="Q815" t="s">
        <v>541</v>
      </c>
      <c r="R815" t="s">
        <v>542</v>
      </c>
      <c r="S815" t="s">
        <v>656</v>
      </c>
      <c r="T815" t="s">
        <v>542</v>
      </c>
      <c r="U815" t="s">
        <v>2600</v>
      </c>
      <c r="W815" s="210">
        <v>-7.58</v>
      </c>
      <c r="X815">
        <v>1</v>
      </c>
      <c r="Z815" s="211">
        <v>45274</v>
      </c>
      <c r="AH815" s="211">
        <v>45260</v>
      </c>
      <c r="AI815" t="s">
        <v>545</v>
      </c>
      <c r="AO815" t="s">
        <v>546</v>
      </c>
      <c r="AU815" s="211">
        <v>45340</v>
      </c>
      <c r="AV815" t="s">
        <v>547</v>
      </c>
      <c r="AY815">
        <v>0</v>
      </c>
      <c r="AZ815" t="s">
        <v>548</v>
      </c>
      <c r="BA815" t="s">
        <v>2600</v>
      </c>
      <c r="BB815" t="s">
        <v>2600</v>
      </c>
    </row>
    <row r="816" spans="1:54" x14ac:dyDescent="0.3">
      <c r="A816" t="s">
        <v>2735</v>
      </c>
      <c r="B816" t="s">
        <v>652</v>
      </c>
      <c r="C816" s="211">
        <v>45260</v>
      </c>
      <c r="D816" t="s">
        <v>588</v>
      </c>
      <c r="E816" t="s">
        <v>531</v>
      </c>
      <c r="F816" t="s">
        <v>2736</v>
      </c>
      <c r="G816" t="s">
        <v>2737</v>
      </c>
      <c r="H816" t="s">
        <v>591</v>
      </c>
      <c r="I816">
        <v>0</v>
      </c>
      <c r="J816">
        <v>1.2</v>
      </c>
      <c r="K816" t="s">
        <v>535</v>
      </c>
      <c r="L816" t="s">
        <v>664</v>
      </c>
      <c r="M816" t="s">
        <v>537</v>
      </c>
      <c r="N816" t="s">
        <v>538</v>
      </c>
      <c r="O816" t="s">
        <v>539</v>
      </c>
      <c r="P816" t="s">
        <v>592</v>
      </c>
      <c r="Q816" t="s">
        <v>541</v>
      </c>
      <c r="R816" t="s">
        <v>542</v>
      </c>
      <c r="S816" t="s">
        <v>656</v>
      </c>
      <c r="T816" t="s">
        <v>542</v>
      </c>
      <c r="U816" t="s">
        <v>2600</v>
      </c>
      <c r="W816" s="210">
        <v>-1.2</v>
      </c>
      <c r="X816">
        <v>1</v>
      </c>
      <c r="Z816" s="211">
        <v>45274</v>
      </c>
      <c r="AH816" s="211">
        <v>45260</v>
      </c>
      <c r="AI816" t="s">
        <v>545</v>
      </c>
      <c r="AO816" t="s">
        <v>546</v>
      </c>
      <c r="AU816" s="211">
        <v>45340</v>
      </c>
      <c r="AV816" t="s">
        <v>547</v>
      </c>
      <c r="AY816">
        <v>0</v>
      </c>
      <c r="AZ816" t="s">
        <v>548</v>
      </c>
      <c r="BA816" t="s">
        <v>2600</v>
      </c>
      <c r="BB816" t="s">
        <v>2600</v>
      </c>
    </row>
    <row r="817" spans="1:54" x14ac:dyDescent="0.3">
      <c r="A817" t="s">
        <v>2738</v>
      </c>
      <c r="B817" t="s">
        <v>652</v>
      </c>
      <c r="C817" s="211">
        <v>45260</v>
      </c>
      <c r="D817" t="s">
        <v>594</v>
      </c>
      <c r="E817" t="s">
        <v>531</v>
      </c>
      <c r="F817" t="s">
        <v>711</v>
      </c>
      <c r="G817" t="s">
        <v>2739</v>
      </c>
      <c r="H817" t="s">
        <v>597</v>
      </c>
      <c r="I817">
        <v>0</v>
      </c>
      <c r="J817">
        <v>2.52</v>
      </c>
      <c r="K817" t="s">
        <v>535</v>
      </c>
      <c r="L817" t="s">
        <v>664</v>
      </c>
      <c r="M817" t="s">
        <v>537</v>
      </c>
      <c r="N817" t="s">
        <v>538</v>
      </c>
      <c r="O817" t="s">
        <v>539</v>
      </c>
      <c r="P817" t="s">
        <v>598</v>
      </c>
      <c r="Q817" t="s">
        <v>541</v>
      </c>
      <c r="R817" t="s">
        <v>542</v>
      </c>
      <c r="S817" t="s">
        <v>656</v>
      </c>
      <c r="T817" t="s">
        <v>542</v>
      </c>
      <c r="U817" t="s">
        <v>2600</v>
      </c>
      <c r="W817" s="210">
        <v>-2.52</v>
      </c>
      <c r="X817">
        <v>1</v>
      </c>
      <c r="Z817" s="211">
        <v>45291</v>
      </c>
      <c r="AH817" s="211">
        <v>45260</v>
      </c>
      <c r="AI817" t="s">
        <v>545</v>
      </c>
      <c r="AO817" t="s">
        <v>546</v>
      </c>
      <c r="AU817" s="211">
        <v>45340</v>
      </c>
      <c r="AV817" t="s">
        <v>547</v>
      </c>
      <c r="AY817">
        <v>0</v>
      </c>
      <c r="AZ817" t="s">
        <v>548</v>
      </c>
      <c r="BA817" t="s">
        <v>2600</v>
      </c>
      <c r="BB817" t="s">
        <v>2600</v>
      </c>
    </row>
    <row r="818" spans="1:54" x14ac:dyDescent="0.3">
      <c r="A818" t="s">
        <v>2740</v>
      </c>
      <c r="B818" t="s">
        <v>652</v>
      </c>
      <c r="C818" s="211">
        <v>45260</v>
      </c>
      <c r="D818" t="s">
        <v>600</v>
      </c>
      <c r="E818" t="s">
        <v>531</v>
      </c>
      <c r="F818" t="s">
        <v>938</v>
      </c>
      <c r="G818" t="s">
        <v>2741</v>
      </c>
      <c r="H818" t="s">
        <v>603</v>
      </c>
      <c r="I818">
        <v>0</v>
      </c>
      <c r="J818">
        <v>3.74</v>
      </c>
      <c r="K818" t="s">
        <v>535</v>
      </c>
      <c r="L818" t="s">
        <v>655</v>
      </c>
      <c r="M818" t="s">
        <v>537</v>
      </c>
      <c r="N818" t="s">
        <v>538</v>
      </c>
      <c r="O818" t="s">
        <v>539</v>
      </c>
      <c r="P818" t="s">
        <v>604</v>
      </c>
      <c r="Q818" t="s">
        <v>541</v>
      </c>
      <c r="R818" t="s">
        <v>542</v>
      </c>
      <c r="S818" t="s">
        <v>656</v>
      </c>
      <c r="T818" t="s">
        <v>542</v>
      </c>
      <c r="U818" t="s">
        <v>2600</v>
      </c>
      <c r="W818" s="210">
        <v>-3.74</v>
      </c>
      <c r="X818">
        <v>1</v>
      </c>
      <c r="Z818" s="211">
        <v>45274</v>
      </c>
      <c r="AH818" s="211">
        <v>45260</v>
      </c>
      <c r="AI818" t="s">
        <v>545</v>
      </c>
      <c r="AO818" t="s">
        <v>546</v>
      </c>
      <c r="AU818" s="211">
        <v>45340</v>
      </c>
      <c r="AV818" t="s">
        <v>547</v>
      </c>
      <c r="AY818">
        <v>0</v>
      </c>
      <c r="AZ818" t="s">
        <v>548</v>
      </c>
      <c r="BA818" t="s">
        <v>2600</v>
      </c>
      <c r="BB818" t="s">
        <v>2600</v>
      </c>
    </row>
    <row r="819" spans="1:54" x14ac:dyDescent="0.3">
      <c r="A819" t="s">
        <v>2742</v>
      </c>
      <c r="B819" t="s">
        <v>652</v>
      </c>
      <c r="C819" s="211">
        <v>45260</v>
      </c>
      <c r="D819" t="s">
        <v>606</v>
      </c>
      <c r="E819" t="s">
        <v>531</v>
      </c>
      <c r="F819" t="s">
        <v>1076</v>
      </c>
      <c r="G819" t="s">
        <v>2743</v>
      </c>
      <c r="H819" t="s">
        <v>609</v>
      </c>
      <c r="I819">
        <v>0</v>
      </c>
      <c r="J819">
        <v>10.49</v>
      </c>
      <c r="K819" t="s">
        <v>535</v>
      </c>
      <c r="L819" t="s">
        <v>664</v>
      </c>
      <c r="M819" t="s">
        <v>537</v>
      </c>
      <c r="N819" t="s">
        <v>538</v>
      </c>
      <c r="O819" t="s">
        <v>539</v>
      </c>
      <c r="P819" t="s">
        <v>562</v>
      </c>
      <c r="Q819" t="s">
        <v>541</v>
      </c>
      <c r="R819" t="s">
        <v>542</v>
      </c>
      <c r="S819" t="s">
        <v>656</v>
      </c>
      <c r="T819" t="s">
        <v>542</v>
      </c>
      <c r="U819" t="s">
        <v>2600</v>
      </c>
      <c r="W819" s="210">
        <v>-10.49</v>
      </c>
      <c r="X819">
        <v>1</v>
      </c>
      <c r="Z819" s="211">
        <v>45274</v>
      </c>
      <c r="AH819" s="211">
        <v>45260</v>
      </c>
      <c r="AI819" t="s">
        <v>545</v>
      </c>
      <c r="AO819" t="s">
        <v>546</v>
      </c>
      <c r="AU819" s="211">
        <v>45340</v>
      </c>
      <c r="AV819" t="s">
        <v>547</v>
      </c>
      <c r="AY819">
        <v>0</v>
      </c>
      <c r="AZ819" t="s">
        <v>548</v>
      </c>
      <c r="BA819" t="s">
        <v>2600</v>
      </c>
      <c r="BB819" t="s">
        <v>2600</v>
      </c>
    </row>
    <row r="820" spans="1:54" x14ac:dyDescent="0.3">
      <c r="A820" t="s">
        <v>2744</v>
      </c>
      <c r="B820" t="s">
        <v>652</v>
      </c>
      <c r="C820" s="211">
        <v>45260</v>
      </c>
      <c r="D820" t="s">
        <v>611</v>
      </c>
      <c r="E820" t="s">
        <v>531</v>
      </c>
      <c r="F820" t="s">
        <v>1080</v>
      </c>
      <c r="G820" t="s">
        <v>2745</v>
      </c>
      <c r="H820" t="s">
        <v>614</v>
      </c>
      <c r="I820">
        <v>0</v>
      </c>
      <c r="J820">
        <v>5.09</v>
      </c>
      <c r="K820" t="s">
        <v>535</v>
      </c>
      <c r="L820" t="s">
        <v>660</v>
      </c>
      <c r="M820" t="s">
        <v>537</v>
      </c>
      <c r="N820" t="s">
        <v>538</v>
      </c>
      <c r="O820" t="s">
        <v>539</v>
      </c>
      <c r="P820" t="s">
        <v>615</v>
      </c>
      <c r="Q820" t="s">
        <v>541</v>
      </c>
      <c r="R820" t="s">
        <v>542</v>
      </c>
      <c r="S820" t="s">
        <v>656</v>
      </c>
      <c r="T820" t="s">
        <v>542</v>
      </c>
      <c r="U820" t="s">
        <v>2600</v>
      </c>
      <c r="W820" s="210">
        <v>-5.09</v>
      </c>
      <c r="X820">
        <v>1</v>
      </c>
      <c r="Z820" s="211">
        <v>45274</v>
      </c>
      <c r="AH820" s="211">
        <v>45260</v>
      </c>
      <c r="AI820" t="s">
        <v>545</v>
      </c>
      <c r="AO820" t="s">
        <v>546</v>
      </c>
      <c r="AU820" s="211">
        <v>45340</v>
      </c>
      <c r="AV820" t="s">
        <v>547</v>
      </c>
      <c r="AY820">
        <v>0</v>
      </c>
      <c r="AZ820" t="s">
        <v>548</v>
      </c>
      <c r="BA820" t="s">
        <v>2600</v>
      </c>
      <c r="BB820" t="s">
        <v>2600</v>
      </c>
    </row>
    <row r="821" spans="1:54" x14ac:dyDescent="0.3">
      <c r="A821" t="s">
        <v>2746</v>
      </c>
      <c r="B821" t="s">
        <v>652</v>
      </c>
      <c r="C821" s="211">
        <v>45260</v>
      </c>
      <c r="D821" t="s">
        <v>617</v>
      </c>
      <c r="E821" t="s">
        <v>531</v>
      </c>
      <c r="F821" t="s">
        <v>984</v>
      </c>
      <c r="G821" t="s">
        <v>2747</v>
      </c>
      <c r="H821" t="s">
        <v>620</v>
      </c>
      <c r="I821">
        <v>0</v>
      </c>
      <c r="J821">
        <v>4.62</v>
      </c>
      <c r="K821" t="s">
        <v>535</v>
      </c>
      <c r="L821" t="s">
        <v>664</v>
      </c>
      <c r="M821" t="s">
        <v>537</v>
      </c>
      <c r="N821" t="s">
        <v>538</v>
      </c>
      <c r="O821" t="s">
        <v>539</v>
      </c>
      <c r="P821" t="s">
        <v>2641</v>
      </c>
      <c r="Q821" t="s">
        <v>541</v>
      </c>
      <c r="R821" t="s">
        <v>542</v>
      </c>
      <c r="S821" t="s">
        <v>656</v>
      </c>
      <c r="T821" t="s">
        <v>542</v>
      </c>
      <c r="U821" t="s">
        <v>2600</v>
      </c>
      <c r="W821" s="210">
        <v>-4.62</v>
      </c>
      <c r="X821">
        <v>1</v>
      </c>
      <c r="Z821" s="211">
        <v>45274</v>
      </c>
      <c r="AH821" s="211">
        <v>45260</v>
      </c>
      <c r="AI821" t="s">
        <v>545</v>
      </c>
      <c r="AO821" t="s">
        <v>546</v>
      </c>
      <c r="AU821" s="211">
        <v>45340</v>
      </c>
      <c r="AV821" t="s">
        <v>547</v>
      </c>
      <c r="AY821">
        <v>0</v>
      </c>
      <c r="AZ821" t="s">
        <v>548</v>
      </c>
      <c r="BA821" t="s">
        <v>2600</v>
      </c>
      <c r="BB821" t="s">
        <v>2600</v>
      </c>
    </row>
    <row r="822" spans="1:54" x14ac:dyDescent="0.3">
      <c r="A822" t="s">
        <v>2748</v>
      </c>
      <c r="B822" t="s">
        <v>652</v>
      </c>
      <c r="C822" s="211">
        <v>45260</v>
      </c>
      <c r="D822" t="s">
        <v>623</v>
      </c>
      <c r="E822" t="s">
        <v>531</v>
      </c>
      <c r="F822" t="s">
        <v>743</v>
      </c>
      <c r="G822" t="s">
        <v>2749</v>
      </c>
      <c r="H822" t="s">
        <v>626</v>
      </c>
      <c r="I822">
        <v>0</v>
      </c>
      <c r="J822">
        <v>10.06</v>
      </c>
      <c r="K822" t="s">
        <v>535</v>
      </c>
      <c r="L822" t="s">
        <v>655</v>
      </c>
      <c r="M822" t="s">
        <v>537</v>
      </c>
      <c r="N822" t="s">
        <v>538</v>
      </c>
      <c r="O822" t="s">
        <v>539</v>
      </c>
      <c r="P822" t="s">
        <v>627</v>
      </c>
      <c r="Q822" t="s">
        <v>541</v>
      </c>
      <c r="R822" t="s">
        <v>542</v>
      </c>
      <c r="S822" t="s">
        <v>656</v>
      </c>
      <c r="T822" t="s">
        <v>542</v>
      </c>
      <c r="U822" t="s">
        <v>2600</v>
      </c>
      <c r="W822" s="210">
        <v>-10.06</v>
      </c>
      <c r="X822">
        <v>1</v>
      </c>
      <c r="Z822" s="211">
        <v>45274</v>
      </c>
      <c r="AH822" s="211">
        <v>45260</v>
      </c>
      <c r="AI822" t="s">
        <v>545</v>
      </c>
      <c r="AO822" t="s">
        <v>546</v>
      </c>
      <c r="AU822" s="211">
        <v>45340</v>
      </c>
      <c r="AV822" t="s">
        <v>547</v>
      </c>
      <c r="AY822">
        <v>0</v>
      </c>
      <c r="AZ822" t="s">
        <v>548</v>
      </c>
      <c r="BA822" t="s">
        <v>2600</v>
      </c>
      <c r="BB822" t="s">
        <v>2600</v>
      </c>
    </row>
    <row r="823" spans="1:54" x14ac:dyDescent="0.3">
      <c r="A823" t="s">
        <v>2750</v>
      </c>
      <c r="B823" t="s">
        <v>652</v>
      </c>
      <c r="C823" s="211">
        <v>45260</v>
      </c>
      <c r="D823" t="s">
        <v>1837</v>
      </c>
      <c r="E823" t="s">
        <v>531</v>
      </c>
      <c r="F823" t="s">
        <v>1975</v>
      </c>
      <c r="G823" t="s">
        <v>2751</v>
      </c>
      <c r="H823" t="s">
        <v>1840</v>
      </c>
      <c r="I823">
        <v>0</v>
      </c>
      <c r="J823">
        <v>6.74</v>
      </c>
      <c r="K823" t="s">
        <v>535</v>
      </c>
      <c r="L823" t="s">
        <v>660</v>
      </c>
      <c r="M823" t="s">
        <v>537</v>
      </c>
      <c r="N823" t="s">
        <v>538</v>
      </c>
      <c r="O823" t="s">
        <v>539</v>
      </c>
      <c r="P823" t="s">
        <v>580</v>
      </c>
      <c r="Q823" t="s">
        <v>541</v>
      </c>
      <c r="R823" t="s">
        <v>542</v>
      </c>
      <c r="S823" t="s">
        <v>656</v>
      </c>
      <c r="T823" t="s">
        <v>542</v>
      </c>
      <c r="U823" t="s">
        <v>2600</v>
      </c>
      <c r="W823" s="210">
        <v>-6.74</v>
      </c>
      <c r="X823">
        <v>1</v>
      </c>
      <c r="Z823" s="211">
        <v>45274</v>
      </c>
      <c r="AH823" s="211">
        <v>45260</v>
      </c>
      <c r="AI823" t="s">
        <v>545</v>
      </c>
      <c r="AO823" t="s">
        <v>546</v>
      </c>
      <c r="AU823" s="211">
        <v>45340</v>
      </c>
      <c r="AV823" t="s">
        <v>547</v>
      </c>
      <c r="AY823">
        <v>0</v>
      </c>
      <c r="AZ823" t="s">
        <v>548</v>
      </c>
      <c r="BA823" t="s">
        <v>2600</v>
      </c>
      <c r="BB823" t="s">
        <v>2600</v>
      </c>
    </row>
    <row r="824" spans="1:54" x14ac:dyDescent="0.3">
      <c r="A824" t="s">
        <v>2752</v>
      </c>
      <c r="B824" t="s">
        <v>652</v>
      </c>
      <c r="C824" s="211">
        <v>45260</v>
      </c>
      <c r="D824" t="s">
        <v>640</v>
      </c>
      <c r="E824" t="s">
        <v>531</v>
      </c>
      <c r="F824" t="s">
        <v>1248</v>
      </c>
      <c r="G824" t="s">
        <v>2753</v>
      </c>
      <c r="H824" t="s">
        <v>643</v>
      </c>
      <c r="I824">
        <v>0</v>
      </c>
      <c r="J824">
        <v>5.38</v>
      </c>
      <c r="K824" t="s">
        <v>535</v>
      </c>
      <c r="L824" t="s">
        <v>664</v>
      </c>
      <c r="M824" t="s">
        <v>537</v>
      </c>
      <c r="N824" t="s">
        <v>538</v>
      </c>
      <c r="O824" t="s">
        <v>539</v>
      </c>
      <c r="P824" t="s">
        <v>644</v>
      </c>
      <c r="Q824" t="s">
        <v>541</v>
      </c>
      <c r="R824" t="s">
        <v>542</v>
      </c>
      <c r="S824" t="s">
        <v>656</v>
      </c>
      <c r="T824" t="s">
        <v>542</v>
      </c>
      <c r="U824" t="s">
        <v>2600</v>
      </c>
      <c r="W824" s="210">
        <v>-5.38</v>
      </c>
      <c r="X824">
        <v>1</v>
      </c>
      <c r="Z824" s="211">
        <v>45274</v>
      </c>
      <c r="AH824" s="211">
        <v>45260</v>
      </c>
      <c r="AI824" t="s">
        <v>545</v>
      </c>
      <c r="AO824" t="s">
        <v>546</v>
      </c>
      <c r="AU824" s="211">
        <v>45340</v>
      </c>
      <c r="AV824" t="s">
        <v>547</v>
      </c>
      <c r="AY824">
        <v>0</v>
      </c>
      <c r="AZ824" t="s">
        <v>548</v>
      </c>
      <c r="BA824" t="s">
        <v>2600</v>
      </c>
      <c r="BB824" t="s">
        <v>2600</v>
      </c>
    </row>
    <row r="825" spans="1:54" x14ac:dyDescent="0.3">
      <c r="A825" t="s">
        <v>2754</v>
      </c>
      <c r="B825" t="s">
        <v>652</v>
      </c>
      <c r="C825" s="211">
        <v>45260</v>
      </c>
      <c r="D825" t="s">
        <v>646</v>
      </c>
      <c r="E825" t="s">
        <v>531</v>
      </c>
      <c r="F825" t="s">
        <v>2755</v>
      </c>
      <c r="G825" t="s">
        <v>2756</v>
      </c>
      <c r="H825" t="s">
        <v>649</v>
      </c>
      <c r="I825">
        <v>0</v>
      </c>
      <c r="J825">
        <v>1.41</v>
      </c>
      <c r="K825" t="s">
        <v>535</v>
      </c>
      <c r="L825" t="s">
        <v>655</v>
      </c>
      <c r="M825" t="s">
        <v>537</v>
      </c>
      <c r="N825" t="s">
        <v>538</v>
      </c>
      <c r="O825" t="s">
        <v>539</v>
      </c>
      <c r="P825" t="s">
        <v>650</v>
      </c>
      <c r="Q825" t="s">
        <v>541</v>
      </c>
      <c r="R825" t="s">
        <v>542</v>
      </c>
      <c r="S825" t="s">
        <v>656</v>
      </c>
      <c r="T825" t="s">
        <v>542</v>
      </c>
      <c r="U825" t="s">
        <v>2600</v>
      </c>
      <c r="W825" s="210">
        <v>-1.41</v>
      </c>
      <c r="X825">
        <v>1</v>
      </c>
      <c r="Z825" s="211">
        <v>45274</v>
      </c>
      <c r="AH825" s="211">
        <v>45260</v>
      </c>
      <c r="AI825" t="s">
        <v>545</v>
      </c>
      <c r="AO825" t="s">
        <v>546</v>
      </c>
      <c r="AU825" s="211">
        <v>45340</v>
      </c>
      <c r="AV825" t="s">
        <v>547</v>
      </c>
      <c r="AY825">
        <v>0</v>
      </c>
      <c r="AZ825" t="s">
        <v>548</v>
      </c>
      <c r="BA825" t="s">
        <v>2600</v>
      </c>
      <c r="BB825" t="s">
        <v>2600</v>
      </c>
    </row>
    <row r="826" spans="1:54" x14ac:dyDescent="0.3">
      <c r="A826" t="s">
        <v>2757</v>
      </c>
      <c r="B826" t="s">
        <v>652</v>
      </c>
      <c r="C826" s="211">
        <v>45260</v>
      </c>
      <c r="D826" t="s">
        <v>1067</v>
      </c>
      <c r="E826" t="s">
        <v>531</v>
      </c>
      <c r="F826" t="s">
        <v>2758</v>
      </c>
      <c r="G826" t="s">
        <v>2759</v>
      </c>
      <c r="H826" t="s">
        <v>1337</v>
      </c>
      <c r="I826">
        <v>0</v>
      </c>
      <c r="J826">
        <v>4.28</v>
      </c>
      <c r="K826" t="s">
        <v>535</v>
      </c>
      <c r="L826" t="s">
        <v>660</v>
      </c>
      <c r="M826" t="s">
        <v>537</v>
      </c>
      <c r="N826" t="s">
        <v>538</v>
      </c>
      <c r="O826" t="s">
        <v>539</v>
      </c>
      <c r="P826" t="s">
        <v>580</v>
      </c>
      <c r="Q826" t="s">
        <v>541</v>
      </c>
      <c r="R826" t="s">
        <v>542</v>
      </c>
      <c r="S826" t="s">
        <v>656</v>
      </c>
      <c r="T826" t="s">
        <v>542</v>
      </c>
      <c r="U826" t="s">
        <v>2600</v>
      </c>
      <c r="W826" s="210">
        <v>-4.28</v>
      </c>
      <c r="X826">
        <v>1</v>
      </c>
      <c r="Z826" s="211">
        <v>45274</v>
      </c>
      <c r="AH826" s="211">
        <v>45260</v>
      </c>
      <c r="AI826" t="s">
        <v>545</v>
      </c>
      <c r="AO826" t="s">
        <v>546</v>
      </c>
      <c r="AU826" s="211">
        <v>45340</v>
      </c>
      <c r="AV826" t="s">
        <v>547</v>
      </c>
      <c r="AY826">
        <v>0</v>
      </c>
      <c r="AZ826" t="s">
        <v>548</v>
      </c>
      <c r="BA826" t="s">
        <v>2600</v>
      </c>
      <c r="BB826" t="s">
        <v>2600</v>
      </c>
    </row>
    <row r="827" spans="1:54" x14ac:dyDescent="0.3">
      <c r="A827" t="s">
        <v>2760</v>
      </c>
      <c r="B827" t="s">
        <v>652</v>
      </c>
      <c r="C827" s="211">
        <v>45260</v>
      </c>
      <c r="D827" t="s">
        <v>1590</v>
      </c>
      <c r="E827" t="s">
        <v>531</v>
      </c>
      <c r="F827" t="s">
        <v>2761</v>
      </c>
      <c r="G827" t="s">
        <v>2762</v>
      </c>
      <c r="H827" t="s">
        <v>1593</v>
      </c>
      <c r="I827">
        <v>0</v>
      </c>
      <c r="J827">
        <v>2.36</v>
      </c>
      <c r="K827" t="s">
        <v>535</v>
      </c>
      <c r="L827" t="s">
        <v>664</v>
      </c>
      <c r="M827" t="s">
        <v>537</v>
      </c>
      <c r="N827" t="s">
        <v>538</v>
      </c>
      <c r="O827" t="s">
        <v>539</v>
      </c>
      <c r="P827" t="s">
        <v>1594</v>
      </c>
      <c r="Q827" t="s">
        <v>541</v>
      </c>
      <c r="R827" t="s">
        <v>542</v>
      </c>
      <c r="S827" t="s">
        <v>656</v>
      </c>
      <c r="T827" t="s">
        <v>542</v>
      </c>
      <c r="U827" t="s">
        <v>2600</v>
      </c>
      <c r="W827" s="210">
        <v>-2.36</v>
      </c>
      <c r="X827">
        <v>1</v>
      </c>
      <c r="Z827" s="211">
        <v>45274</v>
      </c>
      <c r="AH827" s="211">
        <v>45260</v>
      </c>
      <c r="AI827" t="s">
        <v>545</v>
      </c>
      <c r="AO827" t="s">
        <v>546</v>
      </c>
      <c r="AU827" s="211">
        <v>45340</v>
      </c>
      <c r="AV827" t="s">
        <v>547</v>
      </c>
      <c r="AY827">
        <v>0</v>
      </c>
      <c r="AZ827" t="s">
        <v>548</v>
      </c>
      <c r="BA827" t="s">
        <v>2600</v>
      </c>
      <c r="BB827" t="s">
        <v>2600</v>
      </c>
    </row>
    <row r="828" spans="1:54" x14ac:dyDescent="0.3">
      <c r="A828" t="s">
        <v>2763</v>
      </c>
      <c r="B828" t="s">
        <v>652</v>
      </c>
      <c r="C828" s="211">
        <v>45260</v>
      </c>
      <c r="D828" t="s">
        <v>1313</v>
      </c>
      <c r="E828" t="s">
        <v>531</v>
      </c>
      <c r="F828" t="s">
        <v>2764</v>
      </c>
      <c r="G828" t="s">
        <v>2765</v>
      </c>
      <c r="H828" t="s">
        <v>1316</v>
      </c>
      <c r="I828">
        <v>0</v>
      </c>
      <c r="J828">
        <v>1.4</v>
      </c>
      <c r="K828" t="s">
        <v>535</v>
      </c>
      <c r="L828" t="s">
        <v>660</v>
      </c>
      <c r="M828" t="s">
        <v>537</v>
      </c>
      <c r="N828" t="s">
        <v>538</v>
      </c>
      <c r="O828" t="s">
        <v>539</v>
      </c>
      <c r="P828" t="s">
        <v>555</v>
      </c>
      <c r="Q828" t="s">
        <v>541</v>
      </c>
      <c r="R828" t="s">
        <v>542</v>
      </c>
      <c r="S828" t="s">
        <v>656</v>
      </c>
      <c r="T828" t="s">
        <v>542</v>
      </c>
      <c r="U828" t="s">
        <v>2600</v>
      </c>
      <c r="W828" s="210">
        <v>-1.4</v>
      </c>
      <c r="X828">
        <v>1</v>
      </c>
      <c r="Z828" s="211">
        <v>45274</v>
      </c>
      <c r="AH828" s="211">
        <v>45260</v>
      </c>
      <c r="AI828" t="s">
        <v>545</v>
      </c>
      <c r="AO828" t="s">
        <v>546</v>
      </c>
      <c r="AU828" s="211">
        <v>45340</v>
      </c>
      <c r="AV828" t="s">
        <v>547</v>
      </c>
      <c r="AY828">
        <v>0</v>
      </c>
      <c r="AZ828" t="s">
        <v>548</v>
      </c>
      <c r="BA828" t="s">
        <v>2600</v>
      </c>
      <c r="BB828" t="s">
        <v>2600</v>
      </c>
    </row>
    <row r="829" spans="1:54" x14ac:dyDescent="0.3">
      <c r="A829" t="s">
        <v>2766</v>
      </c>
      <c r="B829" t="s">
        <v>652</v>
      </c>
      <c r="C829" s="211">
        <v>45260</v>
      </c>
      <c r="D829" t="s">
        <v>1036</v>
      </c>
      <c r="E829" t="s">
        <v>531</v>
      </c>
      <c r="F829" t="s">
        <v>1747</v>
      </c>
      <c r="G829" t="s">
        <v>2767</v>
      </c>
      <c r="H829" t="s">
        <v>1155</v>
      </c>
      <c r="I829">
        <v>0</v>
      </c>
      <c r="J829">
        <v>30.45</v>
      </c>
      <c r="K829" t="s">
        <v>535</v>
      </c>
      <c r="L829" t="s">
        <v>655</v>
      </c>
      <c r="M829" t="s">
        <v>537</v>
      </c>
      <c r="N829" t="s">
        <v>538</v>
      </c>
      <c r="O829" t="s">
        <v>539</v>
      </c>
      <c r="P829" t="s">
        <v>1040</v>
      </c>
      <c r="Q829" t="s">
        <v>541</v>
      </c>
      <c r="R829" t="s">
        <v>542</v>
      </c>
      <c r="S829" t="s">
        <v>656</v>
      </c>
      <c r="T829" t="s">
        <v>542</v>
      </c>
      <c r="U829" t="s">
        <v>2600</v>
      </c>
      <c r="W829" s="210">
        <v>-30.45</v>
      </c>
      <c r="X829">
        <v>1</v>
      </c>
      <c r="Z829" s="211">
        <v>45274</v>
      </c>
      <c r="AH829" s="211">
        <v>45260</v>
      </c>
      <c r="AI829" t="s">
        <v>545</v>
      </c>
      <c r="AO829" t="s">
        <v>546</v>
      </c>
      <c r="AU829" s="211">
        <v>45340</v>
      </c>
      <c r="AV829" t="s">
        <v>547</v>
      </c>
      <c r="AY829">
        <v>0</v>
      </c>
      <c r="AZ829" t="s">
        <v>548</v>
      </c>
      <c r="BA829" t="s">
        <v>2600</v>
      </c>
      <c r="BB829" t="s">
        <v>2600</v>
      </c>
    </row>
    <row r="830" spans="1:54" x14ac:dyDescent="0.3">
      <c r="A830" t="s">
        <v>2768</v>
      </c>
      <c r="B830" t="s">
        <v>652</v>
      </c>
      <c r="C830" s="211">
        <v>45260</v>
      </c>
      <c r="D830" t="s">
        <v>1354</v>
      </c>
      <c r="E830" t="s">
        <v>531</v>
      </c>
      <c r="F830" t="s">
        <v>2769</v>
      </c>
      <c r="G830" t="s">
        <v>2770</v>
      </c>
      <c r="H830" t="s">
        <v>1357</v>
      </c>
      <c r="I830">
        <v>0</v>
      </c>
      <c r="J830">
        <v>3.57</v>
      </c>
      <c r="K830" t="s">
        <v>535</v>
      </c>
      <c r="L830" t="s">
        <v>664</v>
      </c>
      <c r="M830" t="s">
        <v>537</v>
      </c>
      <c r="N830" t="s">
        <v>538</v>
      </c>
      <c r="O830" t="s">
        <v>539</v>
      </c>
      <c r="P830" t="s">
        <v>621</v>
      </c>
      <c r="Q830" t="s">
        <v>541</v>
      </c>
      <c r="R830" t="s">
        <v>542</v>
      </c>
      <c r="S830" t="s">
        <v>656</v>
      </c>
      <c r="T830" t="s">
        <v>542</v>
      </c>
      <c r="U830" t="s">
        <v>2600</v>
      </c>
      <c r="W830" s="210">
        <v>-3.57</v>
      </c>
      <c r="X830">
        <v>1</v>
      </c>
      <c r="Z830" s="211">
        <v>45274</v>
      </c>
      <c r="AH830" s="211">
        <v>45260</v>
      </c>
      <c r="AI830" t="s">
        <v>545</v>
      </c>
      <c r="AO830" t="s">
        <v>546</v>
      </c>
      <c r="AU830" s="211">
        <v>45340</v>
      </c>
      <c r="AV830" t="s">
        <v>547</v>
      </c>
      <c r="AY830">
        <v>0</v>
      </c>
      <c r="AZ830" t="s">
        <v>548</v>
      </c>
      <c r="BA830" t="s">
        <v>2600</v>
      </c>
      <c r="BB830" t="s">
        <v>2600</v>
      </c>
    </row>
    <row r="831" spans="1:54" x14ac:dyDescent="0.3">
      <c r="A831" t="s">
        <v>2771</v>
      </c>
      <c r="B831" t="s">
        <v>652</v>
      </c>
      <c r="C831" s="211">
        <v>45260</v>
      </c>
      <c r="D831" t="s">
        <v>1790</v>
      </c>
      <c r="E831" t="s">
        <v>531</v>
      </c>
      <c r="F831" t="s">
        <v>2772</v>
      </c>
      <c r="G831" t="s">
        <v>2773</v>
      </c>
      <c r="H831" t="s">
        <v>1792</v>
      </c>
      <c r="I831">
        <v>0</v>
      </c>
      <c r="J831">
        <v>4.3099999999999996</v>
      </c>
      <c r="K831" t="s">
        <v>535</v>
      </c>
      <c r="L831" t="s">
        <v>660</v>
      </c>
      <c r="M831" t="s">
        <v>537</v>
      </c>
      <c r="N831" t="s">
        <v>538</v>
      </c>
      <c r="O831" t="s">
        <v>539</v>
      </c>
      <c r="P831" t="s">
        <v>580</v>
      </c>
      <c r="Q831" t="s">
        <v>541</v>
      </c>
      <c r="R831" t="s">
        <v>542</v>
      </c>
      <c r="S831" t="s">
        <v>656</v>
      </c>
      <c r="T831" t="s">
        <v>542</v>
      </c>
      <c r="U831" t="s">
        <v>2600</v>
      </c>
      <c r="W831" s="210">
        <v>-4.3099999999999996</v>
      </c>
      <c r="X831">
        <v>1</v>
      </c>
      <c r="Z831" s="211">
        <v>45274</v>
      </c>
      <c r="AH831" s="211">
        <v>45260</v>
      </c>
      <c r="AI831" t="s">
        <v>545</v>
      </c>
      <c r="AO831" t="s">
        <v>546</v>
      </c>
      <c r="AU831" s="211">
        <v>45340</v>
      </c>
      <c r="AV831" t="s">
        <v>547</v>
      </c>
      <c r="AY831">
        <v>0</v>
      </c>
      <c r="AZ831" t="s">
        <v>548</v>
      </c>
      <c r="BA831" t="s">
        <v>2600</v>
      </c>
      <c r="BB831" t="s">
        <v>2600</v>
      </c>
    </row>
    <row r="832" spans="1:54" x14ac:dyDescent="0.3">
      <c r="A832" t="s">
        <v>2774</v>
      </c>
      <c r="B832" t="s">
        <v>652</v>
      </c>
      <c r="C832" s="211">
        <v>45260</v>
      </c>
      <c r="D832" t="s">
        <v>564</v>
      </c>
      <c r="E832" t="s">
        <v>531</v>
      </c>
      <c r="F832" t="s">
        <v>2775</v>
      </c>
      <c r="G832" t="s">
        <v>2776</v>
      </c>
      <c r="H832" t="s">
        <v>567</v>
      </c>
      <c r="I832">
        <v>0</v>
      </c>
      <c r="J832">
        <v>0.86</v>
      </c>
      <c r="K832" t="s">
        <v>535</v>
      </c>
      <c r="L832" t="s">
        <v>655</v>
      </c>
      <c r="M832" t="s">
        <v>537</v>
      </c>
      <c r="N832" t="s">
        <v>538</v>
      </c>
      <c r="O832" t="s">
        <v>539</v>
      </c>
      <c r="P832" t="s">
        <v>568</v>
      </c>
      <c r="Q832" t="s">
        <v>541</v>
      </c>
      <c r="R832" t="s">
        <v>542</v>
      </c>
      <c r="S832" t="s">
        <v>656</v>
      </c>
      <c r="T832" t="s">
        <v>542</v>
      </c>
      <c r="U832" t="s">
        <v>2600</v>
      </c>
      <c r="W832" s="210">
        <v>-0.86</v>
      </c>
      <c r="X832">
        <v>1</v>
      </c>
      <c r="Z832" s="211">
        <v>45274</v>
      </c>
      <c r="AH832" s="211">
        <v>45260</v>
      </c>
      <c r="AI832" t="s">
        <v>545</v>
      </c>
      <c r="AO832" t="s">
        <v>546</v>
      </c>
      <c r="AU832" s="211">
        <v>45340</v>
      </c>
      <c r="AV832" t="s">
        <v>547</v>
      </c>
      <c r="AY832">
        <v>0</v>
      </c>
      <c r="AZ832" t="s">
        <v>548</v>
      </c>
      <c r="BA832" t="s">
        <v>2600</v>
      </c>
      <c r="BB832" t="s">
        <v>2600</v>
      </c>
    </row>
    <row r="833" spans="1:54" x14ac:dyDescent="0.3">
      <c r="A833" t="s">
        <v>2777</v>
      </c>
      <c r="B833" t="s">
        <v>652</v>
      </c>
      <c r="C833" s="211">
        <v>45260</v>
      </c>
      <c r="D833" t="s">
        <v>1067</v>
      </c>
      <c r="E833" t="s">
        <v>1386</v>
      </c>
      <c r="F833" t="s">
        <v>700</v>
      </c>
      <c r="G833" t="s">
        <v>2463</v>
      </c>
      <c r="H833" t="s">
        <v>1337</v>
      </c>
      <c r="I833">
        <v>0</v>
      </c>
      <c r="J833">
        <v>3.04</v>
      </c>
      <c r="K833" t="s">
        <v>535</v>
      </c>
      <c r="L833" t="s">
        <v>660</v>
      </c>
      <c r="M833" t="s">
        <v>537</v>
      </c>
      <c r="N833" t="s">
        <v>538</v>
      </c>
      <c r="O833" t="s">
        <v>539</v>
      </c>
      <c r="P833" t="s">
        <v>580</v>
      </c>
      <c r="Q833" t="s">
        <v>541</v>
      </c>
      <c r="R833" t="s">
        <v>542</v>
      </c>
      <c r="S833" t="s">
        <v>656</v>
      </c>
      <c r="T833" t="s">
        <v>542</v>
      </c>
      <c r="U833" t="s">
        <v>2600</v>
      </c>
      <c r="W833" s="210">
        <v>-3.04</v>
      </c>
      <c r="X833">
        <v>1</v>
      </c>
      <c r="Z833" s="211">
        <v>45274</v>
      </c>
      <c r="AH833" s="211">
        <v>45260</v>
      </c>
      <c r="AI833" t="s">
        <v>545</v>
      </c>
      <c r="AO833" t="s">
        <v>546</v>
      </c>
      <c r="AU833" s="211">
        <v>45340</v>
      </c>
      <c r="AV833" t="s">
        <v>547</v>
      </c>
      <c r="AY833">
        <v>0</v>
      </c>
      <c r="AZ833" t="s">
        <v>548</v>
      </c>
      <c r="BA833" t="s">
        <v>2600</v>
      </c>
      <c r="BB833" t="s">
        <v>2600</v>
      </c>
    </row>
    <row r="834" spans="1:54" x14ac:dyDescent="0.3">
      <c r="A834" t="s">
        <v>2778</v>
      </c>
      <c r="B834" t="s">
        <v>652</v>
      </c>
      <c r="C834" s="211">
        <v>45260</v>
      </c>
      <c r="D834" t="s">
        <v>1590</v>
      </c>
      <c r="E834" t="s">
        <v>1386</v>
      </c>
      <c r="F834" t="s">
        <v>1026</v>
      </c>
      <c r="G834" t="s">
        <v>2779</v>
      </c>
      <c r="H834" t="s">
        <v>1593</v>
      </c>
      <c r="I834">
        <v>0</v>
      </c>
      <c r="J834">
        <v>2.84</v>
      </c>
      <c r="K834" t="s">
        <v>535</v>
      </c>
      <c r="L834" t="s">
        <v>664</v>
      </c>
      <c r="M834" t="s">
        <v>537</v>
      </c>
      <c r="N834" t="s">
        <v>538</v>
      </c>
      <c r="O834" t="s">
        <v>539</v>
      </c>
      <c r="P834" t="s">
        <v>1594</v>
      </c>
      <c r="Q834" t="s">
        <v>541</v>
      </c>
      <c r="R834" t="s">
        <v>542</v>
      </c>
      <c r="S834" t="s">
        <v>656</v>
      </c>
      <c r="T834" t="s">
        <v>542</v>
      </c>
      <c r="U834" t="s">
        <v>2600</v>
      </c>
      <c r="W834" s="210">
        <v>-2.84</v>
      </c>
      <c r="X834">
        <v>1</v>
      </c>
      <c r="Z834" s="211">
        <v>45274</v>
      </c>
      <c r="AH834" s="211">
        <v>45260</v>
      </c>
      <c r="AI834" t="s">
        <v>545</v>
      </c>
      <c r="AO834" t="s">
        <v>546</v>
      </c>
      <c r="AU834" s="211">
        <v>45340</v>
      </c>
      <c r="AV834" t="s">
        <v>547</v>
      </c>
      <c r="AY834">
        <v>0</v>
      </c>
      <c r="AZ834" t="s">
        <v>548</v>
      </c>
      <c r="BA834" t="s">
        <v>2600</v>
      </c>
      <c r="BB834" t="s">
        <v>2600</v>
      </c>
    </row>
    <row r="835" spans="1:54" x14ac:dyDescent="0.3">
      <c r="A835" t="s">
        <v>2780</v>
      </c>
      <c r="B835" t="s">
        <v>652</v>
      </c>
      <c r="C835" s="211">
        <v>45260</v>
      </c>
      <c r="D835" t="s">
        <v>1313</v>
      </c>
      <c r="E835" t="s">
        <v>1386</v>
      </c>
      <c r="F835" t="s">
        <v>679</v>
      </c>
      <c r="G835" t="s">
        <v>2781</v>
      </c>
      <c r="H835" t="s">
        <v>1316</v>
      </c>
      <c r="I835">
        <v>0</v>
      </c>
      <c r="J835">
        <v>1.63</v>
      </c>
      <c r="K835" t="s">
        <v>535</v>
      </c>
      <c r="L835" t="s">
        <v>660</v>
      </c>
      <c r="M835" t="s">
        <v>537</v>
      </c>
      <c r="N835" t="s">
        <v>538</v>
      </c>
      <c r="O835" t="s">
        <v>539</v>
      </c>
      <c r="P835" t="s">
        <v>555</v>
      </c>
      <c r="Q835" t="s">
        <v>541</v>
      </c>
      <c r="R835" t="s">
        <v>542</v>
      </c>
      <c r="S835" t="s">
        <v>656</v>
      </c>
      <c r="T835" t="s">
        <v>542</v>
      </c>
      <c r="U835" t="s">
        <v>2600</v>
      </c>
      <c r="W835" s="210">
        <v>-1.63</v>
      </c>
      <c r="X835">
        <v>1</v>
      </c>
      <c r="Z835" s="211">
        <v>45274</v>
      </c>
      <c r="AH835" s="211">
        <v>45260</v>
      </c>
      <c r="AI835" t="s">
        <v>545</v>
      </c>
      <c r="AO835" t="s">
        <v>546</v>
      </c>
      <c r="AU835" s="211">
        <v>45340</v>
      </c>
      <c r="AV835" t="s">
        <v>547</v>
      </c>
      <c r="AY835">
        <v>0</v>
      </c>
      <c r="AZ835" t="s">
        <v>548</v>
      </c>
      <c r="BA835" t="s">
        <v>2600</v>
      </c>
      <c r="BB835" t="s">
        <v>2600</v>
      </c>
    </row>
    <row r="836" spans="1:54" x14ac:dyDescent="0.3">
      <c r="A836" t="s">
        <v>2782</v>
      </c>
      <c r="B836" t="s">
        <v>652</v>
      </c>
      <c r="C836" s="211">
        <v>45260</v>
      </c>
      <c r="D836" t="s">
        <v>1036</v>
      </c>
      <c r="E836" t="s">
        <v>1386</v>
      </c>
      <c r="F836" t="s">
        <v>682</v>
      </c>
      <c r="G836" t="s">
        <v>2783</v>
      </c>
      <c r="H836" t="s">
        <v>1155</v>
      </c>
      <c r="I836">
        <v>0</v>
      </c>
      <c r="J836">
        <v>30.45</v>
      </c>
      <c r="K836" t="s">
        <v>535</v>
      </c>
      <c r="L836" t="s">
        <v>655</v>
      </c>
      <c r="M836" t="s">
        <v>537</v>
      </c>
      <c r="N836" t="s">
        <v>538</v>
      </c>
      <c r="O836" t="s">
        <v>539</v>
      </c>
      <c r="P836" t="s">
        <v>1040</v>
      </c>
      <c r="Q836" t="s">
        <v>541</v>
      </c>
      <c r="R836" t="s">
        <v>542</v>
      </c>
      <c r="S836" t="s">
        <v>656</v>
      </c>
      <c r="T836" t="s">
        <v>542</v>
      </c>
      <c r="U836" t="s">
        <v>2600</v>
      </c>
      <c r="W836" s="210">
        <v>-30.45</v>
      </c>
      <c r="X836">
        <v>1</v>
      </c>
      <c r="Z836" s="211">
        <v>45274</v>
      </c>
      <c r="AH836" s="211">
        <v>45260</v>
      </c>
      <c r="AI836" t="s">
        <v>545</v>
      </c>
      <c r="AO836" t="s">
        <v>546</v>
      </c>
      <c r="AU836" s="211">
        <v>45340</v>
      </c>
      <c r="AV836" t="s">
        <v>547</v>
      </c>
      <c r="AY836">
        <v>0</v>
      </c>
      <c r="AZ836" t="s">
        <v>548</v>
      </c>
      <c r="BA836" t="s">
        <v>2600</v>
      </c>
      <c r="BB836" t="s">
        <v>2600</v>
      </c>
    </row>
    <row r="837" spans="1:54" x14ac:dyDescent="0.3">
      <c r="A837" t="s">
        <v>2784</v>
      </c>
      <c r="B837" t="s">
        <v>652</v>
      </c>
      <c r="C837" s="211">
        <v>45260</v>
      </c>
      <c r="D837" t="s">
        <v>1354</v>
      </c>
      <c r="E837" t="s">
        <v>1386</v>
      </c>
      <c r="F837" t="s">
        <v>747</v>
      </c>
      <c r="G837" t="s">
        <v>2785</v>
      </c>
      <c r="H837" t="s">
        <v>1357</v>
      </c>
      <c r="I837">
        <v>0</v>
      </c>
      <c r="J837">
        <v>4.18</v>
      </c>
      <c r="K837" t="s">
        <v>535</v>
      </c>
      <c r="L837" t="s">
        <v>664</v>
      </c>
      <c r="M837" t="s">
        <v>537</v>
      </c>
      <c r="N837" t="s">
        <v>538</v>
      </c>
      <c r="O837" t="s">
        <v>539</v>
      </c>
      <c r="P837" t="s">
        <v>621</v>
      </c>
      <c r="Q837" t="s">
        <v>541</v>
      </c>
      <c r="R837" t="s">
        <v>542</v>
      </c>
      <c r="S837" t="s">
        <v>656</v>
      </c>
      <c r="T837" t="s">
        <v>542</v>
      </c>
      <c r="U837" t="s">
        <v>2600</v>
      </c>
      <c r="W837" s="210">
        <v>-4.18</v>
      </c>
      <c r="X837">
        <v>1</v>
      </c>
      <c r="Z837" s="211">
        <v>45274</v>
      </c>
      <c r="AH837" s="211">
        <v>45260</v>
      </c>
      <c r="AI837" t="s">
        <v>545</v>
      </c>
      <c r="AO837" t="s">
        <v>546</v>
      </c>
      <c r="AU837" s="211">
        <v>45340</v>
      </c>
      <c r="AV837" t="s">
        <v>547</v>
      </c>
      <c r="AY837">
        <v>0</v>
      </c>
      <c r="AZ837" t="s">
        <v>548</v>
      </c>
      <c r="BA837" t="s">
        <v>2600</v>
      </c>
      <c r="BB837" t="s">
        <v>2600</v>
      </c>
    </row>
    <row r="838" spans="1:54" x14ac:dyDescent="0.3">
      <c r="A838" t="s">
        <v>2786</v>
      </c>
      <c r="B838" t="s">
        <v>652</v>
      </c>
      <c r="C838" s="211">
        <v>45260</v>
      </c>
      <c r="D838" t="s">
        <v>1095</v>
      </c>
      <c r="E838" t="s">
        <v>1386</v>
      </c>
      <c r="F838" t="s">
        <v>2076</v>
      </c>
      <c r="G838" t="s">
        <v>2787</v>
      </c>
      <c r="H838" t="s">
        <v>1352</v>
      </c>
      <c r="I838">
        <v>0</v>
      </c>
      <c r="J838">
        <v>30.45</v>
      </c>
      <c r="K838" t="s">
        <v>535</v>
      </c>
      <c r="L838" t="s">
        <v>655</v>
      </c>
      <c r="M838" t="s">
        <v>537</v>
      </c>
      <c r="N838" t="s">
        <v>538</v>
      </c>
      <c r="O838" t="s">
        <v>539</v>
      </c>
      <c r="P838" t="s">
        <v>1099</v>
      </c>
      <c r="Q838" t="s">
        <v>541</v>
      </c>
      <c r="R838" t="s">
        <v>542</v>
      </c>
      <c r="S838" t="s">
        <v>656</v>
      </c>
      <c r="T838" t="s">
        <v>542</v>
      </c>
      <c r="U838" t="s">
        <v>2600</v>
      </c>
      <c r="W838" s="210">
        <v>-30.45</v>
      </c>
      <c r="X838">
        <v>1</v>
      </c>
      <c r="Z838" s="211">
        <v>45274</v>
      </c>
      <c r="AH838" s="211">
        <v>45260</v>
      </c>
      <c r="AI838" t="s">
        <v>545</v>
      </c>
      <c r="AO838" t="s">
        <v>546</v>
      </c>
      <c r="AU838" s="211">
        <v>45340</v>
      </c>
      <c r="AV838" t="s">
        <v>547</v>
      </c>
      <c r="AY838">
        <v>0</v>
      </c>
      <c r="AZ838" t="s">
        <v>548</v>
      </c>
      <c r="BA838" t="s">
        <v>2600</v>
      </c>
      <c r="BB838" t="s">
        <v>2600</v>
      </c>
    </row>
    <row r="839" spans="1:54" x14ac:dyDescent="0.3">
      <c r="A839" t="s">
        <v>2788</v>
      </c>
      <c r="B839" t="s">
        <v>652</v>
      </c>
      <c r="C839" s="211">
        <v>45260</v>
      </c>
      <c r="D839" t="s">
        <v>1790</v>
      </c>
      <c r="E839" t="s">
        <v>1386</v>
      </c>
      <c r="F839" t="s">
        <v>2481</v>
      </c>
      <c r="G839" t="s">
        <v>2789</v>
      </c>
      <c r="H839" t="s">
        <v>1792</v>
      </c>
      <c r="I839">
        <v>0</v>
      </c>
      <c r="J839">
        <v>3.06</v>
      </c>
      <c r="K839" t="s">
        <v>535</v>
      </c>
      <c r="L839" t="s">
        <v>660</v>
      </c>
      <c r="M839" t="s">
        <v>537</v>
      </c>
      <c r="N839" t="s">
        <v>538</v>
      </c>
      <c r="O839" t="s">
        <v>539</v>
      </c>
      <c r="P839" t="s">
        <v>580</v>
      </c>
      <c r="Q839" t="s">
        <v>541</v>
      </c>
      <c r="R839" t="s">
        <v>542</v>
      </c>
      <c r="S839" t="s">
        <v>656</v>
      </c>
      <c r="T839" t="s">
        <v>542</v>
      </c>
      <c r="U839" t="s">
        <v>2600</v>
      </c>
      <c r="W839" s="210">
        <v>-3.06</v>
      </c>
      <c r="X839">
        <v>1</v>
      </c>
      <c r="Z839" s="211">
        <v>45274</v>
      </c>
      <c r="AH839" s="211">
        <v>45260</v>
      </c>
      <c r="AI839" t="s">
        <v>545</v>
      </c>
      <c r="AO839" t="s">
        <v>546</v>
      </c>
      <c r="AU839" s="211">
        <v>45340</v>
      </c>
      <c r="AV839" t="s">
        <v>547</v>
      </c>
      <c r="AY839">
        <v>0</v>
      </c>
      <c r="AZ839" t="s">
        <v>548</v>
      </c>
      <c r="BA839" t="s">
        <v>2600</v>
      </c>
      <c r="BB839" t="s">
        <v>2600</v>
      </c>
    </row>
    <row r="840" spans="1:54" x14ac:dyDescent="0.3">
      <c r="A840" t="s">
        <v>2790</v>
      </c>
      <c r="B840" t="s">
        <v>652</v>
      </c>
      <c r="C840" s="211">
        <v>45260</v>
      </c>
      <c r="D840" t="s">
        <v>564</v>
      </c>
      <c r="E840" t="s">
        <v>1386</v>
      </c>
      <c r="F840" t="s">
        <v>612</v>
      </c>
      <c r="G840" t="s">
        <v>2791</v>
      </c>
      <c r="H840" t="s">
        <v>567</v>
      </c>
      <c r="I840">
        <v>0</v>
      </c>
      <c r="J840">
        <v>1.19</v>
      </c>
      <c r="K840" t="s">
        <v>535</v>
      </c>
      <c r="L840" t="s">
        <v>655</v>
      </c>
      <c r="M840" t="s">
        <v>537</v>
      </c>
      <c r="N840" t="s">
        <v>538</v>
      </c>
      <c r="O840" t="s">
        <v>539</v>
      </c>
      <c r="P840" t="s">
        <v>568</v>
      </c>
      <c r="Q840" t="s">
        <v>541</v>
      </c>
      <c r="R840" t="s">
        <v>542</v>
      </c>
      <c r="S840" t="s">
        <v>656</v>
      </c>
      <c r="T840" t="s">
        <v>542</v>
      </c>
      <c r="U840" t="s">
        <v>2600</v>
      </c>
      <c r="W840" s="210">
        <v>-1.19</v>
      </c>
      <c r="X840">
        <v>1</v>
      </c>
      <c r="Z840" s="211">
        <v>45274</v>
      </c>
      <c r="AH840" s="211">
        <v>45260</v>
      </c>
      <c r="AI840" t="s">
        <v>545</v>
      </c>
      <c r="AO840" t="s">
        <v>546</v>
      </c>
      <c r="AU840" s="211">
        <v>45340</v>
      </c>
      <c r="AV840" t="s">
        <v>547</v>
      </c>
      <c r="AY840">
        <v>0</v>
      </c>
      <c r="AZ840" t="s">
        <v>548</v>
      </c>
      <c r="BA840" t="s">
        <v>2600</v>
      </c>
      <c r="BB840" t="s">
        <v>2600</v>
      </c>
    </row>
    <row r="841" spans="1:54" x14ac:dyDescent="0.3">
      <c r="A841" t="s">
        <v>2792</v>
      </c>
      <c r="B841" t="s">
        <v>652</v>
      </c>
      <c r="C841" s="211">
        <v>45260</v>
      </c>
      <c r="D841" t="s">
        <v>1067</v>
      </c>
      <c r="E841" t="s">
        <v>705</v>
      </c>
      <c r="F841" t="s">
        <v>700</v>
      </c>
      <c r="G841" t="s">
        <v>2090</v>
      </c>
      <c r="H841" t="s">
        <v>1337</v>
      </c>
      <c r="I841">
        <v>0</v>
      </c>
      <c r="J841">
        <v>3.18</v>
      </c>
      <c r="K841" t="s">
        <v>535</v>
      </c>
      <c r="L841" t="s">
        <v>660</v>
      </c>
      <c r="M841" t="s">
        <v>537</v>
      </c>
      <c r="N841" t="s">
        <v>538</v>
      </c>
      <c r="O841" t="s">
        <v>539</v>
      </c>
      <c r="P841" t="s">
        <v>580</v>
      </c>
      <c r="Q841" t="s">
        <v>541</v>
      </c>
      <c r="R841" t="s">
        <v>542</v>
      </c>
      <c r="S841" t="s">
        <v>656</v>
      </c>
      <c r="T841" t="s">
        <v>542</v>
      </c>
      <c r="U841" t="s">
        <v>2600</v>
      </c>
      <c r="W841" s="210">
        <v>-3.18</v>
      </c>
      <c r="X841">
        <v>1</v>
      </c>
      <c r="Z841" s="211">
        <v>45274</v>
      </c>
      <c r="AH841" s="211">
        <v>45260</v>
      </c>
      <c r="AI841" t="s">
        <v>545</v>
      </c>
      <c r="AO841" t="s">
        <v>546</v>
      </c>
      <c r="AU841" s="211">
        <v>45340</v>
      </c>
      <c r="AV841" t="s">
        <v>547</v>
      </c>
      <c r="AY841">
        <v>0</v>
      </c>
      <c r="AZ841" t="s">
        <v>548</v>
      </c>
      <c r="BA841" t="s">
        <v>2600</v>
      </c>
      <c r="BB841" t="s">
        <v>2600</v>
      </c>
    </row>
    <row r="842" spans="1:54" x14ac:dyDescent="0.3">
      <c r="A842" t="s">
        <v>2793</v>
      </c>
      <c r="B842" t="s">
        <v>652</v>
      </c>
      <c r="C842" s="211">
        <v>45260</v>
      </c>
      <c r="D842" t="s">
        <v>1590</v>
      </c>
      <c r="E842" t="s">
        <v>705</v>
      </c>
      <c r="F842" t="s">
        <v>565</v>
      </c>
      <c r="G842" t="s">
        <v>2794</v>
      </c>
      <c r="H842" t="s">
        <v>1593</v>
      </c>
      <c r="I842">
        <v>0</v>
      </c>
      <c r="J842">
        <v>2.92</v>
      </c>
      <c r="K842" t="s">
        <v>535</v>
      </c>
      <c r="L842" t="s">
        <v>664</v>
      </c>
      <c r="M842" t="s">
        <v>537</v>
      </c>
      <c r="N842" t="s">
        <v>538</v>
      </c>
      <c r="O842" t="s">
        <v>539</v>
      </c>
      <c r="P842" t="s">
        <v>1594</v>
      </c>
      <c r="Q842" t="s">
        <v>541</v>
      </c>
      <c r="R842" t="s">
        <v>542</v>
      </c>
      <c r="S842" t="s">
        <v>656</v>
      </c>
      <c r="T842" t="s">
        <v>542</v>
      </c>
      <c r="U842" t="s">
        <v>2600</v>
      </c>
      <c r="W842" s="210">
        <v>-2.92</v>
      </c>
      <c r="X842">
        <v>1</v>
      </c>
      <c r="Z842" s="211">
        <v>45274</v>
      </c>
      <c r="AH842" s="211">
        <v>45260</v>
      </c>
      <c r="AI842" t="s">
        <v>545</v>
      </c>
      <c r="AO842" t="s">
        <v>546</v>
      </c>
      <c r="AU842" s="211">
        <v>45340</v>
      </c>
      <c r="AV842" t="s">
        <v>547</v>
      </c>
      <c r="AY842">
        <v>0</v>
      </c>
      <c r="AZ842" t="s">
        <v>548</v>
      </c>
      <c r="BA842" t="s">
        <v>2600</v>
      </c>
      <c r="BB842" t="s">
        <v>2600</v>
      </c>
    </row>
    <row r="843" spans="1:54" x14ac:dyDescent="0.3">
      <c r="A843" t="s">
        <v>2795</v>
      </c>
      <c r="B843" t="s">
        <v>652</v>
      </c>
      <c r="C843" s="211">
        <v>45260</v>
      </c>
      <c r="D843" t="s">
        <v>1313</v>
      </c>
      <c r="E843" t="s">
        <v>705</v>
      </c>
      <c r="F843" t="s">
        <v>818</v>
      </c>
      <c r="G843" t="s">
        <v>2796</v>
      </c>
      <c r="H843" t="s">
        <v>1316</v>
      </c>
      <c r="I843">
        <v>0</v>
      </c>
      <c r="J843">
        <v>1.6</v>
      </c>
      <c r="K843" t="s">
        <v>535</v>
      </c>
      <c r="L843" t="s">
        <v>660</v>
      </c>
      <c r="M843" t="s">
        <v>537</v>
      </c>
      <c r="N843" t="s">
        <v>538</v>
      </c>
      <c r="O843" t="s">
        <v>539</v>
      </c>
      <c r="P843" t="s">
        <v>555</v>
      </c>
      <c r="Q843" t="s">
        <v>541</v>
      </c>
      <c r="R843" t="s">
        <v>542</v>
      </c>
      <c r="S843" t="s">
        <v>656</v>
      </c>
      <c r="T843" t="s">
        <v>542</v>
      </c>
      <c r="U843" t="s">
        <v>2600</v>
      </c>
      <c r="W843" s="210">
        <v>-1.6</v>
      </c>
      <c r="X843">
        <v>1</v>
      </c>
      <c r="Z843" s="211">
        <v>45274</v>
      </c>
      <c r="AH843" s="211">
        <v>45260</v>
      </c>
      <c r="AI843" t="s">
        <v>545</v>
      </c>
      <c r="AO843" t="s">
        <v>546</v>
      </c>
      <c r="AU843" s="211">
        <v>45340</v>
      </c>
      <c r="AV843" t="s">
        <v>547</v>
      </c>
      <c r="AY843">
        <v>0</v>
      </c>
      <c r="AZ843" t="s">
        <v>548</v>
      </c>
      <c r="BA843" t="s">
        <v>2600</v>
      </c>
      <c r="BB843" t="s">
        <v>2600</v>
      </c>
    </row>
    <row r="844" spans="1:54" x14ac:dyDescent="0.3">
      <c r="A844" t="s">
        <v>2797</v>
      </c>
      <c r="B844" t="s">
        <v>652</v>
      </c>
      <c r="C844" s="211">
        <v>45260</v>
      </c>
      <c r="D844" t="s">
        <v>1036</v>
      </c>
      <c r="E844" t="s">
        <v>705</v>
      </c>
      <c r="F844" t="s">
        <v>2686</v>
      </c>
      <c r="G844" t="s">
        <v>2798</v>
      </c>
      <c r="H844" t="s">
        <v>1155</v>
      </c>
      <c r="I844">
        <v>0</v>
      </c>
      <c r="J844">
        <v>30.45</v>
      </c>
      <c r="K844" t="s">
        <v>535</v>
      </c>
      <c r="L844" t="s">
        <v>655</v>
      </c>
      <c r="M844" t="s">
        <v>537</v>
      </c>
      <c r="N844" t="s">
        <v>538</v>
      </c>
      <c r="O844" t="s">
        <v>539</v>
      </c>
      <c r="P844" t="s">
        <v>1040</v>
      </c>
      <c r="Q844" t="s">
        <v>541</v>
      </c>
      <c r="R844" t="s">
        <v>542</v>
      </c>
      <c r="S844" t="s">
        <v>656</v>
      </c>
      <c r="T844" t="s">
        <v>542</v>
      </c>
      <c r="U844" t="s">
        <v>2600</v>
      </c>
      <c r="W844" s="210">
        <v>-30.45</v>
      </c>
      <c r="X844">
        <v>1</v>
      </c>
      <c r="Z844" s="211">
        <v>45274</v>
      </c>
      <c r="AH844" s="211">
        <v>45260</v>
      </c>
      <c r="AI844" t="s">
        <v>545</v>
      </c>
      <c r="AO844" t="s">
        <v>546</v>
      </c>
      <c r="AU844" s="211">
        <v>45340</v>
      </c>
      <c r="AV844" t="s">
        <v>547</v>
      </c>
      <c r="AY844">
        <v>0</v>
      </c>
      <c r="AZ844" t="s">
        <v>548</v>
      </c>
      <c r="BA844" t="s">
        <v>2600</v>
      </c>
      <c r="BB844" t="s">
        <v>2600</v>
      </c>
    </row>
    <row r="845" spans="1:54" x14ac:dyDescent="0.3">
      <c r="A845" t="s">
        <v>2799</v>
      </c>
      <c r="B845" t="s">
        <v>652</v>
      </c>
      <c r="C845" s="211">
        <v>45260</v>
      </c>
      <c r="D845" t="s">
        <v>1354</v>
      </c>
      <c r="E845" t="s">
        <v>705</v>
      </c>
      <c r="F845" t="s">
        <v>589</v>
      </c>
      <c r="G845" t="s">
        <v>2800</v>
      </c>
      <c r="H845" t="s">
        <v>1357</v>
      </c>
      <c r="I845">
        <v>0</v>
      </c>
      <c r="J845">
        <v>4.1900000000000004</v>
      </c>
      <c r="K845" t="s">
        <v>535</v>
      </c>
      <c r="L845" t="s">
        <v>664</v>
      </c>
      <c r="M845" t="s">
        <v>537</v>
      </c>
      <c r="N845" t="s">
        <v>538</v>
      </c>
      <c r="O845" t="s">
        <v>539</v>
      </c>
      <c r="P845" t="s">
        <v>621</v>
      </c>
      <c r="Q845" t="s">
        <v>541</v>
      </c>
      <c r="R845" t="s">
        <v>542</v>
      </c>
      <c r="S845" t="s">
        <v>656</v>
      </c>
      <c r="T845" t="s">
        <v>542</v>
      </c>
      <c r="U845" t="s">
        <v>2600</v>
      </c>
      <c r="W845" s="210">
        <v>-4.1900000000000004</v>
      </c>
      <c r="X845">
        <v>1</v>
      </c>
      <c r="Z845" s="211">
        <v>45274</v>
      </c>
      <c r="AH845" s="211">
        <v>45260</v>
      </c>
      <c r="AI845" t="s">
        <v>545</v>
      </c>
      <c r="AO845" t="s">
        <v>546</v>
      </c>
      <c r="AU845" s="211">
        <v>45340</v>
      </c>
      <c r="AV845" t="s">
        <v>547</v>
      </c>
      <c r="AY845">
        <v>0</v>
      </c>
      <c r="AZ845" t="s">
        <v>548</v>
      </c>
      <c r="BA845" t="s">
        <v>2600</v>
      </c>
      <c r="BB845" t="s">
        <v>2600</v>
      </c>
    </row>
    <row r="846" spans="1:54" x14ac:dyDescent="0.3">
      <c r="A846" t="s">
        <v>2801</v>
      </c>
      <c r="B846" t="s">
        <v>652</v>
      </c>
      <c r="C846" s="211">
        <v>45260</v>
      </c>
      <c r="D846" t="s">
        <v>1095</v>
      </c>
      <c r="E846" t="s">
        <v>705</v>
      </c>
      <c r="F846" t="s">
        <v>747</v>
      </c>
      <c r="G846" t="s">
        <v>2802</v>
      </c>
      <c r="H846" t="s">
        <v>1352</v>
      </c>
      <c r="I846">
        <v>0</v>
      </c>
      <c r="J846">
        <v>30.45</v>
      </c>
      <c r="K846" t="s">
        <v>535</v>
      </c>
      <c r="L846" t="s">
        <v>655</v>
      </c>
      <c r="M846" t="s">
        <v>537</v>
      </c>
      <c r="N846" t="s">
        <v>538</v>
      </c>
      <c r="O846" t="s">
        <v>539</v>
      </c>
      <c r="P846" t="s">
        <v>1099</v>
      </c>
      <c r="Q846" t="s">
        <v>541</v>
      </c>
      <c r="R846" t="s">
        <v>542</v>
      </c>
      <c r="S846" t="s">
        <v>656</v>
      </c>
      <c r="T846" t="s">
        <v>542</v>
      </c>
      <c r="U846" t="s">
        <v>2600</v>
      </c>
      <c r="W846" s="210">
        <v>-30.45</v>
      </c>
      <c r="X846">
        <v>1</v>
      </c>
      <c r="Z846" s="211">
        <v>45274</v>
      </c>
      <c r="AH846" s="211">
        <v>45260</v>
      </c>
      <c r="AI846" t="s">
        <v>545</v>
      </c>
      <c r="AO846" t="s">
        <v>546</v>
      </c>
      <c r="AU846" s="211">
        <v>45340</v>
      </c>
      <c r="AV846" t="s">
        <v>547</v>
      </c>
      <c r="AY846">
        <v>0</v>
      </c>
      <c r="AZ846" t="s">
        <v>548</v>
      </c>
      <c r="BA846" t="s">
        <v>2600</v>
      </c>
      <c r="BB846" t="s">
        <v>2600</v>
      </c>
    </row>
    <row r="847" spans="1:54" x14ac:dyDescent="0.3">
      <c r="A847" t="s">
        <v>2803</v>
      </c>
      <c r="B847" t="s">
        <v>652</v>
      </c>
      <c r="C847" s="211">
        <v>45260</v>
      </c>
      <c r="D847" t="s">
        <v>1790</v>
      </c>
      <c r="E847" t="s">
        <v>705</v>
      </c>
      <c r="F847" t="s">
        <v>1060</v>
      </c>
      <c r="G847" t="s">
        <v>2804</v>
      </c>
      <c r="H847" t="s">
        <v>1792</v>
      </c>
      <c r="I847">
        <v>0</v>
      </c>
      <c r="J847">
        <v>3.2</v>
      </c>
      <c r="K847" t="s">
        <v>535</v>
      </c>
      <c r="L847" t="s">
        <v>660</v>
      </c>
      <c r="M847" t="s">
        <v>537</v>
      </c>
      <c r="N847" t="s">
        <v>538</v>
      </c>
      <c r="O847" t="s">
        <v>539</v>
      </c>
      <c r="P847" t="s">
        <v>580</v>
      </c>
      <c r="Q847" t="s">
        <v>541</v>
      </c>
      <c r="R847" t="s">
        <v>542</v>
      </c>
      <c r="S847" t="s">
        <v>656</v>
      </c>
      <c r="T847" t="s">
        <v>542</v>
      </c>
      <c r="U847" t="s">
        <v>2600</v>
      </c>
      <c r="W847" s="210">
        <v>-3.2</v>
      </c>
      <c r="X847">
        <v>1</v>
      </c>
      <c r="Z847" s="211">
        <v>45274</v>
      </c>
      <c r="AH847" s="211">
        <v>45260</v>
      </c>
      <c r="AI847" t="s">
        <v>545</v>
      </c>
      <c r="AO847" t="s">
        <v>546</v>
      </c>
      <c r="AU847" s="211">
        <v>45340</v>
      </c>
      <c r="AV847" t="s">
        <v>547</v>
      </c>
      <c r="AY847">
        <v>0</v>
      </c>
      <c r="AZ847" t="s">
        <v>548</v>
      </c>
      <c r="BA847" t="s">
        <v>2600</v>
      </c>
      <c r="BB847" t="s">
        <v>2600</v>
      </c>
    </row>
    <row r="848" spans="1:54" x14ac:dyDescent="0.3">
      <c r="A848" t="s">
        <v>2805</v>
      </c>
      <c r="B848" t="s">
        <v>652</v>
      </c>
      <c r="C848" s="211">
        <v>45260</v>
      </c>
      <c r="D848" t="s">
        <v>564</v>
      </c>
      <c r="E848" t="s">
        <v>705</v>
      </c>
      <c r="F848" t="s">
        <v>717</v>
      </c>
      <c r="G848" t="s">
        <v>2806</v>
      </c>
      <c r="H848" t="s">
        <v>567</v>
      </c>
      <c r="I848">
        <v>0</v>
      </c>
      <c r="J848">
        <v>1.0900000000000001</v>
      </c>
      <c r="K848" t="s">
        <v>535</v>
      </c>
      <c r="L848" t="s">
        <v>655</v>
      </c>
      <c r="M848" t="s">
        <v>537</v>
      </c>
      <c r="N848" t="s">
        <v>538</v>
      </c>
      <c r="O848" t="s">
        <v>539</v>
      </c>
      <c r="P848" t="s">
        <v>568</v>
      </c>
      <c r="Q848" t="s">
        <v>541</v>
      </c>
      <c r="R848" t="s">
        <v>542</v>
      </c>
      <c r="S848" t="s">
        <v>656</v>
      </c>
      <c r="T848" t="s">
        <v>542</v>
      </c>
      <c r="U848" t="s">
        <v>2600</v>
      </c>
      <c r="W848" s="210">
        <v>-1.0900000000000001</v>
      </c>
      <c r="X848">
        <v>1</v>
      </c>
      <c r="Z848" s="211">
        <v>45274</v>
      </c>
      <c r="AH848" s="211">
        <v>45260</v>
      </c>
      <c r="AI848" t="s">
        <v>545</v>
      </c>
      <c r="AO848" t="s">
        <v>546</v>
      </c>
      <c r="AU848" s="211">
        <v>45340</v>
      </c>
      <c r="AV848" t="s">
        <v>547</v>
      </c>
      <c r="AY848">
        <v>0</v>
      </c>
      <c r="AZ848" t="s">
        <v>548</v>
      </c>
      <c r="BA848" t="s">
        <v>2600</v>
      </c>
      <c r="BB848" t="s">
        <v>2600</v>
      </c>
    </row>
    <row r="849" spans="1:54" x14ac:dyDescent="0.3">
      <c r="A849" t="s">
        <v>2807</v>
      </c>
      <c r="B849" t="s">
        <v>652</v>
      </c>
      <c r="C849" s="211">
        <v>45260</v>
      </c>
      <c r="D849" t="s">
        <v>1067</v>
      </c>
      <c r="E849" t="s">
        <v>1381</v>
      </c>
      <c r="F849" t="s">
        <v>700</v>
      </c>
      <c r="G849" t="s">
        <v>2808</v>
      </c>
      <c r="H849" t="s">
        <v>1337</v>
      </c>
      <c r="I849">
        <v>0</v>
      </c>
      <c r="J849">
        <v>3.21</v>
      </c>
      <c r="K849" t="s">
        <v>535</v>
      </c>
      <c r="L849" t="s">
        <v>660</v>
      </c>
      <c r="M849" t="s">
        <v>537</v>
      </c>
      <c r="N849" t="s">
        <v>538</v>
      </c>
      <c r="O849" t="s">
        <v>539</v>
      </c>
      <c r="P849" t="s">
        <v>580</v>
      </c>
      <c r="Q849" t="s">
        <v>541</v>
      </c>
      <c r="R849" t="s">
        <v>542</v>
      </c>
      <c r="S849" t="s">
        <v>656</v>
      </c>
      <c r="T849" t="s">
        <v>542</v>
      </c>
      <c r="U849" t="s">
        <v>2600</v>
      </c>
      <c r="W849" s="210">
        <v>-3.21</v>
      </c>
      <c r="X849">
        <v>1</v>
      </c>
      <c r="Z849" s="211">
        <v>45274</v>
      </c>
      <c r="AH849" s="211">
        <v>45260</v>
      </c>
      <c r="AI849" t="s">
        <v>545</v>
      </c>
      <c r="AO849" t="s">
        <v>546</v>
      </c>
      <c r="AU849" s="211">
        <v>45340</v>
      </c>
      <c r="AV849" t="s">
        <v>547</v>
      </c>
      <c r="AY849">
        <v>0</v>
      </c>
      <c r="AZ849" t="s">
        <v>548</v>
      </c>
      <c r="BA849" t="s">
        <v>2600</v>
      </c>
      <c r="BB849" t="s">
        <v>2600</v>
      </c>
    </row>
    <row r="850" spans="1:54" x14ac:dyDescent="0.3">
      <c r="A850" t="s">
        <v>2809</v>
      </c>
      <c r="B850" t="s">
        <v>652</v>
      </c>
      <c r="C850" s="211">
        <v>45260</v>
      </c>
      <c r="D850" t="s">
        <v>550</v>
      </c>
      <c r="E850" t="s">
        <v>1060</v>
      </c>
      <c r="F850" t="s">
        <v>666</v>
      </c>
      <c r="G850" t="s">
        <v>2810</v>
      </c>
      <c r="H850" t="s">
        <v>1933</v>
      </c>
      <c r="I850">
        <v>0</v>
      </c>
      <c r="J850">
        <v>0.54</v>
      </c>
      <c r="K850" t="s">
        <v>535</v>
      </c>
      <c r="L850" t="s">
        <v>660</v>
      </c>
      <c r="M850" t="s">
        <v>537</v>
      </c>
      <c r="N850" t="s">
        <v>538</v>
      </c>
      <c r="O850" t="s">
        <v>539</v>
      </c>
      <c r="P850" t="s">
        <v>555</v>
      </c>
      <c r="Q850" t="s">
        <v>541</v>
      </c>
      <c r="R850" t="s">
        <v>542</v>
      </c>
      <c r="S850" t="s">
        <v>656</v>
      </c>
      <c r="T850" t="s">
        <v>542</v>
      </c>
      <c r="U850" t="s">
        <v>2600</v>
      </c>
      <c r="W850" s="210">
        <v>-0.54</v>
      </c>
      <c r="X850">
        <v>1</v>
      </c>
      <c r="Z850" s="211">
        <v>45274</v>
      </c>
      <c r="AH850" s="211">
        <v>45260</v>
      </c>
      <c r="AI850" t="s">
        <v>545</v>
      </c>
      <c r="AO850" t="s">
        <v>546</v>
      </c>
      <c r="AU850" s="211">
        <v>45340</v>
      </c>
      <c r="AV850" t="s">
        <v>547</v>
      </c>
      <c r="AY850">
        <v>0</v>
      </c>
      <c r="AZ850" t="s">
        <v>548</v>
      </c>
      <c r="BA850" t="s">
        <v>2600</v>
      </c>
      <c r="BB850" t="s">
        <v>2600</v>
      </c>
    </row>
    <row r="851" spans="1:54" x14ac:dyDescent="0.3">
      <c r="A851" t="s">
        <v>2811</v>
      </c>
      <c r="B851" t="s">
        <v>652</v>
      </c>
      <c r="C851" s="211">
        <v>45260</v>
      </c>
      <c r="D851" t="s">
        <v>557</v>
      </c>
      <c r="E851" t="s">
        <v>1060</v>
      </c>
      <c r="F851" t="s">
        <v>674</v>
      </c>
      <c r="G851" t="s">
        <v>2812</v>
      </c>
      <c r="H851" t="s">
        <v>1936</v>
      </c>
      <c r="I851">
        <v>0</v>
      </c>
      <c r="J851">
        <v>2.25</v>
      </c>
      <c r="K851" t="s">
        <v>535</v>
      </c>
      <c r="L851" t="s">
        <v>664</v>
      </c>
      <c r="M851" t="s">
        <v>537</v>
      </c>
      <c r="N851" t="s">
        <v>538</v>
      </c>
      <c r="O851" t="s">
        <v>539</v>
      </c>
      <c r="P851" t="s">
        <v>562</v>
      </c>
      <c r="Q851" t="s">
        <v>541</v>
      </c>
      <c r="R851" t="s">
        <v>542</v>
      </c>
      <c r="S851" t="s">
        <v>656</v>
      </c>
      <c r="T851" t="s">
        <v>542</v>
      </c>
      <c r="U851" t="s">
        <v>2600</v>
      </c>
      <c r="W851" s="210">
        <v>-2.25</v>
      </c>
      <c r="X851">
        <v>1</v>
      </c>
      <c r="Z851" s="211">
        <v>45274</v>
      </c>
      <c r="AH851" s="211">
        <v>45260</v>
      </c>
      <c r="AI851" t="s">
        <v>545</v>
      </c>
      <c r="AO851" t="s">
        <v>546</v>
      </c>
      <c r="AU851" s="211">
        <v>45340</v>
      </c>
      <c r="AV851" t="s">
        <v>547</v>
      </c>
      <c r="AY851">
        <v>0</v>
      </c>
      <c r="AZ851" t="s">
        <v>548</v>
      </c>
      <c r="BA851" t="s">
        <v>2600</v>
      </c>
      <c r="BB851" t="s">
        <v>2600</v>
      </c>
    </row>
    <row r="852" spans="1:54" x14ac:dyDescent="0.3">
      <c r="A852" t="s">
        <v>2813</v>
      </c>
      <c r="B852" t="s">
        <v>652</v>
      </c>
      <c r="C852" s="211">
        <v>45260</v>
      </c>
      <c r="D852" t="s">
        <v>564</v>
      </c>
      <c r="E852" t="s">
        <v>1060</v>
      </c>
      <c r="F852" t="s">
        <v>818</v>
      </c>
      <c r="G852" t="s">
        <v>2814</v>
      </c>
      <c r="H852" t="s">
        <v>1939</v>
      </c>
      <c r="I852">
        <v>0</v>
      </c>
      <c r="J852">
        <v>1.02</v>
      </c>
      <c r="K852" t="s">
        <v>535</v>
      </c>
      <c r="L852" t="s">
        <v>655</v>
      </c>
      <c r="M852" t="s">
        <v>537</v>
      </c>
      <c r="N852" t="s">
        <v>538</v>
      </c>
      <c r="O852" t="s">
        <v>539</v>
      </c>
      <c r="P852" t="s">
        <v>568</v>
      </c>
      <c r="Q852" t="s">
        <v>541</v>
      </c>
      <c r="R852" t="s">
        <v>542</v>
      </c>
      <c r="S852" t="s">
        <v>656</v>
      </c>
      <c r="T852" t="s">
        <v>542</v>
      </c>
      <c r="U852" t="s">
        <v>2600</v>
      </c>
      <c r="W852" s="210">
        <v>-1.02</v>
      </c>
      <c r="X852">
        <v>1</v>
      </c>
      <c r="Z852" s="211">
        <v>45274</v>
      </c>
      <c r="AH852" s="211">
        <v>45260</v>
      </c>
      <c r="AI852" t="s">
        <v>545</v>
      </c>
      <c r="AO852" t="s">
        <v>546</v>
      </c>
      <c r="AU852" s="211">
        <v>45340</v>
      </c>
      <c r="AV852" t="s">
        <v>547</v>
      </c>
      <c r="AY852">
        <v>0</v>
      </c>
      <c r="AZ852" t="s">
        <v>548</v>
      </c>
      <c r="BA852" t="s">
        <v>2600</v>
      </c>
      <c r="BB852" t="s">
        <v>2600</v>
      </c>
    </row>
    <row r="853" spans="1:54" x14ac:dyDescent="0.3">
      <c r="A853" t="s">
        <v>2815</v>
      </c>
      <c r="B853" t="s">
        <v>652</v>
      </c>
      <c r="C853" s="211">
        <v>45260</v>
      </c>
      <c r="D853" t="s">
        <v>570</v>
      </c>
      <c r="E853" t="s">
        <v>1060</v>
      </c>
      <c r="F853" t="s">
        <v>1049</v>
      </c>
      <c r="G853" t="s">
        <v>2816</v>
      </c>
      <c r="H853" t="s">
        <v>1942</v>
      </c>
      <c r="I853">
        <v>0</v>
      </c>
      <c r="J853">
        <v>0.53</v>
      </c>
      <c r="K853" t="s">
        <v>535</v>
      </c>
      <c r="L853" t="s">
        <v>660</v>
      </c>
      <c r="M853" t="s">
        <v>537</v>
      </c>
      <c r="N853" t="s">
        <v>538</v>
      </c>
      <c r="O853" t="s">
        <v>539</v>
      </c>
      <c r="P853" t="s">
        <v>574</v>
      </c>
      <c r="Q853" t="s">
        <v>541</v>
      </c>
      <c r="R853" t="s">
        <v>542</v>
      </c>
      <c r="S853" t="s">
        <v>656</v>
      </c>
      <c r="T853" t="s">
        <v>542</v>
      </c>
      <c r="U853" t="s">
        <v>2600</v>
      </c>
      <c r="W853" s="210">
        <v>-0.53</v>
      </c>
      <c r="X853">
        <v>1</v>
      </c>
      <c r="Z853" s="211">
        <v>45274</v>
      </c>
      <c r="AH853" s="211">
        <v>45260</v>
      </c>
      <c r="AI853" t="s">
        <v>545</v>
      </c>
      <c r="AO853" t="s">
        <v>546</v>
      </c>
      <c r="AU853" s="211">
        <v>45340</v>
      </c>
      <c r="AV853" t="s">
        <v>547</v>
      </c>
      <c r="AY853">
        <v>0</v>
      </c>
      <c r="AZ853" t="s">
        <v>548</v>
      </c>
      <c r="BA853" t="s">
        <v>2600</v>
      </c>
      <c r="BB853" t="s">
        <v>2600</v>
      </c>
    </row>
    <row r="854" spans="1:54" x14ac:dyDescent="0.3">
      <c r="A854" t="s">
        <v>2817</v>
      </c>
      <c r="B854" t="s">
        <v>652</v>
      </c>
      <c r="C854" s="211">
        <v>45260</v>
      </c>
      <c r="D854" t="s">
        <v>576</v>
      </c>
      <c r="E854" t="s">
        <v>1060</v>
      </c>
      <c r="F854" t="s">
        <v>1140</v>
      </c>
      <c r="G854" t="s">
        <v>2818</v>
      </c>
      <c r="H854" t="s">
        <v>1945</v>
      </c>
      <c r="I854">
        <v>0</v>
      </c>
      <c r="J854">
        <v>1.66</v>
      </c>
      <c r="K854" t="s">
        <v>535</v>
      </c>
      <c r="L854" t="s">
        <v>660</v>
      </c>
      <c r="M854" t="s">
        <v>537</v>
      </c>
      <c r="N854" t="s">
        <v>538</v>
      </c>
      <c r="O854" t="s">
        <v>539</v>
      </c>
      <c r="P854" t="s">
        <v>580</v>
      </c>
      <c r="Q854" t="s">
        <v>541</v>
      </c>
      <c r="R854" t="s">
        <v>542</v>
      </c>
      <c r="S854" t="s">
        <v>656</v>
      </c>
      <c r="T854" t="s">
        <v>542</v>
      </c>
      <c r="U854" t="s">
        <v>2600</v>
      </c>
      <c r="W854" s="210">
        <v>-1.66</v>
      </c>
      <c r="X854">
        <v>1</v>
      </c>
      <c r="Z854" s="211">
        <v>45274</v>
      </c>
      <c r="AH854" s="211">
        <v>45260</v>
      </c>
      <c r="AI854" t="s">
        <v>545</v>
      </c>
      <c r="AO854" t="s">
        <v>546</v>
      </c>
      <c r="AU854" s="211">
        <v>45340</v>
      </c>
      <c r="AV854" t="s">
        <v>547</v>
      </c>
      <c r="AY854">
        <v>0</v>
      </c>
      <c r="AZ854" t="s">
        <v>548</v>
      </c>
      <c r="BA854" t="s">
        <v>2600</v>
      </c>
      <c r="BB854" t="s">
        <v>2600</v>
      </c>
    </row>
    <row r="855" spans="1:54" x14ac:dyDescent="0.3">
      <c r="A855" t="s">
        <v>2819</v>
      </c>
      <c r="B855" t="s">
        <v>652</v>
      </c>
      <c r="C855" s="211">
        <v>45260</v>
      </c>
      <c r="D855" t="s">
        <v>582</v>
      </c>
      <c r="E855" t="s">
        <v>1060</v>
      </c>
      <c r="F855" t="s">
        <v>685</v>
      </c>
      <c r="G855" t="s">
        <v>2820</v>
      </c>
      <c r="H855" t="s">
        <v>1948</v>
      </c>
      <c r="I855">
        <v>0</v>
      </c>
      <c r="J855">
        <v>5.95</v>
      </c>
      <c r="K855" t="s">
        <v>535</v>
      </c>
      <c r="L855" t="s">
        <v>655</v>
      </c>
      <c r="M855" t="s">
        <v>537</v>
      </c>
      <c r="N855" t="s">
        <v>538</v>
      </c>
      <c r="O855" t="s">
        <v>539</v>
      </c>
      <c r="P855" t="s">
        <v>586</v>
      </c>
      <c r="Q855" t="s">
        <v>541</v>
      </c>
      <c r="R855" t="s">
        <v>542</v>
      </c>
      <c r="S855" t="s">
        <v>656</v>
      </c>
      <c r="T855" t="s">
        <v>542</v>
      </c>
      <c r="U855" t="s">
        <v>2600</v>
      </c>
      <c r="W855" s="210">
        <v>-5.95</v>
      </c>
      <c r="X855">
        <v>1</v>
      </c>
      <c r="Z855" s="211">
        <v>45274</v>
      </c>
      <c r="AH855" s="211">
        <v>45260</v>
      </c>
      <c r="AI855" t="s">
        <v>545</v>
      </c>
      <c r="AO855" t="s">
        <v>546</v>
      </c>
      <c r="AU855" s="211">
        <v>45340</v>
      </c>
      <c r="AV855" t="s">
        <v>547</v>
      </c>
      <c r="AY855">
        <v>0</v>
      </c>
      <c r="AZ855" t="s">
        <v>548</v>
      </c>
      <c r="BA855" t="s">
        <v>2600</v>
      </c>
      <c r="BB855" t="s">
        <v>2600</v>
      </c>
    </row>
    <row r="856" spans="1:54" x14ac:dyDescent="0.3">
      <c r="A856" t="s">
        <v>2821</v>
      </c>
      <c r="B856" t="s">
        <v>652</v>
      </c>
      <c r="C856" s="211">
        <v>45260</v>
      </c>
      <c r="D856" t="s">
        <v>588</v>
      </c>
      <c r="E856" t="s">
        <v>1060</v>
      </c>
      <c r="F856" t="s">
        <v>2736</v>
      </c>
      <c r="G856" t="s">
        <v>2822</v>
      </c>
      <c r="H856" t="s">
        <v>1951</v>
      </c>
      <c r="I856">
        <v>0</v>
      </c>
      <c r="J856">
        <v>0.26</v>
      </c>
      <c r="K856" t="s">
        <v>535</v>
      </c>
      <c r="L856" t="s">
        <v>664</v>
      </c>
      <c r="M856" t="s">
        <v>537</v>
      </c>
      <c r="N856" t="s">
        <v>538</v>
      </c>
      <c r="O856" t="s">
        <v>539</v>
      </c>
      <c r="P856" t="s">
        <v>592</v>
      </c>
      <c r="Q856" t="s">
        <v>541</v>
      </c>
      <c r="R856" t="s">
        <v>542</v>
      </c>
      <c r="S856" t="s">
        <v>656</v>
      </c>
      <c r="T856" t="s">
        <v>542</v>
      </c>
      <c r="U856" t="s">
        <v>2600</v>
      </c>
      <c r="W856" s="210">
        <v>-0.26</v>
      </c>
      <c r="X856">
        <v>1</v>
      </c>
      <c r="Z856" s="211">
        <v>45274</v>
      </c>
      <c r="AH856" s="211">
        <v>45260</v>
      </c>
      <c r="AI856" t="s">
        <v>545</v>
      </c>
      <c r="AO856" t="s">
        <v>546</v>
      </c>
      <c r="AU856" s="211">
        <v>45340</v>
      </c>
      <c r="AV856" t="s">
        <v>547</v>
      </c>
      <c r="AY856">
        <v>0</v>
      </c>
      <c r="AZ856" t="s">
        <v>548</v>
      </c>
      <c r="BA856" t="s">
        <v>2600</v>
      </c>
      <c r="BB856" t="s">
        <v>2600</v>
      </c>
    </row>
    <row r="857" spans="1:54" x14ac:dyDescent="0.3">
      <c r="A857" t="s">
        <v>2823</v>
      </c>
      <c r="B857" t="s">
        <v>652</v>
      </c>
      <c r="C857" s="211">
        <v>45260</v>
      </c>
      <c r="D857" t="s">
        <v>594</v>
      </c>
      <c r="E857" t="s">
        <v>1060</v>
      </c>
      <c r="F857" t="s">
        <v>711</v>
      </c>
      <c r="G857" t="s">
        <v>2824</v>
      </c>
      <c r="H857" t="s">
        <v>1954</v>
      </c>
      <c r="I857">
        <v>0</v>
      </c>
      <c r="J857">
        <v>0.62</v>
      </c>
      <c r="K857" t="s">
        <v>535</v>
      </c>
      <c r="L857" t="s">
        <v>664</v>
      </c>
      <c r="M857" t="s">
        <v>537</v>
      </c>
      <c r="N857" t="s">
        <v>538</v>
      </c>
      <c r="O857" t="s">
        <v>539</v>
      </c>
      <c r="P857" t="s">
        <v>598</v>
      </c>
      <c r="Q857" t="s">
        <v>541</v>
      </c>
      <c r="R857" t="s">
        <v>542</v>
      </c>
      <c r="S857" t="s">
        <v>656</v>
      </c>
      <c r="T857" t="s">
        <v>542</v>
      </c>
      <c r="U857" t="s">
        <v>2600</v>
      </c>
      <c r="W857" s="210">
        <v>-0.62</v>
      </c>
      <c r="X857">
        <v>1</v>
      </c>
      <c r="Z857" s="211">
        <v>45291</v>
      </c>
      <c r="AH857" s="211">
        <v>45260</v>
      </c>
      <c r="AI857" t="s">
        <v>545</v>
      </c>
      <c r="AO857" t="s">
        <v>546</v>
      </c>
      <c r="AU857" s="211">
        <v>45340</v>
      </c>
      <c r="AV857" t="s">
        <v>547</v>
      </c>
      <c r="AY857">
        <v>0</v>
      </c>
      <c r="AZ857" t="s">
        <v>548</v>
      </c>
      <c r="BA857" t="s">
        <v>2600</v>
      </c>
      <c r="BB857" t="s">
        <v>2600</v>
      </c>
    </row>
    <row r="858" spans="1:54" x14ac:dyDescent="0.3">
      <c r="A858" t="s">
        <v>2825</v>
      </c>
      <c r="B858" t="s">
        <v>652</v>
      </c>
      <c r="C858" s="211">
        <v>45260</v>
      </c>
      <c r="D858" t="s">
        <v>600</v>
      </c>
      <c r="E858" t="s">
        <v>1060</v>
      </c>
      <c r="F858" t="s">
        <v>938</v>
      </c>
      <c r="G858" t="s">
        <v>2826</v>
      </c>
      <c r="H858" t="s">
        <v>1958</v>
      </c>
      <c r="I858">
        <v>0</v>
      </c>
      <c r="J858">
        <v>0.8</v>
      </c>
      <c r="K858" t="s">
        <v>535</v>
      </c>
      <c r="L858" t="s">
        <v>655</v>
      </c>
      <c r="M858" t="s">
        <v>537</v>
      </c>
      <c r="N858" t="s">
        <v>538</v>
      </c>
      <c r="O858" t="s">
        <v>539</v>
      </c>
      <c r="P858" t="s">
        <v>604</v>
      </c>
      <c r="Q858" t="s">
        <v>541</v>
      </c>
      <c r="R858" t="s">
        <v>542</v>
      </c>
      <c r="S858" t="s">
        <v>656</v>
      </c>
      <c r="T858" t="s">
        <v>542</v>
      </c>
      <c r="U858" t="s">
        <v>2600</v>
      </c>
      <c r="W858" s="210">
        <v>-0.8</v>
      </c>
      <c r="X858">
        <v>1</v>
      </c>
      <c r="Z858" s="211">
        <v>45274</v>
      </c>
      <c r="AH858" s="211">
        <v>45260</v>
      </c>
      <c r="AI858" t="s">
        <v>545</v>
      </c>
      <c r="AO858" t="s">
        <v>546</v>
      </c>
      <c r="AU858" s="211">
        <v>45340</v>
      </c>
      <c r="AV858" t="s">
        <v>547</v>
      </c>
      <c r="AY858">
        <v>0</v>
      </c>
      <c r="AZ858" t="s">
        <v>548</v>
      </c>
      <c r="BA858" t="s">
        <v>2600</v>
      </c>
      <c r="BB858" t="s">
        <v>2600</v>
      </c>
    </row>
    <row r="859" spans="1:54" x14ac:dyDescent="0.3">
      <c r="A859" t="s">
        <v>2827</v>
      </c>
      <c r="B859" t="s">
        <v>652</v>
      </c>
      <c r="C859" s="211">
        <v>45260</v>
      </c>
      <c r="D859" t="s">
        <v>606</v>
      </c>
      <c r="E859" t="s">
        <v>1060</v>
      </c>
      <c r="F859" t="s">
        <v>1076</v>
      </c>
      <c r="G859" t="s">
        <v>2828</v>
      </c>
      <c r="H859" t="s">
        <v>1961</v>
      </c>
      <c r="I859">
        <v>0</v>
      </c>
      <c r="J859">
        <v>2.25</v>
      </c>
      <c r="K859" t="s">
        <v>535</v>
      </c>
      <c r="L859" t="s">
        <v>664</v>
      </c>
      <c r="M859" t="s">
        <v>537</v>
      </c>
      <c r="N859" t="s">
        <v>538</v>
      </c>
      <c r="O859" t="s">
        <v>539</v>
      </c>
      <c r="P859" t="s">
        <v>562</v>
      </c>
      <c r="Q859" t="s">
        <v>541</v>
      </c>
      <c r="R859" t="s">
        <v>542</v>
      </c>
      <c r="S859" t="s">
        <v>656</v>
      </c>
      <c r="T859" t="s">
        <v>542</v>
      </c>
      <c r="U859" t="s">
        <v>2600</v>
      </c>
      <c r="W859" s="210">
        <v>-2.25</v>
      </c>
      <c r="X859">
        <v>1</v>
      </c>
      <c r="Z859" s="211">
        <v>45274</v>
      </c>
      <c r="AH859" s="211">
        <v>45260</v>
      </c>
      <c r="AI859" t="s">
        <v>545</v>
      </c>
      <c r="AO859" t="s">
        <v>546</v>
      </c>
      <c r="AU859" s="211">
        <v>45340</v>
      </c>
      <c r="AV859" t="s">
        <v>547</v>
      </c>
      <c r="AY859">
        <v>0</v>
      </c>
      <c r="AZ859" t="s">
        <v>548</v>
      </c>
      <c r="BA859" t="s">
        <v>2600</v>
      </c>
      <c r="BB859" t="s">
        <v>2600</v>
      </c>
    </row>
    <row r="860" spans="1:54" x14ac:dyDescent="0.3">
      <c r="A860" t="s">
        <v>2829</v>
      </c>
      <c r="B860" t="s">
        <v>652</v>
      </c>
      <c r="C860" s="211">
        <v>45260</v>
      </c>
      <c r="D860" t="s">
        <v>611</v>
      </c>
      <c r="E860" t="s">
        <v>1060</v>
      </c>
      <c r="F860" t="s">
        <v>1080</v>
      </c>
      <c r="G860" t="s">
        <v>2830</v>
      </c>
      <c r="H860" t="s">
        <v>614</v>
      </c>
      <c r="I860">
        <v>0</v>
      </c>
      <c r="J860">
        <v>1.0900000000000001</v>
      </c>
      <c r="K860" t="s">
        <v>535</v>
      </c>
      <c r="L860" t="s">
        <v>660</v>
      </c>
      <c r="M860" t="s">
        <v>537</v>
      </c>
      <c r="N860" t="s">
        <v>538</v>
      </c>
      <c r="O860" t="s">
        <v>539</v>
      </c>
      <c r="P860" t="s">
        <v>615</v>
      </c>
      <c r="Q860" t="s">
        <v>541</v>
      </c>
      <c r="R860" t="s">
        <v>542</v>
      </c>
      <c r="S860" t="s">
        <v>656</v>
      </c>
      <c r="T860" t="s">
        <v>542</v>
      </c>
      <c r="U860" t="s">
        <v>2600</v>
      </c>
      <c r="W860" s="210">
        <v>-1.0900000000000001</v>
      </c>
      <c r="X860">
        <v>1</v>
      </c>
      <c r="Z860" s="211">
        <v>45274</v>
      </c>
      <c r="AH860" s="211">
        <v>45260</v>
      </c>
      <c r="AI860" t="s">
        <v>545</v>
      </c>
      <c r="AO860" t="s">
        <v>546</v>
      </c>
      <c r="AU860" s="211">
        <v>45340</v>
      </c>
      <c r="AV860" t="s">
        <v>547</v>
      </c>
      <c r="AY860">
        <v>0</v>
      </c>
      <c r="AZ860" t="s">
        <v>548</v>
      </c>
      <c r="BA860" t="s">
        <v>2600</v>
      </c>
      <c r="BB860" t="s">
        <v>2600</v>
      </c>
    </row>
    <row r="861" spans="1:54" x14ac:dyDescent="0.3">
      <c r="A861" t="s">
        <v>2831</v>
      </c>
      <c r="B861" t="s">
        <v>652</v>
      </c>
      <c r="C861" s="211">
        <v>45260</v>
      </c>
      <c r="D861" t="s">
        <v>617</v>
      </c>
      <c r="E861" t="s">
        <v>1060</v>
      </c>
      <c r="F861" t="s">
        <v>984</v>
      </c>
      <c r="G861" t="s">
        <v>2832</v>
      </c>
      <c r="H861" t="s">
        <v>1966</v>
      </c>
      <c r="I861">
        <v>0</v>
      </c>
      <c r="J861">
        <v>1.71</v>
      </c>
      <c r="K861" t="s">
        <v>535</v>
      </c>
      <c r="L861" t="s">
        <v>664</v>
      </c>
      <c r="M861" t="s">
        <v>537</v>
      </c>
      <c r="N861" t="s">
        <v>538</v>
      </c>
      <c r="O861" t="s">
        <v>539</v>
      </c>
      <c r="P861" t="s">
        <v>2641</v>
      </c>
      <c r="Q861" t="s">
        <v>541</v>
      </c>
      <c r="R861" t="s">
        <v>542</v>
      </c>
      <c r="S861" t="s">
        <v>656</v>
      </c>
      <c r="T861" t="s">
        <v>542</v>
      </c>
      <c r="U861" t="s">
        <v>2600</v>
      </c>
      <c r="W861" s="210">
        <v>-1.71</v>
      </c>
      <c r="X861">
        <v>1</v>
      </c>
      <c r="Z861" s="211">
        <v>45274</v>
      </c>
      <c r="AH861" s="211">
        <v>45260</v>
      </c>
      <c r="AI861" t="s">
        <v>545</v>
      </c>
      <c r="AO861" t="s">
        <v>546</v>
      </c>
      <c r="AU861" s="211">
        <v>45340</v>
      </c>
      <c r="AV861" t="s">
        <v>547</v>
      </c>
      <c r="AY861">
        <v>0</v>
      </c>
      <c r="AZ861" t="s">
        <v>548</v>
      </c>
      <c r="BA861" t="s">
        <v>2600</v>
      </c>
      <c r="BB861" t="s">
        <v>2600</v>
      </c>
    </row>
    <row r="862" spans="1:54" x14ac:dyDescent="0.3">
      <c r="A862" t="s">
        <v>2833</v>
      </c>
      <c r="B862" t="s">
        <v>652</v>
      </c>
      <c r="C862" s="211">
        <v>45260</v>
      </c>
      <c r="D862" t="s">
        <v>623</v>
      </c>
      <c r="E862" t="s">
        <v>1060</v>
      </c>
      <c r="F862" t="s">
        <v>743</v>
      </c>
      <c r="G862" t="s">
        <v>2834</v>
      </c>
      <c r="H862" t="s">
        <v>1969</v>
      </c>
      <c r="I862">
        <v>0</v>
      </c>
      <c r="J862">
        <v>2.16</v>
      </c>
      <c r="K862" t="s">
        <v>535</v>
      </c>
      <c r="L862" t="s">
        <v>655</v>
      </c>
      <c r="M862" t="s">
        <v>537</v>
      </c>
      <c r="N862" t="s">
        <v>538</v>
      </c>
      <c r="O862" t="s">
        <v>539</v>
      </c>
      <c r="P862" t="s">
        <v>627</v>
      </c>
      <c r="Q862" t="s">
        <v>541</v>
      </c>
      <c r="R862" t="s">
        <v>542</v>
      </c>
      <c r="S862" t="s">
        <v>656</v>
      </c>
      <c r="T862" t="s">
        <v>542</v>
      </c>
      <c r="U862" t="s">
        <v>2600</v>
      </c>
      <c r="W862" s="210">
        <v>-2.16</v>
      </c>
      <c r="X862">
        <v>1</v>
      </c>
      <c r="Z862" s="211">
        <v>45274</v>
      </c>
      <c r="AH862" s="211">
        <v>45260</v>
      </c>
      <c r="AI862" t="s">
        <v>545</v>
      </c>
      <c r="AO862" t="s">
        <v>546</v>
      </c>
      <c r="AU862" s="211">
        <v>45340</v>
      </c>
      <c r="AV862" t="s">
        <v>547</v>
      </c>
      <c r="AY862">
        <v>0</v>
      </c>
      <c r="AZ862" t="s">
        <v>548</v>
      </c>
      <c r="BA862" t="s">
        <v>2600</v>
      </c>
      <c r="BB862" t="s">
        <v>2600</v>
      </c>
    </row>
    <row r="863" spans="1:54" x14ac:dyDescent="0.3">
      <c r="A863" t="s">
        <v>2835</v>
      </c>
      <c r="B863" t="s">
        <v>652</v>
      </c>
      <c r="C863" s="211">
        <v>45260</v>
      </c>
      <c r="D863" t="s">
        <v>1837</v>
      </c>
      <c r="E863" t="s">
        <v>1060</v>
      </c>
      <c r="F863" t="s">
        <v>647</v>
      </c>
      <c r="G863" t="s">
        <v>2836</v>
      </c>
      <c r="H863" t="s">
        <v>2499</v>
      </c>
      <c r="I863">
        <v>0</v>
      </c>
      <c r="J863">
        <v>1.66</v>
      </c>
      <c r="K863" t="s">
        <v>535</v>
      </c>
      <c r="L863" t="s">
        <v>660</v>
      </c>
      <c r="M863" t="s">
        <v>537</v>
      </c>
      <c r="N863" t="s">
        <v>538</v>
      </c>
      <c r="O863" t="s">
        <v>539</v>
      </c>
      <c r="P863" t="s">
        <v>580</v>
      </c>
      <c r="Q863" t="s">
        <v>541</v>
      </c>
      <c r="R863" t="s">
        <v>542</v>
      </c>
      <c r="S863" t="s">
        <v>656</v>
      </c>
      <c r="T863" t="s">
        <v>542</v>
      </c>
      <c r="U863" t="s">
        <v>2600</v>
      </c>
      <c r="W863" s="210">
        <v>-1.66</v>
      </c>
      <c r="X863">
        <v>1</v>
      </c>
      <c r="Z863" s="211">
        <v>45274</v>
      </c>
      <c r="AH863" s="211">
        <v>45260</v>
      </c>
      <c r="AI863" t="s">
        <v>545</v>
      </c>
      <c r="AO863" t="s">
        <v>546</v>
      </c>
      <c r="AU863" s="211">
        <v>45340</v>
      </c>
      <c r="AV863" t="s">
        <v>547</v>
      </c>
      <c r="AY863">
        <v>0</v>
      </c>
      <c r="AZ863" t="s">
        <v>548</v>
      </c>
      <c r="BA863" t="s">
        <v>2600</v>
      </c>
      <c r="BB863" t="s">
        <v>2600</v>
      </c>
    </row>
    <row r="864" spans="1:54" x14ac:dyDescent="0.3">
      <c r="A864" t="s">
        <v>2837</v>
      </c>
      <c r="B864" t="s">
        <v>652</v>
      </c>
      <c r="C864" s="211">
        <v>45260</v>
      </c>
      <c r="D864" t="s">
        <v>640</v>
      </c>
      <c r="E864" t="s">
        <v>1060</v>
      </c>
      <c r="F864" t="s">
        <v>2838</v>
      </c>
      <c r="G864" t="s">
        <v>2839</v>
      </c>
      <c r="H864" t="s">
        <v>1980</v>
      </c>
      <c r="I864">
        <v>0</v>
      </c>
      <c r="J864">
        <v>1.1599999999999999</v>
      </c>
      <c r="K864" t="s">
        <v>535</v>
      </c>
      <c r="L864" t="s">
        <v>664</v>
      </c>
      <c r="M864" t="s">
        <v>537</v>
      </c>
      <c r="N864" t="s">
        <v>538</v>
      </c>
      <c r="O864" t="s">
        <v>539</v>
      </c>
      <c r="P864" t="s">
        <v>644</v>
      </c>
      <c r="Q864" t="s">
        <v>541</v>
      </c>
      <c r="R864" t="s">
        <v>542</v>
      </c>
      <c r="S864" t="s">
        <v>656</v>
      </c>
      <c r="T864" t="s">
        <v>542</v>
      </c>
      <c r="U864" t="s">
        <v>2600</v>
      </c>
      <c r="W864" s="210">
        <v>-1.1599999999999999</v>
      </c>
      <c r="X864">
        <v>1</v>
      </c>
      <c r="Z864" s="211">
        <v>45274</v>
      </c>
      <c r="AH864" s="211">
        <v>45260</v>
      </c>
      <c r="AI864" t="s">
        <v>545</v>
      </c>
      <c r="AO864" t="s">
        <v>546</v>
      </c>
      <c r="AU864" s="211">
        <v>45340</v>
      </c>
      <c r="AV864" t="s">
        <v>547</v>
      </c>
      <c r="AY864">
        <v>0</v>
      </c>
      <c r="AZ864" t="s">
        <v>548</v>
      </c>
      <c r="BA864" t="s">
        <v>2600</v>
      </c>
      <c r="BB864" t="s">
        <v>2600</v>
      </c>
    </row>
    <row r="865" spans="1:54" x14ac:dyDescent="0.3">
      <c r="A865" t="s">
        <v>2840</v>
      </c>
      <c r="B865" t="s">
        <v>652</v>
      </c>
      <c r="C865" s="211">
        <v>45260</v>
      </c>
      <c r="D865" t="s">
        <v>646</v>
      </c>
      <c r="E865" t="s">
        <v>1060</v>
      </c>
      <c r="F865" t="s">
        <v>2169</v>
      </c>
      <c r="G865" t="s">
        <v>2841</v>
      </c>
      <c r="H865" t="s">
        <v>1983</v>
      </c>
      <c r="I865">
        <v>0</v>
      </c>
      <c r="J865">
        <v>0.35</v>
      </c>
      <c r="K865" t="s">
        <v>535</v>
      </c>
      <c r="L865" t="s">
        <v>655</v>
      </c>
      <c r="M865" t="s">
        <v>537</v>
      </c>
      <c r="N865" t="s">
        <v>538</v>
      </c>
      <c r="O865" t="s">
        <v>539</v>
      </c>
      <c r="P865" t="s">
        <v>650</v>
      </c>
      <c r="Q865" t="s">
        <v>541</v>
      </c>
      <c r="R865" t="s">
        <v>542</v>
      </c>
      <c r="S865" t="s">
        <v>656</v>
      </c>
      <c r="T865" t="s">
        <v>542</v>
      </c>
      <c r="U865" t="s">
        <v>2600</v>
      </c>
      <c r="W865" s="210">
        <v>-0.35</v>
      </c>
      <c r="X865">
        <v>1</v>
      </c>
      <c r="Z865" s="211">
        <v>45274</v>
      </c>
      <c r="AH865" s="211">
        <v>45260</v>
      </c>
      <c r="AI865" t="s">
        <v>545</v>
      </c>
      <c r="AO865" t="s">
        <v>546</v>
      </c>
      <c r="AU865" s="211">
        <v>45340</v>
      </c>
      <c r="AV865" t="s">
        <v>547</v>
      </c>
      <c r="AY865">
        <v>0</v>
      </c>
      <c r="AZ865" t="s">
        <v>548</v>
      </c>
      <c r="BA865" t="s">
        <v>2600</v>
      </c>
      <c r="BB865" t="s">
        <v>2600</v>
      </c>
    </row>
    <row r="866" spans="1:54" x14ac:dyDescent="0.3">
      <c r="A866" t="s">
        <v>2842</v>
      </c>
      <c r="B866" t="s">
        <v>754</v>
      </c>
      <c r="C866" s="211">
        <v>45238</v>
      </c>
      <c r="D866" t="s">
        <v>755</v>
      </c>
      <c r="E866" t="s">
        <v>1314</v>
      </c>
      <c r="F866" t="s">
        <v>757</v>
      </c>
      <c r="G866" t="s">
        <v>2843</v>
      </c>
      <c r="H866" t="s">
        <v>759</v>
      </c>
      <c r="I866">
        <v>0</v>
      </c>
      <c r="J866">
        <v>6740.87</v>
      </c>
      <c r="K866" t="s">
        <v>760</v>
      </c>
      <c r="L866" t="s">
        <v>664</v>
      </c>
      <c r="M866" t="s">
        <v>537</v>
      </c>
      <c r="N866" t="s">
        <v>538</v>
      </c>
      <c r="O866" t="s">
        <v>539</v>
      </c>
      <c r="P866" t="s">
        <v>761</v>
      </c>
      <c r="Q866" t="s">
        <v>750</v>
      </c>
      <c r="R866" t="s">
        <v>542</v>
      </c>
      <c r="S866" t="s">
        <v>751</v>
      </c>
      <c r="T866" t="s">
        <v>542</v>
      </c>
      <c r="U866" t="s">
        <v>2600</v>
      </c>
      <c r="W866" s="210">
        <v>-44.99</v>
      </c>
      <c r="X866">
        <v>6.6740000000000002E-3</v>
      </c>
      <c r="Z866" s="211">
        <v>45400</v>
      </c>
      <c r="AH866" s="211">
        <v>45238</v>
      </c>
      <c r="AO866" t="s">
        <v>546</v>
      </c>
      <c r="AU866" s="211"/>
      <c r="AY866">
        <v>0</v>
      </c>
      <c r="AZ866" t="s">
        <v>548</v>
      </c>
      <c r="BA866" t="s">
        <v>2600</v>
      </c>
      <c r="BB866" t="s">
        <v>2600</v>
      </c>
    </row>
    <row r="867" spans="1:54" x14ac:dyDescent="0.3">
      <c r="A867" t="s">
        <v>2844</v>
      </c>
      <c r="B867" t="s">
        <v>754</v>
      </c>
      <c r="C867" s="211">
        <v>45238</v>
      </c>
      <c r="D867" t="s">
        <v>763</v>
      </c>
      <c r="E867" t="s">
        <v>682</v>
      </c>
      <c r="F867" t="s">
        <v>757</v>
      </c>
      <c r="G867" t="s">
        <v>2845</v>
      </c>
      <c r="H867" t="s">
        <v>766</v>
      </c>
      <c r="I867">
        <v>0</v>
      </c>
      <c r="J867">
        <v>5089.1400000000003</v>
      </c>
      <c r="K867" t="s">
        <v>760</v>
      </c>
      <c r="L867" t="s">
        <v>664</v>
      </c>
      <c r="M867" t="s">
        <v>537</v>
      </c>
      <c r="N867" t="s">
        <v>538</v>
      </c>
      <c r="O867" t="s">
        <v>539</v>
      </c>
      <c r="P867" t="s">
        <v>761</v>
      </c>
      <c r="Q867" t="s">
        <v>750</v>
      </c>
      <c r="R867" t="s">
        <v>542</v>
      </c>
      <c r="S867" t="s">
        <v>751</v>
      </c>
      <c r="T867" t="s">
        <v>542</v>
      </c>
      <c r="U867" t="s">
        <v>2600</v>
      </c>
      <c r="W867" s="210">
        <v>-33.96</v>
      </c>
      <c r="X867">
        <v>6.6740000000000002E-3</v>
      </c>
      <c r="Z867" s="211">
        <v>45400</v>
      </c>
      <c r="AH867" s="211">
        <v>45238</v>
      </c>
      <c r="AO867" t="s">
        <v>546</v>
      </c>
      <c r="AU867" s="211"/>
      <c r="AY867">
        <v>0</v>
      </c>
      <c r="AZ867" t="s">
        <v>548</v>
      </c>
      <c r="BA867" t="s">
        <v>2600</v>
      </c>
      <c r="BB867" t="s">
        <v>2600</v>
      </c>
    </row>
    <row r="868" spans="1:54" x14ac:dyDescent="0.3">
      <c r="A868" t="s">
        <v>2846</v>
      </c>
      <c r="B868" t="s">
        <v>754</v>
      </c>
      <c r="C868" s="211">
        <v>45238</v>
      </c>
      <c r="D868" t="s">
        <v>755</v>
      </c>
      <c r="E868" t="s">
        <v>935</v>
      </c>
      <c r="F868" t="s">
        <v>757</v>
      </c>
      <c r="G868" t="s">
        <v>2847</v>
      </c>
      <c r="H868" t="s">
        <v>759</v>
      </c>
      <c r="I868">
        <v>0</v>
      </c>
      <c r="J868">
        <v>858.46</v>
      </c>
      <c r="K868" t="s">
        <v>760</v>
      </c>
      <c r="L868" t="s">
        <v>664</v>
      </c>
      <c r="M868" t="s">
        <v>537</v>
      </c>
      <c r="N868" t="s">
        <v>538</v>
      </c>
      <c r="O868" t="s">
        <v>539</v>
      </c>
      <c r="P868" t="s">
        <v>761</v>
      </c>
      <c r="Q868" t="s">
        <v>750</v>
      </c>
      <c r="R868" t="s">
        <v>542</v>
      </c>
      <c r="S868" t="s">
        <v>751</v>
      </c>
      <c r="T868" t="s">
        <v>542</v>
      </c>
      <c r="U868" t="s">
        <v>2600</v>
      </c>
      <c r="W868" s="210">
        <v>-5.73</v>
      </c>
      <c r="X868">
        <v>6.6740000000000002E-3</v>
      </c>
      <c r="Z868" s="211">
        <v>45400</v>
      </c>
      <c r="AH868" s="211">
        <v>45238</v>
      </c>
      <c r="AO868" t="s">
        <v>546</v>
      </c>
      <c r="AU868" s="211"/>
      <c r="AY868">
        <v>0</v>
      </c>
      <c r="AZ868" t="s">
        <v>548</v>
      </c>
      <c r="BA868" t="s">
        <v>2600</v>
      </c>
      <c r="BB868" t="s">
        <v>2600</v>
      </c>
    </row>
    <row r="869" spans="1:54" x14ac:dyDescent="0.3">
      <c r="A869" t="s">
        <v>2848</v>
      </c>
      <c r="B869" t="s">
        <v>754</v>
      </c>
      <c r="C869" s="211">
        <v>45238</v>
      </c>
      <c r="D869" t="s">
        <v>763</v>
      </c>
      <c r="E869" t="s">
        <v>2089</v>
      </c>
      <c r="F869" t="s">
        <v>757</v>
      </c>
      <c r="G869" t="s">
        <v>2849</v>
      </c>
      <c r="H869" t="s">
        <v>766</v>
      </c>
      <c r="I869">
        <v>0</v>
      </c>
      <c r="J869">
        <v>682.84</v>
      </c>
      <c r="K869" t="s">
        <v>760</v>
      </c>
      <c r="L869" t="s">
        <v>664</v>
      </c>
      <c r="M869" t="s">
        <v>537</v>
      </c>
      <c r="N869" t="s">
        <v>538</v>
      </c>
      <c r="O869" t="s">
        <v>539</v>
      </c>
      <c r="P869" t="s">
        <v>761</v>
      </c>
      <c r="Q869" t="s">
        <v>750</v>
      </c>
      <c r="R869" t="s">
        <v>542</v>
      </c>
      <c r="S869" t="s">
        <v>751</v>
      </c>
      <c r="T869" t="s">
        <v>542</v>
      </c>
      <c r="U869" t="s">
        <v>2600</v>
      </c>
      <c r="W869" s="210">
        <v>-4.5599999999999996</v>
      </c>
      <c r="X869">
        <v>6.6740000000000002E-3</v>
      </c>
      <c r="Z869" s="211">
        <v>45400</v>
      </c>
      <c r="AH869" s="211">
        <v>45238</v>
      </c>
      <c r="AO869" t="s">
        <v>546</v>
      </c>
      <c r="AU869" s="211"/>
      <c r="AY869">
        <v>0</v>
      </c>
      <c r="AZ869" t="s">
        <v>548</v>
      </c>
      <c r="BA869" t="s">
        <v>2600</v>
      </c>
      <c r="BB869" t="s">
        <v>2600</v>
      </c>
    </row>
    <row r="870" spans="1:54" x14ac:dyDescent="0.3">
      <c r="A870" t="s">
        <v>2850</v>
      </c>
      <c r="B870" t="s">
        <v>754</v>
      </c>
      <c r="C870" s="211">
        <v>45238</v>
      </c>
      <c r="D870" t="s">
        <v>755</v>
      </c>
      <c r="E870" t="s">
        <v>2014</v>
      </c>
      <c r="F870" t="s">
        <v>757</v>
      </c>
      <c r="G870" t="s">
        <v>2851</v>
      </c>
      <c r="H870" t="s">
        <v>759</v>
      </c>
      <c r="I870">
        <v>0</v>
      </c>
      <c r="J870">
        <v>8.11</v>
      </c>
      <c r="K870" t="s">
        <v>760</v>
      </c>
      <c r="L870" t="s">
        <v>664</v>
      </c>
      <c r="M870" t="s">
        <v>537</v>
      </c>
      <c r="N870" t="s">
        <v>538</v>
      </c>
      <c r="O870" t="s">
        <v>539</v>
      </c>
      <c r="P870" t="s">
        <v>761</v>
      </c>
      <c r="Q870" t="s">
        <v>750</v>
      </c>
      <c r="R870" t="s">
        <v>542</v>
      </c>
      <c r="S870" t="s">
        <v>751</v>
      </c>
      <c r="T870" t="s">
        <v>542</v>
      </c>
      <c r="U870" t="s">
        <v>2600</v>
      </c>
      <c r="W870" s="210">
        <v>-0.05</v>
      </c>
      <c r="X870">
        <v>6.6740000000000002E-3</v>
      </c>
      <c r="Z870" s="211">
        <v>45400</v>
      </c>
      <c r="AH870" s="211">
        <v>45238</v>
      </c>
      <c r="AO870" t="s">
        <v>546</v>
      </c>
      <c r="AU870" s="211"/>
      <c r="AY870">
        <v>0</v>
      </c>
      <c r="AZ870" t="s">
        <v>548</v>
      </c>
      <c r="BA870" t="s">
        <v>2600</v>
      </c>
      <c r="BB870" t="s">
        <v>2600</v>
      </c>
    </row>
    <row r="871" spans="1:54" x14ac:dyDescent="0.3">
      <c r="A871" t="s">
        <v>2852</v>
      </c>
      <c r="B871" t="s">
        <v>754</v>
      </c>
      <c r="C871" s="211">
        <v>45238</v>
      </c>
      <c r="D871" t="s">
        <v>763</v>
      </c>
      <c r="E871" t="s">
        <v>2853</v>
      </c>
      <c r="F871" t="s">
        <v>757</v>
      </c>
      <c r="G871" t="s">
        <v>2854</v>
      </c>
      <c r="H871" t="s">
        <v>766</v>
      </c>
      <c r="I871">
        <v>0</v>
      </c>
      <c r="J871">
        <v>8.11</v>
      </c>
      <c r="K871" t="s">
        <v>760</v>
      </c>
      <c r="L871" t="s">
        <v>664</v>
      </c>
      <c r="M871" t="s">
        <v>537</v>
      </c>
      <c r="N871" t="s">
        <v>538</v>
      </c>
      <c r="O871" t="s">
        <v>539</v>
      </c>
      <c r="P871" t="s">
        <v>761</v>
      </c>
      <c r="Q871" t="s">
        <v>750</v>
      </c>
      <c r="R871" t="s">
        <v>542</v>
      </c>
      <c r="S871" t="s">
        <v>751</v>
      </c>
      <c r="T871" t="s">
        <v>542</v>
      </c>
      <c r="U871" t="s">
        <v>2600</v>
      </c>
      <c r="W871" s="210">
        <v>-0.05</v>
      </c>
      <c r="X871">
        <v>6.6740000000000002E-3</v>
      </c>
      <c r="Z871" s="211">
        <v>45400</v>
      </c>
      <c r="AH871" s="211">
        <v>45238</v>
      </c>
      <c r="AO871" t="s">
        <v>546</v>
      </c>
      <c r="AU871" s="211"/>
      <c r="AY871">
        <v>0</v>
      </c>
      <c r="AZ871" t="s">
        <v>548</v>
      </c>
      <c r="BA871" t="s">
        <v>2600</v>
      </c>
      <c r="BB871" t="s">
        <v>2600</v>
      </c>
    </row>
    <row r="872" spans="1:54" x14ac:dyDescent="0.3">
      <c r="A872" t="s">
        <v>2855</v>
      </c>
      <c r="B872" t="s">
        <v>754</v>
      </c>
      <c r="C872" s="211">
        <v>45238</v>
      </c>
      <c r="D872" t="s">
        <v>755</v>
      </c>
      <c r="E872" t="s">
        <v>2856</v>
      </c>
      <c r="F872" t="s">
        <v>757</v>
      </c>
      <c r="G872" t="s">
        <v>2857</v>
      </c>
      <c r="H872" t="s">
        <v>759</v>
      </c>
      <c r="I872">
        <v>0</v>
      </c>
      <c r="J872">
        <v>3.81</v>
      </c>
      <c r="K872" t="s">
        <v>760</v>
      </c>
      <c r="L872" t="s">
        <v>664</v>
      </c>
      <c r="M872" t="s">
        <v>537</v>
      </c>
      <c r="N872" t="s">
        <v>538</v>
      </c>
      <c r="O872" t="s">
        <v>539</v>
      </c>
      <c r="P872" t="s">
        <v>761</v>
      </c>
      <c r="Q872" t="s">
        <v>750</v>
      </c>
      <c r="R872" t="s">
        <v>542</v>
      </c>
      <c r="S872" t="s">
        <v>751</v>
      </c>
      <c r="T872" t="s">
        <v>542</v>
      </c>
      <c r="U872" t="s">
        <v>2600</v>
      </c>
      <c r="W872" s="210">
        <v>-0.03</v>
      </c>
      <c r="X872">
        <v>6.6740000000000002E-3</v>
      </c>
      <c r="Z872" s="211">
        <v>45400</v>
      </c>
      <c r="AH872" s="211">
        <v>45238</v>
      </c>
      <c r="AO872" t="s">
        <v>546</v>
      </c>
      <c r="AU872" s="211"/>
      <c r="AY872">
        <v>0</v>
      </c>
      <c r="AZ872" t="s">
        <v>548</v>
      </c>
      <c r="BA872" t="s">
        <v>2600</v>
      </c>
      <c r="BB872" t="s">
        <v>2600</v>
      </c>
    </row>
    <row r="873" spans="1:54" x14ac:dyDescent="0.3">
      <c r="A873" t="s">
        <v>2858</v>
      </c>
      <c r="B873" t="s">
        <v>754</v>
      </c>
      <c r="C873" s="211">
        <v>45238</v>
      </c>
      <c r="D873" t="s">
        <v>763</v>
      </c>
      <c r="E873" t="s">
        <v>2504</v>
      </c>
      <c r="F873" t="s">
        <v>757</v>
      </c>
      <c r="G873" t="s">
        <v>2859</v>
      </c>
      <c r="H873" t="s">
        <v>766</v>
      </c>
      <c r="I873">
        <v>0</v>
      </c>
      <c r="J873">
        <v>3.81</v>
      </c>
      <c r="K873" t="s">
        <v>760</v>
      </c>
      <c r="L873" t="s">
        <v>664</v>
      </c>
      <c r="M873" t="s">
        <v>537</v>
      </c>
      <c r="N873" t="s">
        <v>538</v>
      </c>
      <c r="O873" t="s">
        <v>539</v>
      </c>
      <c r="P873" t="s">
        <v>761</v>
      </c>
      <c r="Q873" t="s">
        <v>750</v>
      </c>
      <c r="R873" t="s">
        <v>542</v>
      </c>
      <c r="S873" t="s">
        <v>751</v>
      </c>
      <c r="T873" t="s">
        <v>542</v>
      </c>
      <c r="U873" t="s">
        <v>2600</v>
      </c>
      <c r="W873" s="210">
        <v>-0.03</v>
      </c>
      <c r="X873">
        <v>6.6740000000000002E-3</v>
      </c>
      <c r="Z873" s="211">
        <v>45400</v>
      </c>
      <c r="AH873" s="211">
        <v>45238</v>
      </c>
      <c r="AO873" t="s">
        <v>546</v>
      </c>
      <c r="AU873" s="211"/>
      <c r="AY873">
        <v>0</v>
      </c>
      <c r="AZ873" t="s">
        <v>548</v>
      </c>
      <c r="BA873" t="s">
        <v>2600</v>
      </c>
      <c r="BB873" t="s">
        <v>2600</v>
      </c>
    </row>
    <row r="874" spans="1:54" x14ac:dyDescent="0.3">
      <c r="A874" t="s">
        <v>2860</v>
      </c>
      <c r="B874" t="s">
        <v>754</v>
      </c>
      <c r="C874" s="211">
        <v>45257</v>
      </c>
      <c r="D874" t="s">
        <v>755</v>
      </c>
      <c r="E874" t="s">
        <v>2861</v>
      </c>
      <c r="F874" t="s">
        <v>757</v>
      </c>
      <c r="G874" t="s">
        <v>2862</v>
      </c>
      <c r="H874" t="s">
        <v>759</v>
      </c>
      <c r="I874">
        <v>0</v>
      </c>
      <c r="J874">
        <v>56598.03</v>
      </c>
      <c r="K874" t="s">
        <v>760</v>
      </c>
      <c r="L874" t="s">
        <v>561</v>
      </c>
      <c r="M874" t="s">
        <v>537</v>
      </c>
      <c r="N874" t="s">
        <v>538</v>
      </c>
      <c r="O874" t="s">
        <v>539</v>
      </c>
      <c r="P874" t="s">
        <v>761</v>
      </c>
      <c r="Q874" t="s">
        <v>750</v>
      </c>
      <c r="R874" t="s">
        <v>542</v>
      </c>
      <c r="S874" t="s">
        <v>751</v>
      </c>
      <c r="T874" t="s">
        <v>542</v>
      </c>
      <c r="U874" t="s">
        <v>2600</v>
      </c>
      <c r="W874" s="210">
        <v>-377.72</v>
      </c>
      <c r="X874">
        <v>6.6740000000000002E-3</v>
      </c>
      <c r="Z874" s="211">
        <v>45400</v>
      </c>
      <c r="AH874" s="211">
        <v>45257</v>
      </c>
      <c r="AO874" t="s">
        <v>546</v>
      </c>
      <c r="AU874" s="211"/>
      <c r="AY874">
        <v>0</v>
      </c>
      <c r="AZ874" t="s">
        <v>548</v>
      </c>
      <c r="BA874" t="s">
        <v>2600</v>
      </c>
      <c r="BB874" t="s">
        <v>2600</v>
      </c>
    </row>
    <row r="875" spans="1:54" x14ac:dyDescent="0.3">
      <c r="A875" t="s">
        <v>2863</v>
      </c>
      <c r="B875" t="s">
        <v>754</v>
      </c>
      <c r="C875" s="211">
        <v>45257</v>
      </c>
      <c r="D875" t="s">
        <v>763</v>
      </c>
      <c r="E875" t="s">
        <v>2864</v>
      </c>
      <c r="F875" t="s">
        <v>757</v>
      </c>
      <c r="G875" t="s">
        <v>2865</v>
      </c>
      <c r="H875" t="s">
        <v>766</v>
      </c>
      <c r="I875">
        <v>0</v>
      </c>
      <c r="J875">
        <v>45532.39</v>
      </c>
      <c r="K875" t="s">
        <v>760</v>
      </c>
      <c r="L875" t="s">
        <v>561</v>
      </c>
      <c r="M875" t="s">
        <v>537</v>
      </c>
      <c r="N875" t="s">
        <v>538</v>
      </c>
      <c r="O875" t="s">
        <v>539</v>
      </c>
      <c r="P875" t="s">
        <v>761</v>
      </c>
      <c r="Q875" t="s">
        <v>750</v>
      </c>
      <c r="R875" t="s">
        <v>542</v>
      </c>
      <c r="S875" t="s">
        <v>751</v>
      </c>
      <c r="T875" t="s">
        <v>542</v>
      </c>
      <c r="U875" t="s">
        <v>2600</v>
      </c>
      <c r="W875" s="210">
        <v>-303.87</v>
      </c>
      <c r="X875">
        <v>6.6740000000000002E-3</v>
      </c>
      <c r="Z875" s="211">
        <v>45400</v>
      </c>
      <c r="AH875" s="211">
        <v>45257</v>
      </c>
      <c r="AO875" t="s">
        <v>546</v>
      </c>
      <c r="AU875" s="211"/>
      <c r="AY875">
        <v>0</v>
      </c>
      <c r="AZ875" t="s">
        <v>548</v>
      </c>
      <c r="BA875" t="s">
        <v>2600</v>
      </c>
      <c r="BB875" t="s">
        <v>2600</v>
      </c>
    </row>
    <row r="876" spans="1:54" x14ac:dyDescent="0.3">
      <c r="A876" t="s">
        <v>2866</v>
      </c>
      <c r="B876" t="s">
        <v>754</v>
      </c>
      <c r="C876" s="211">
        <v>45257</v>
      </c>
      <c r="D876" t="s">
        <v>755</v>
      </c>
      <c r="E876" t="s">
        <v>2867</v>
      </c>
      <c r="F876" t="s">
        <v>757</v>
      </c>
      <c r="G876" t="s">
        <v>2868</v>
      </c>
      <c r="H876" t="s">
        <v>759</v>
      </c>
      <c r="I876">
        <v>0</v>
      </c>
      <c r="J876">
        <v>10088.31</v>
      </c>
      <c r="K876" t="s">
        <v>760</v>
      </c>
      <c r="L876" t="s">
        <v>664</v>
      </c>
      <c r="M876" t="s">
        <v>537</v>
      </c>
      <c r="N876" t="s">
        <v>538</v>
      </c>
      <c r="O876" t="s">
        <v>539</v>
      </c>
      <c r="P876" t="s">
        <v>761</v>
      </c>
      <c r="Q876" t="s">
        <v>750</v>
      </c>
      <c r="R876" t="s">
        <v>542</v>
      </c>
      <c r="S876" t="s">
        <v>751</v>
      </c>
      <c r="T876" t="s">
        <v>542</v>
      </c>
      <c r="U876" t="s">
        <v>2600</v>
      </c>
      <c r="W876" s="210">
        <v>-67.33</v>
      </c>
      <c r="X876">
        <v>6.6740000000000002E-3</v>
      </c>
      <c r="Z876" s="211">
        <v>45400</v>
      </c>
      <c r="AH876" s="211">
        <v>45257</v>
      </c>
      <c r="AO876" t="s">
        <v>546</v>
      </c>
      <c r="AU876" s="211"/>
      <c r="AY876">
        <v>0</v>
      </c>
      <c r="AZ876" t="s">
        <v>548</v>
      </c>
      <c r="BA876" t="s">
        <v>2600</v>
      </c>
      <c r="BB876" t="s">
        <v>2600</v>
      </c>
    </row>
    <row r="877" spans="1:54" x14ac:dyDescent="0.3">
      <c r="A877" t="s">
        <v>2869</v>
      </c>
      <c r="B877" t="s">
        <v>754</v>
      </c>
      <c r="C877" s="211">
        <v>45257</v>
      </c>
      <c r="D877" t="s">
        <v>763</v>
      </c>
      <c r="E877" t="s">
        <v>2870</v>
      </c>
      <c r="F877" t="s">
        <v>757</v>
      </c>
      <c r="G877" t="s">
        <v>2871</v>
      </c>
      <c r="H877" t="s">
        <v>766</v>
      </c>
      <c r="I877">
        <v>0</v>
      </c>
      <c r="J877">
        <v>8023.96</v>
      </c>
      <c r="K877" t="s">
        <v>760</v>
      </c>
      <c r="L877" t="s">
        <v>664</v>
      </c>
      <c r="M877" t="s">
        <v>537</v>
      </c>
      <c r="N877" t="s">
        <v>538</v>
      </c>
      <c r="O877" t="s">
        <v>539</v>
      </c>
      <c r="P877" t="s">
        <v>761</v>
      </c>
      <c r="Q877" t="s">
        <v>750</v>
      </c>
      <c r="R877" t="s">
        <v>542</v>
      </c>
      <c r="S877" t="s">
        <v>751</v>
      </c>
      <c r="T877" t="s">
        <v>542</v>
      </c>
      <c r="U877" t="s">
        <v>2600</v>
      </c>
      <c r="W877" s="210">
        <v>-53.55</v>
      </c>
      <c r="X877">
        <v>6.6740000000000002E-3</v>
      </c>
      <c r="Z877" s="211">
        <v>45400</v>
      </c>
      <c r="AH877" s="211">
        <v>45257</v>
      </c>
      <c r="AO877" t="s">
        <v>546</v>
      </c>
      <c r="AU877" s="211"/>
      <c r="AY877">
        <v>0</v>
      </c>
      <c r="AZ877" t="s">
        <v>548</v>
      </c>
      <c r="BA877" t="s">
        <v>2600</v>
      </c>
      <c r="BB877" t="s">
        <v>2600</v>
      </c>
    </row>
    <row r="878" spans="1:54" x14ac:dyDescent="0.3">
      <c r="A878" t="s">
        <v>2872</v>
      </c>
      <c r="B878" t="s">
        <v>754</v>
      </c>
      <c r="C878" s="211">
        <v>45258</v>
      </c>
      <c r="D878" t="s">
        <v>755</v>
      </c>
      <c r="E878" t="s">
        <v>2873</v>
      </c>
      <c r="F878" t="s">
        <v>757</v>
      </c>
      <c r="G878" t="s">
        <v>2874</v>
      </c>
      <c r="H878" t="s">
        <v>759</v>
      </c>
      <c r="I878">
        <v>0</v>
      </c>
      <c r="J878">
        <v>796.86</v>
      </c>
      <c r="K878" t="s">
        <v>760</v>
      </c>
      <c r="L878" t="s">
        <v>664</v>
      </c>
      <c r="M878" t="s">
        <v>537</v>
      </c>
      <c r="N878" t="s">
        <v>538</v>
      </c>
      <c r="O878" t="s">
        <v>539</v>
      </c>
      <c r="P878" t="s">
        <v>761</v>
      </c>
      <c r="Q878" t="s">
        <v>750</v>
      </c>
      <c r="R878" t="s">
        <v>542</v>
      </c>
      <c r="S878" t="s">
        <v>751</v>
      </c>
      <c r="T878" t="s">
        <v>542</v>
      </c>
      <c r="U878" t="s">
        <v>2600</v>
      </c>
      <c r="W878" s="210">
        <v>-5.32</v>
      </c>
      <c r="X878">
        <v>6.6740000000000002E-3</v>
      </c>
      <c r="Z878" s="211">
        <v>45400</v>
      </c>
      <c r="AH878" s="211">
        <v>45258</v>
      </c>
      <c r="AO878" t="s">
        <v>546</v>
      </c>
      <c r="AU878" s="211"/>
      <c r="AY878">
        <v>0</v>
      </c>
      <c r="AZ878" t="s">
        <v>548</v>
      </c>
      <c r="BA878" t="s">
        <v>2600</v>
      </c>
      <c r="BB878" t="s">
        <v>2600</v>
      </c>
    </row>
    <row r="879" spans="1:54" x14ac:dyDescent="0.3">
      <c r="A879" t="s">
        <v>2875</v>
      </c>
      <c r="B879" t="s">
        <v>754</v>
      </c>
      <c r="C879" s="211">
        <v>45258</v>
      </c>
      <c r="D879" t="s">
        <v>763</v>
      </c>
      <c r="E879" t="s">
        <v>2876</v>
      </c>
      <c r="F879" t="s">
        <v>757</v>
      </c>
      <c r="G879" t="s">
        <v>2877</v>
      </c>
      <c r="H879" t="s">
        <v>766</v>
      </c>
      <c r="I879">
        <v>0</v>
      </c>
      <c r="J879">
        <v>796.86</v>
      </c>
      <c r="K879" t="s">
        <v>760</v>
      </c>
      <c r="L879" t="s">
        <v>664</v>
      </c>
      <c r="M879" t="s">
        <v>537</v>
      </c>
      <c r="N879" t="s">
        <v>538</v>
      </c>
      <c r="O879" t="s">
        <v>539</v>
      </c>
      <c r="P879" t="s">
        <v>761</v>
      </c>
      <c r="Q879" t="s">
        <v>750</v>
      </c>
      <c r="R879" t="s">
        <v>542</v>
      </c>
      <c r="S879" t="s">
        <v>751</v>
      </c>
      <c r="T879" t="s">
        <v>542</v>
      </c>
      <c r="U879" t="s">
        <v>2600</v>
      </c>
      <c r="W879" s="210">
        <v>-5.32</v>
      </c>
      <c r="X879">
        <v>6.6740000000000002E-3</v>
      </c>
      <c r="Z879" s="211">
        <v>45400</v>
      </c>
      <c r="AH879" s="211">
        <v>45258</v>
      </c>
      <c r="AO879" t="s">
        <v>546</v>
      </c>
      <c r="AU879" s="211"/>
      <c r="AY879">
        <v>0</v>
      </c>
      <c r="AZ879" t="s">
        <v>548</v>
      </c>
      <c r="BA879" t="s">
        <v>2600</v>
      </c>
      <c r="BB879" t="s">
        <v>2600</v>
      </c>
    </row>
    <row r="880" spans="1:54" x14ac:dyDescent="0.3">
      <c r="A880" t="s">
        <v>2878</v>
      </c>
      <c r="B880" t="s">
        <v>754</v>
      </c>
      <c r="C880" s="211">
        <v>45258</v>
      </c>
      <c r="D880" t="s">
        <v>755</v>
      </c>
      <c r="E880" t="s">
        <v>1526</v>
      </c>
      <c r="F880" t="s">
        <v>757</v>
      </c>
      <c r="G880" t="s">
        <v>2879</v>
      </c>
      <c r="H880" t="s">
        <v>759</v>
      </c>
      <c r="I880">
        <v>0</v>
      </c>
      <c r="J880">
        <v>1012.49</v>
      </c>
      <c r="K880" t="s">
        <v>760</v>
      </c>
      <c r="L880" t="s">
        <v>664</v>
      </c>
      <c r="M880" t="s">
        <v>537</v>
      </c>
      <c r="N880" t="s">
        <v>538</v>
      </c>
      <c r="O880" t="s">
        <v>539</v>
      </c>
      <c r="P880" t="s">
        <v>761</v>
      </c>
      <c r="Q880" t="s">
        <v>750</v>
      </c>
      <c r="R880" t="s">
        <v>542</v>
      </c>
      <c r="S880" t="s">
        <v>751</v>
      </c>
      <c r="T880" t="s">
        <v>542</v>
      </c>
      <c r="U880" t="s">
        <v>2600</v>
      </c>
      <c r="W880" s="210">
        <v>-6.76</v>
      </c>
      <c r="X880">
        <v>6.6740000000000002E-3</v>
      </c>
      <c r="Z880" s="211">
        <v>45400</v>
      </c>
      <c r="AH880" s="211">
        <v>45258</v>
      </c>
      <c r="AO880" t="s">
        <v>546</v>
      </c>
      <c r="AU880" s="211"/>
      <c r="AY880">
        <v>0</v>
      </c>
      <c r="AZ880" t="s">
        <v>548</v>
      </c>
      <c r="BA880" t="s">
        <v>2600</v>
      </c>
      <c r="BB880" t="s">
        <v>2600</v>
      </c>
    </row>
    <row r="881" spans="1:54" x14ac:dyDescent="0.3">
      <c r="A881" t="s">
        <v>2880</v>
      </c>
      <c r="B881" t="s">
        <v>754</v>
      </c>
      <c r="C881" s="211">
        <v>45258</v>
      </c>
      <c r="D881" t="s">
        <v>763</v>
      </c>
      <c r="E881" t="s">
        <v>2881</v>
      </c>
      <c r="F881" t="s">
        <v>757</v>
      </c>
      <c r="G881" t="s">
        <v>2882</v>
      </c>
      <c r="H881" t="s">
        <v>766</v>
      </c>
      <c r="I881">
        <v>0</v>
      </c>
      <c r="J881">
        <v>1012.49</v>
      </c>
      <c r="K881" t="s">
        <v>760</v>
      </c>
      <c r="L881" t="s">
        <v>664</v>
      </c>
      <c r="M881" t="s">
        <v>537</v>
      </c>
      <c r="N881" t="s">
        <v>538</v>
      </c>
      <c r="O881" t="s">
        <v>539</v>
      </c>
      <c r="P881" t="s">
        <v>761</v>
      </c>
      <c r="Q881" t="s">
        <v>750</v>
      </c>
      <c r="R881" t="s">
        <v>542</v>
      </c>
      <c r="S881" t="s">
        <v>751</v>
      </c>
      <c r="T881" t="s">
        <v>542</v>
      </c>
      <c r="U881" t="s">
        <v>2600</v>
      </c>
      <c r="W881" s="210">
        <v>-6.76</v>
      </c>
      <c r="X881">
        <v>6.6740000000000002E-3</v>
      </c>
      <c r="Z881" s="211">
        <v>45400</v>
      </c>
      <c r="AH881" s="211">
        <v>45258</v>
      </c>
      <c r="AO881" t="s">
        <v>546</v>
      </c>
      <c r="AU881" s="211"/>
      <c r="AY881">
        <v>0</v>
      </c>
      <c r="AZ881" t="s">
        <v>548</v>
      </c>
      <c r="BA881" t="s">
        <v>2600</v>
      </c>
      <c r="BB881" t="s">
        <v>2600</v>
      </c>
    </row>
    <row r="882" spans="1:54" x14ac:dyDescent="0.3">
      <c r="A882" t="s">
        <v>2883</v>
      </c>
      <c r="B882" t="s">
        <v>754</v>
      </c>
      <c r="C882" s="211">
        <v>45260</v>
      </c>
      <c r="D882" t="s">
        <v>755</v>
      </c>
      <c r="E882" t="s">
        <v>2884</v>
      </c>
      <c r="F882" t="s">
        <v>757</v>
      </c>
      <c r="G882" t="s">
        <v>2885</v>
      </c>
      <c r="H882" t="s">
        <v>759</v>
      </c>
      <c r="I882">
        <v>0</v>
      </c>
      <c r="J882">
        <v>6690.04</v>
      </c>
      <c r="K882" t="s">
        <v>760</v>
      </c>
      <c r="L882" t="s">
        <v>664</v>
      </c>
      <c r="M882" t="s">
        <v>537</v>
      </c>
      <c r="N882" t="s">
        <v>538</v>
      </c>
      <c r="O882" t="s">
        <v>539</v>
      </c>
      <c r="P882" t="s">
        <v>761</v>
      </c>
      <c r="Q882" t="s">
        <v>750</v>
      </c>
      <c r="R882" t="s">
        <v>542</v>
      </c>
      <c r="S882" t="s">
        <v>751</v>
      </c>
      <c r="T882" t="s">
        <v>542</v>
      </c>
      <c r="U882" t="s">
        <v>2600</v>
      </c>
      <c r="W882" s="210">
        <v>-44.65</v>
      </c>
      <c r="X882">
        <v>6.6740000000000002E-3</v>
      </c>
      <c r="Z882" s="211">
        <v>45400</v>
      </c>
      <c r="AH882" s="211">
        <v>45260</v>
      </c>
      <c r="AO882" t="s">
        <v>546</v>
      </c>
      <c r="AU882" s="211"/>
      <c r="AY882">
        <v>0</v>
      </c>
      <c r="AZ882" t="s">
        <v>548</v>
      </c>
      <c r="BA882" t="s">
        <v>2600</v>
      </c>
      <c r="BB882" t="s">
        <v>2600</v>
      </c>
    </row>
    <row r="883" spans="1:54" x14ac:dyDescent="0.3">
      <c r="A883" t="s">
        <v>2886</v>
      </c>
      <c r="B883" t="s">
        <v>754</v>
      </c>
      <c r="C883" s="211">
        <v>45260</v>
      </c>
      <c r="D883" t="s">
        <v>763</v>
      </c>
      <c r="E883" t="s">
        <v>1551</v>
      </c>
      <c r="F883" t="s">
        <v>757</v>
      </c>
      <c r="G883" t="s">
        <v>2887</v>
      </c>
      <c r="H883" t="s">
        <v>766</v>
      </c>
      <c r="I883">
        <v>0</v>
      </c>
      <c r="J883">
        <v>9746.49</v>
      </c>
      <c r="K883" t="s">
        <v>760</v>
      </c>
      <c r="L883" t="s">
        <v>664</v>
      </c>
      <c r="M883" t="s">
        <v>537</v>
      </c>
      <c r="N883" t="s">
        <v>538</v>
      </c>
      <c r="O883" t="s">
        <v>539</v>
      </c>
      <c r="P883" t="s">
        <v>761</v>
      </c>
      <c r="Q883" t="s">
        <v>750</v>
      </c>
      <c r="R883" t="s">
        <v>542</v>
      </c>
      <c r="S883" t="s">
        <v>751</v>
      </c>
      <c r="T883" t="s">
        <v>542</v>
      </c>
      <c r="U883" t="s">
        <v>2600</v>
      </c>
      <c r="W883" s="210">
        <v>-65.05</v>
      </c>
      <c r="X883">
        <v>6.6740000000000002E-3</v>
      </c>
      <c r="Z883" s="211">
        <v>45400</v>
      </c>
      <c r="AH883" s="211">
        <v>45260</v>
      </c>
      <c r="AO883" t="s">
        <v>546</v>
      </c>
      <c r="AU883" s="211"/>
      <c r="AY883">
        <v>0</v>
      </c>
      <c r="AZ883" t="s">
        <v>548</v>
      </c>
      <c r="BA883" t="s">
        <v>2600</v>
      </c>
      <c r="BB883" t="s">
        <v>2600</v>
      </c>
    </row>
    <row r="884" spans="1:54" x14ac:dyDescent="0.3">
      <c r="A884" t="s">
        <v>2888</v>
      </c>
      <c r="B884" t="s">
        <v>754</v>
      </c>
      <c r="C884" s="211">
        <v>45260</v>
      </c>
      <c r="D884" t="s">
        <v>755</v>
      </c>
      <c r="E884" t="s">
        <v>2889</v>
      </c>
      <c r="F884" t="s">
        <v>757</v>
      </c>
      <c r="G884" t="s">
        <v>2890</v>
      </c>
      <c r="H884" t="s">
        <v>759</v>
      </c>
      <c r="I884">
        <v>0</v>
      </c>
      <c r="J884">
        <v>947.33</v>
      </c>
      <c r="K884" t="s">
        <v>760</v>
      </c>
      <c r="L884" t="s">
        <v>664</v>
      </c>
      <c r="M884" t="s">
        <v>537</v>
      </c>
      <c r="N884" t="s">
        <v>538</v>
      </c>
      <c r="O884" t="s">
        <v>539</v>
      </c>
      <c r="P884" t="s">
        <v>761</v>
      </c>
      <c r="Q884" t="s">
        <v>750</v>
      </c>
      <c r="R884" t="s">
        <v>542</v>
      </c>
      <c r="S884" t="s">
        <v>751</v>
      </c>
      <c r="T884" t="s">
        <v>542</v>
      </c>
      <c r="U884" t="s">
        <v>2600</v>
      </c>
      <c r="W884" s="210">
        <v>-6.32</v>
      </c>
      <c r="X884">
        <v>6.6740000000000002E-3</v>
      </c>
      <c r="Z884" s="211">
        <v>45400</v>
      </c>
      <c r="AH884" s="211">
        <v>45260</v>
      </c>
      <c r="AO884" t="s">
        <v>546</v>
      </c>
      <c r="AU884" s="211"/>
      <c r="AY884">
        <v>0</v>
      </c>
      <c r="AZ884" t="s">
        <v>548</v>
      </c>
      <c r="BA884" t="s">
        <v>2600</v>
      </c>
      <c r="BB884" t="s">
        <v>2600</v>
      </c>
    </row>
    <row r="885" spans="1:54" x14ac:dyDescent="0.3">
      <c r="A885" t="s">
        <v>2891</v>
      </c>
      <c r="B885" t="s">
        <v>754</v>
      </c>
      <c r="C885" s="211">
        <v>45260</v>
      </c>
      <c r="D885" t="s">
        <v>763</v>
      </c>
      <c r="E885" t="s">
        <v>2892</v>
      </c>
      <c r="F885" t="s">
        <v>757</v>
      </c>
      <c r="G885" t="s">
        <v>2893</v>
      </c>
      <c r="H885" t="s">
        <v>766</v>
      </c>
      <c r="I885">
        <v>0</v>
      </c>
      <c r="J885">
        <v>685.3</v>
      </c>
      <c r="K885" t="s">
        <v>760</v>
      </c>
      <c r="L885" t="s">
        <v>664</v>
      </c>
      <c r="M885" t="s">
        <v>537</v>
      </c>
      <c r="N885" t="s">
        <v>538</v>
      </c>
      <c r="O885" t="s">
        <v>539</v>
      </c>
      <c r="P885" t="s">
        <v>761</v>
      </c>
      <c r="Q885" t="s">
        <v>750</v>
      </c>
      <c r="R885" t="s">
        <v>542</v>
      </c>
      <c r="S885" t="s">
        <v>751</v>
      </c>
      <c r="T885" t="s">
        <v>542</v>
      </c>
      <c r="U885" t="s">
        <v>2600</v>
      </c>
      <c r="W885" s="210">
        <v>-4.57</v>
      </c>
      <c r="X885">
        <v>6.6740000000000002E-3</v>
      </c>
      <c r="Z885" s="211">
        <v>45400</v>
      </c>
      <c r="AH885" s="211">
        <v>45260</v>
      </c>
      <c r="AO885" t="s">
        <v>546</v>
      </c>
      <c r="AU885" s="211"/>
      <c r="AY885">
        <v>0</v>
      </c>
      <c r="AZ885" t="s">
        <v>548</v>
      </c>
      <c r="BA885" t="s">
        <v>2600</v>
      </c>
      <c r="BB885" t="s">
        <v>2600</v>
      </c>
    </row>
    <row r="886" spans="1:54" x14ac:dyDescent="0.3">
      <c r="A886" t="s">
        <v>2894</v>
      </c>
      <c r="B886" t="s">
        <v>529</v>
      </c>
      <c r="C886" s="211">
        <v>45281</v>
      </c>
      <c r="D886" t="s">
        <v>594</v>
      </c>
      <c r="E886" t="s">
        <v>705</v>
      </c>
      <c r="F886" t="s">
        <v>1135</v>
      </c>
      <c r="G886" t="s">
        <v>2895</v>
      </c>
      <c r="H886" t="s">
        <v>597</v>
      </c>
      <c r="I886">
        <v>0</v>
      </c>
      <c r="J886">
        <v>18.649999999999999</v>
      </c>
      <c r="K886" t="s">
        <v>535</v>
      </c>
      <c r="L886" t="s">
        <v>664</v>
      </c>
      <c r="M886" t="s">
        <v>537</v>
      </c>
      <c r="N886" t="s">
        <v>538</v>
      </c>
      <c r="O886" t="s">
        <v>539</v>
      </c>
      <c r="P886" t="s">
        <v>598</v>
      </c>
      <c r="Q886" t="s">
        <v>541</v>
      </c>
      <c r="R886" t="s">
        <v>542</v>
      </c>
      <c r="S886" t="s">
        <v>543</v>
      </c>
      <c r="T886" t="s">
        <v>542</v>
      </c>
      <c r="U886" t="s">
        <v>2896</v>
      </c>
      <c r="W886" s="210">
        <v>-18.649999999999999</v>
      </c>
      <c r="X886">
        <v>1</v>
      </c>
      <c r="Z886" s="211">
        <v>45295</v>
      </c>
      <c r="AH886" s="211">
        <v>45281</v>
      </c>
      <c r="AI886" t="s">
        <v>545</v>
      </c>
      <c r="AO886" t="s">
        <v>546</v>
      </c>
      <c r="AU886" s="211">
        <v>45340</v>
      </c>
      <c r="AV886" t="s">
        <v>547</v>
      </c>
      <c r="AY886">
        <v>0</v>
      </c>
      <c r="AZ886" t="s">
        <v>548</v>
      </c>
      <c r="BA886" t="s">
        <v>2896</v>
      </c>
      <c r="BB886" t="s">
        <v>2896</v>
      </c>
    </row>
    <row r="887" spans="1:54" x14ac:dyDescent="0.3">
      <c r="A887" t="s">
        <v>2897</v>
      </c>
      <c r="B887" t="s">
        <v>529</v>
      </c>
      <c r="C887" s="211">
        <v>45287</v>
      </c>
      <c r="D887" t="s">
        <v>1790</v>
      </c>
      <c r="E887" t="s">
        <v>830</v>
      </c>
      <c r="F887" t="s">
        <v>1172</v>
      </c>
      <c r="G887" t="s">
        <v>2898</v>
      </c>
      <c r="H887" t="s">
        <v>1792</v>
      </c>
      <c r="I887">
        <v>0</v>
      </c>
      <c r="J887">
        <v>60.6</v>
      </c>
      <c r="K887" t="s">
        <v>535</v>
      </c>
      <c r="L887" t="s">
        <v>554</v>
      </c>
      <c r="M887" t="s">
        <v>537</v>
      </c>
      <c r="N887" t="s">
        <v>538</v>
      </c>
      <c r="O887" t="s">
        <v>539</v>
      </c>
      <c r="P887" t="s">
        <v>580</v>
      </c>
      <c r="Q887" t="s">
        <v>541</v>
      </c>
      <c r="R887" t="s">
        <v>542</v>
      </c>
      <c r="S887" t="s">
        <v>543</v>
      </c>
      <c r="T887" t="s">
        <v>542</v>
      </c>
      <c r="U887" t="s">
        <v>2896</v>
      </c>
      <c r="W887" s="210">
        <v>-60.6</v>
      </c>
      <c r="X887">
        <v>1</v>
      </c>
      <c r="Z887" s="211">
        <v>45295</v>
      </c>
      <c r="AH887" s="211">
        <v>45287</v>
      </c>
      <c r="AI887" t="s">
        <v>545</v>
      </c>
      <c r="AO887" t="s">
        <v>546</v>
      </c>
      <c r="AU887" s="211">
        <v>45340</v>
      </c>
      <c r="AV887" t="s">
        <v>547</v>
      </c>
      <c r="AY887">
        <v>0</v>
      </c>
      <c r="AZ887" t="s">
        <v>548</v>
      </c>
      <c r="BA887" t="s">
        <v>2896</v>
      </c>
      <c r="BB887" t="s">
        <v>2896</v>
      </c>
    </row>
    <row r="888" spans="1:54" x14ac:dyDescent="0.3">
      <c r="A888" t="s">
        <v>2899</v>
      </c>
      <c r="B888" t="s">
        <v>529</v>
      </c>
      <c r="C888" s="211">
        <v>45287</v>
      </c>
      <c r="D888" t="s">
        <v>2321</v>
      </c>
      <c r="E888" t="s">
        <v>830</v>
      </c>
      <c r="F888" t="s">
        <v>862</v>
      </c>
      <c r="G888" t="s">
        <v>2900</v>
      </c>
      <c r="H888" t="s">
        <v>2323</v>
      </c>
      <c r="I888">
        <v>0</v>
      </c>
      <c r="J888">
        <v>82.2</v>
      </c>
      <c r="K888" t="s">
        <v>535</v>
      </c>
      <c r="L888" t="s">
        <v>561</v>
      </c>
      <c r="M888" t="s">
        <v>537</v>
      </c>
      <c r="N888" t="s">
        <v>538</v>
      </c>
      <c r="O888" t="s">
        <v>539</v>
      </c>
      <c r="P888" t="s">
        <v>621</v>
      </c>
      <c r="Q888" t="s">
        <v>541</v>
      </c>
      <c r="R888" t="s">
        <v>542</v>
      </c>
      <c r="S888" t="s">
        <v>543</v>
      </c>
      <c r="T888" t="s">
        <v>542</v>
      </c>
      <c r="U888" t="s">
        <v>2896</v>
      </c>
      <c r="W888" s="210">
        <v>-82.2</v>
      </c>
      <c r="X888">
        <v>1</v>
      </c>
      <c r="Z888" s="211">
        <v>45295</v>
      </c>
      <c r="AH888" s="211">
        <v>45287</v>
      </c>
      <c r="AI888" t="s">
        <v>545</v>
      </c>
      <c r="AO888" t="s">
        <v>546</v>
      </c>
      <c r="AU888" s="211">
        <v>45340</v>
      </c>
      <c r="AV888" t="s">
        <v>547</v>
      </c>
      <c r="AY888">
        <v>0</v>
      </c>
      <c r="AZ888" t="s">
        <v>548</v>
      </c>
      <c r="BA888" t="s">
        <v>2896</v>
      </c>
      <c r="BB888" t="s">
        <v>2896</v>
      </c>
    </row>
    <row r="889" spans="1:54" x14ac:dyDescent="0.3">
      <c r="A889" t="s">
        <v>2901</v>
      </c>
      <c r="B889" t="s">
        <v>529</v>
      </c>
      <c r="C889" s="211">
        <v>45287</v>
      </c>
      <c r="D889" t="s">
        <v>550</v>
      </c>
      <c r="E889" t="s">
        <v>830</v>
      </c>
      <c r="F889" t="s">
        <v>1045</v>
      </c>
      <c r="G889" t="s">
        <v>2902</v>
      </c>
      <c r="H889" t="s">
        <v>553</v>
      </c>
      <c r="I889">
        <v>0</v>
      </c>
      <c r="J889">
        <v>42.53</v>
      </c>
      <c r="K889" t="s">
        <v>535</v>
      </c>
      <c r="L889" t="s">
        <v>554</v>
      </c>
      <c r="M889" t="s">
        <v>537</v>
      </c>
      <c r="N889" t="s">
        <v>538</v>
      </c>
      <c r="O889" t="s">
        <v>539</v>
      </c>
      <c r="P889" t="s">
        <v>555</v>
      </c>
      <c r="Q889" t="s">
        <v>541</v>
      </c>
      <c r="R889" t="s">
        <v>542</v>
      </c>
      <c r="S889" t="s">
        <v>543</v>
      </c>
      <c r="T889" t="s">
        <v>542</v>
      </c>
      <c r="U889" t="s">
        <v>2896</v>
      </c>
      <c r="W889" s="210">
        <v>-42.53</v>
      </c>
      <c r="X889">
        <v>1</v>
      </c>
      <c r="Z889" s="211">
        <v>45295</v>
      </c>
      <c r="AH889" s="211">
        <v>45287</v>
      </c>
      <c r="AI889" t="s">
        <v>545</v>
      </c>
      <c r="AO889" t="s">
        <v>546</v>
      </c>
      <c r="AU889" s="211">
        <v>45340</v>
      </c>
      <c r="AV889" t="s">
        <v>547</v>
      </c>
      <c r="AY889">
        <v>0</v>
      </c>
      <c r="AZ889" t="s">
        <v>548</v>
      </c>
      <c r="BA889" t="s">
        <v>2896</v>
      </c>
      <c r="BB889" t="s">
        <v>2896</v>
      </c>
    </row>
    <row r="890" spans="1:54" x14ac:dyDescent="0.3">
      <c r="A890" t="s">
        <v>2903</v>
      </c>
      <c r="B890" t="s">
        <v>529</v>
      </c>
      <c r="C890" s="211">
        <v>45287</v>
      </c>
      <c r="D890" t="s">
        <v>1590</v>
      </c>
      <c r="E890" t="s">
        <v>830</v>
      </c>
      <c r="F890" t="s">
        <v>682</v>
      </c>
      <c r="G890" t="s">
        <v>2904</v>
      </c>
      <c r="H890" t="s">
        <v>1593</v>
      </c>
      <c r="I890">
        <v>0</v>
      </c>
      <c r="J890">
        <v>116.66</v>
      </c>
      <c r="K890" t="s">
        <v>535</v>
      </c>
      <c r="L890" t="s">
        <v>561</v>
      </c>
      <c r="M890" t="s">
        <v>537</v>
      </c>
      <c r="N890" t="s">
        <v>538</v>
      </c>
      <c r="O890" t="s">
        <v>539</v>
      </c>
      <c r="P890" t="s">
        <v>1594</v>
      </c>
      <c r="Q890" t="s">
        <v>541</v>
      </c>
      <c r="R890" t="s">
        <v>542</v>
      </c>
      <c r="S890" t="s">
        <v>543</v>
      </c>
      <c r="T890" t="s">
        <v>542</v>
      </c>
      <c r="U890" t="s">
        <v>2896</v>
      </c>
      <c r="W890" s="210">
        <v>-116.66</v>
      </c>
      <c r="X890">
        <v>1</v>
      </c>
      <c r="Z890" s="211">
        <v>45335</v>
      </c>
      <c r="AH890" s="211">
        <v>45287</v>
      </c>
      <c r="AI890" t="s">
        <v>545</v>
      </c>
      <c r="AO890" t="s">
        <v>546</v>
      </c>
      <c r="AU890" s="211">
        <v>45340</v>
      </c>
      <c r="AV890" t="s">
        <v>547</v>
      </c>
      <c r="AY890">
        <v>0</v>
      </c>
      <c r="AZ890" t="s">
        <v>548</v>
      </c>
      <c r="BA890" t="s">
        <v>2896</v>
      </c>
      <c r="BB890" t="s">
        <v>2896</v>
      </c>
    </row>
    <row r="891" spans="1:54" x14ac:dyDescent="0.3">
      <c r="A891" t="s">
        <v>2905</v>
      </c>
      <c r="B891" t="s">
        <v>529</v>
      </c>
      <c r="C891" s="211">
        <v>45287</v>
      </c>
      <c r="D891" t="s">
        <v>1313</v>
      </c>
      <c r="E891" t="s">
        <v>830</v>
      </c>
      <c r="F891" t="s">
        <v>705</v>
      </c>
      <c r="G891" t="s">
        <v>2906</v>
      </c>
      <c r="H891" t="s">
        <v>1316</v>
      </c>
      <c r="I891">
        <v>0</v>
      </c>
      <c r="J891">
        <v>19.59</v>
      </c>
      <c r="K891" t="s">
        <v>535</v>
      </c>
      <c r="L891" t="s">
        <v>554</v>
      </c>
      <c r="M891" t="s">
        <v>537</v>
      </c>
      <c r="N891" t="s">
        <v>538</v>
      </c>
      <c r="O891" t="s">
        <v>539</v>
      </c>
      <c r="P891" t="s">
        <v>555</v>
      </c>
      <c r="Q891" t="s">
        <v>541</v>
      </c>
      <c r="R891" t="s">
        <v>542</v>
      </c>
      <c r="S891" t="s">
        <v>543</v>
      </c>
      <c r="T891" t="s">
        <v>542</v>
      </c>
      <c r="U891" t="s">
        <v>2896</v>
      </c>
      <c r="W891" s="210">
        <v>-19.59</v>
      </c>
      <c r="X891">
        <v>1</v>
      </c>
      <c r="Z891" s="211">
        <v>45295</v>
      </c>
      <c r="AH891" s="211">
        <v>45287</v>
      </c>
      <c r="AI891" t="s">
        <v>545</v>
      </c>
      <c r="AO891" t="s">
        <v>546</v>
      </c>
      <c r="AU891" s="211">
        <v>45340</v>
      </c>
      <c r="AV891" t="s">
        <v>547</v>
      </c>
      <c r="AY891">
        <v>0</v>
      </c>
      <c r="AZ891" t="s">
        <v>548</v>
      </c>
      <c r="BA891" t="s">
        <v>2896</v>
      </c>
      <c r="BB891" t="s">
        <v>2896</v>
      </c>
    </row>
    <row r="892" spans="1:54" x14ac:dyDescent="0.3">
      <c r="A892" t="s">
        <v>2907</v>
      </c>
      <c r="B892" t="s">
        <v>529</v>
      </c>
      <c r="C892" s="211">
        <v>45287</v>
      </c>
      <c r="D892" t="s">
        <v>1036</v>
      </c>
      <c r="E892" t="s">
        <v>830</v>
      </c>
      <c r="F892" t="s">
        <v>1060</v>
      </c>
      <c r="G892" t="s">
        <v>2908</v>
      </c>
      <c r="H892" t="s">
        <v>1155</v>
      </c>
      <c r="I892">
        <v>0</v>
      </c>
      <c r="J892">
        <v>2817.01</v>
      </c>
      <c r="K892" t="s">
        <v>535</v>
      </c>
      <c r="L892" t="s">
        <v>536</v>
      </c>
      <c r="M892" t="s">
        <v>537</v>
      </c>
      <c r="N892" t="s">
        <v>538</v>
      </c>
      <c r="O892" t="s">
        <v>539</v>
      </c>
      <c r="P892" t="s">
        <v>1040</v>
      </c>
      <c r="Q892" t="s">
        <v>541</v>
      </c>
      <c r="R892" t="s">
        <v>542</v>
      </c>
      <c r="S892" t="s">
        <v>543</v>
      </c>
      <c r="T892" t="s">
        <v>542</v>
      </c>
      <c r="U892" t="s">
        <v>2896</v>
      </c>
      <c r="W892" s="210">
        <v>-2817.01</v>
      </c>
      <c r="X892">
        <v>1</v>
      </c>
      <c r="Z892" s="211">
        <v>45295</v>
      </c>
      <c r="AH892" s="211">
        <v>45287</v>
      </c>
      <c r="AI892" t="s">
        <v>545</v>
      </c>
      <c r="AO892" t="s">
        <v>546</v>
      </c>
      <c r="AU892" s="211">
        <v>45340</v>
      </c>
      <c r="AV892" t="s">
        <v>547</v>
      </c>
      <c r="AY892">
        <v>0</v>
      </c>
      <c r="AZ892" t="s">
        <v>548</v>
      </c>
      <c r="BA892" t="s">
        <v>2896</v>
      </c>
      <c r="BB892" t="s">
        <v>2896</v>
      </c>
    </row>
    <row r="893" spans="1:54" x14ac:dyDescent="0.3">
      <c r="A893" t="s">
        <v>2909</v>
      </c>
      <c r="B893" t="s">
        <v>529</v>
      </c>
      <c r="C893" s="211">
        <v>45287</v>
      </c>
      <c r="D893" t="s">
        <v>557</v>
      </c>
      <c r="E893" t="s">
        <v>830</v>
      </c>
      <c r="F893" t="s">
        <v>714</v>
      </c>
      <c r="G893" t="s">
        <v>2910</v>
      </c>
      <c r="H893" t="s">
        <v>560</v>
      </c>
      <c r="I893">
        <v>0</v>
      </c>
      <c r="J893">
        <v>163.97</v>
      </c>
      <c r="K893" t="s">
        <v>535</v>
      </c>
      <c r="L893" t="s">
        <v>561</v>
      </c>
      <c r="M893" t="s">
        <v>537</v>
      </c>
      <c r="N893" t="s">
        <v>538</v>
      </c>
      <c r="O893" t="s">
        <v>539</v>
      </c>
      <c r="P893" t="s">
        <v>562</v>
      </c>
      <c r="Q893" t="s">
        <v>541</v>
      </c>
      <c r="R893" t="s">
        <v>542</v>
      </c>
      <c r="S893" t="s">
        <v>543</v>
      </c>
      <c r="T893" t="s">
        <v>542</v>
      </c>
      <c r="U893" t="s">
        <v>2896</v>
      </c>
      <c r="W893" s="210">
        <v>-163.97</v>
      </c>
      <c r="X893">
        <v>1</v>
      </c>
      <c r="Z893" s="211">
        <v>45295</v>
      </c>
      <c r="AH893" s="211">
        <v>45287</v>
      </c>
      <c r="AI893" t="s">
        <v>545</v>
      </c>
      <c r="AO893" t="s">
        <v>546</v>
      </c>
      <c r="AU893" s="211">
        <v>45340</v>
      </c>
      <c r="AV893" t="s">
        <v>547</v>
      </c>
      <c r="AY893">
        <v>0</v>
      </c>
      <c r="AZ893" t="s">
        <v>548</v>
      </c>
      <c r="BA893" t="s">
        <v>2896</v>
      </c>
      <c r="BB893" t="s">
        <v>2896</v>
      </c>
    </row>
    <row r="894" spans="1:54" x14ac:dyDescent="0.3">
      <c r="A894" t="s">
        <v>2911</v>
      </c>
      <c r="B894" t="s">
        <v>529</v>
      </c>
      <c r="C894" s="211">
        <v>45287</v>
      </c>
      <c r="D894" t="s">
        <v>564</v>
      </c>
      <c r="E894" t="s">
        <v>830</v>
      </c>
      <c r="F894" t="s">
        <v>2912</v>
      </c>
      <c r="G894" t="s">
        <v>2913</v>
      </c>
      <c r="H894" t="s">
        <v>567</v>
      </c>
      <c r="I894">
        <v>0</v>
      </c>
      <c r="J894">
        <v>324.2</v>
      </c>
      <c r="K894" t="s">
        <v>535</v>
      </c>
      <c r="L894" t="s">
        <v>536</v>
      </c>
      <c r="M894" t="s">
        <v>537</v>
      </c>
      <c r="N894" t="s">
        <v>538</v>
      </c>
      <c r="O894" t="s">
        <v>539</v>
      </c>
      <c r="P894" t="s">
        <v>568</v>
      </c>
      <c r="Q894" t="s">
        <v>541</v>
      </c>
      <c r="R894" t="s">
        <v>542</v>
      </c>
      <c r="S894" t="s">
        <v>543</v>
      </c>
      <c r="T894" t="s">
        <v>542</v>
      </c>
      <c r="U894" t="s">
        <v>2896</v>
      </c>
      <c r="W894" s="210">
        <v>-324.2</v>
      </c>
      <c r="X894">
        <v>1</v>
      </c>
      <c r="Z894" s="211">
        <v>45295</v>
      </c>
      <c r="AH894" s="211">
        <v>45287</v>
      </c>
      <c r="AI894" t="s">
        <v>545</v>
      </c>
      <c r="AO894" t="s">
        <v>546</v>
      </c>
      <c r="AU894" s="211">
        <v>45340</v>
      </c>
      <c r="AV894" t="s">
        <v>547</v>
      </c>
      <c r="AY894">
        <v>0</v>
      </c>
      <c r="AZ894" t="s">
        <v>548</v>
      </c>
      <c r="BA894" t="s">
        <v>2896</v>
      </c>
      <c r="BB894" t="s">
        <v>2896</v>
      </c>
    </row>
    <row r="895" spans="1:54" x14ac:dyDescent="0.3">
      <c r="A895" t="s">
        <v>2914</v>
      </c>
      <c r="B895" t="s">
        <v>529</v>
      </c>
      <c r="C895" s="211">
        <v>45287</v>
      </c>
      <c r="D895" t="s">
        <v>570</v>
      </c>
      <c r="E895" t="s">
        <v>830</v>
      </c>
      <c r="F895" t="s">
        <v>1450</v>
      </c>
      <c r="G895" t="s">
        <v>2915</v>
      </c>
      <c r="H895" t="s">
        <v>573</v>
      </c>
      <c r="I895">
        <v>0</v>
      </c>
      <c r="J895">
        <v>112.75</v>
      </c>
      <c r="K895" t="s">
        <v>535</v>
      </c>
      <c r="L895" t="s">
        <v>554</v>
      </c>
      <c r="M895" t="s">
        <v>537</v>
      </c>
      <c r="N895" t="s">
        <v>538</v>
      </c>
      <c r="O895" t="s">
        <v>539</v>
      </c>
      <c r="P895" t="s">
        <v>574</v>
      </c>
      <c r="Q895" t="s">
        <v>541</v>
      </c>
      <c r="R895" t="s">
        <v>542</v>
      </c>
      <c r="S895" t="s">
        <v>543</v>
      </c>
      <c r="T895" t="s">
        <v>542</v>
      </c>
      <c r="U895" t="s">
        <v>2896</v>
      </c>
      <c r="W895" s="210">
        <v>-112.75</v>
      </c>
      <c r="X895">
        <v>1</v>
      </c>
      <c r="Z895" s="211">
        <v>45295</v>
      </c>
      <c r="AH895" s="211">
        <v>45287</v>
      </c>
      <c r="AI895" t="s">
        <v>545</v>
      </c>
      <c r="AO895" t="s">
        <v>546</v>
      </c>
      <c r="AU895" s="211">
        <v>45340</v>
      </c>
      <c r="AV895" t="s">
        <v>547</v>
      </c>
      <c r="AY895">
        <v>0</v>
      </c>
      <c r="AZ895" t="s">
        <v>548</v>
      </c>
      <c r="BA895" t="s">
        <v>2896</v>
      </c>
      <c r="BB895" t="s">
        <v>2896</v>
      </c>
    </row>
    <row r="896" spans="1:54" x14ac:dyDescent="0.3">
      <c r="A896" t="s">
        <v>2916</v>
      </c>
      <c r="B896" t="s">
        <v>529</v>
      </c>
      <c r="C896" s="211">
        <v>45287</v>
      </c>
      <c r="D896" t="s">
        <v>576</v>
      </c>
      <c r="E896" t="s">
        <v>830</v>
      </c>
      <c r="F896" t="s">
        <v>618</v>
      </c>
      <c r="G896" t="s">
        <v>2917</v>
      </c>
      <c r="H896" t="s">
        <v>579</v>
      </c>
      <c r="I896">
        <v>0</v>
      </c>
      <c r="J896">
        <v>355.14</v>
      </c>
      <c r="K896" t="s">
        <v>535</v>
      </c>
      <c r="L896" t="s">
        <v>554</v>
      </c>
      <c r="M896" t="s">
        <v>537</v>
      </c>
      <c r="N896" t="s">
        <v>538</v>
      </c>
      <c r="O896" t="s">
        <v>539</v>
      </c>
      <c r="P896" t="s">
        <v>580</v>
      </c>
      <c r="Q896" t="s">
        <v>541</v>
      </c>
      <c r="R896" t="s">
        <v>542</v>
      </c>
      <c r="S896" t="s">
        <v>543</v>
      </c>
      <c r="T896" t="s">
        <v>542</v>
      </c>
      <c r="U896" t="s">
        <v>2896</v>
      </c>
      <c r="W896" s="210">
        <v>-355.14</v>
      </c>
      <c r="X896">
        <v>1</v>
      </c>
      <c r="Z896" s="211">
        <v>45295</v>
      </c>
      <c r="AH896" s="211">
        <v>45287</v>
      </c>
      <c r="AI896" t="s">
        <v>545</v>
      </c>
      <c r="AO896" t="s">
        <v>546</v>
      </c>
      <c r="AU896" s="211">
        <v>45340</v>
      </c>
      <c r="AV896" t="s">
        <v>547</v>
      </c>
      <c r="AY896">
        <v>0</v>
      </c>
      <c r="AZ896" t="s">
        <v>548</v>
      </c>
      <c r="BA896" t="s">
        <v>2896</v>
      </c>
      <c r="BB896" t="s">
        <v>2896</v>
      </c>
    </row>
    <row r="897" spans="1:54" x14ac:dyDescent="0.3">
      <c r="A897" t="s">
        <v>2918</v>
      </c>
      <c r="B897" t="s">
        <v>529</v>
      </c>
      <c r="C897" s="211">
        <v>45287</v>
      </c>
      <c r="D897" t="s">
        <v>582</v>
      </c>
      <c r="E897" t="s">
        <v>830</v>
      </c>
      <c r="F897" t="s">
        <v>2919</v>
      </c>
      <c r="G897" t="s">
        <v>2920</v>
      </c>
      <c r="H897" t="s">
        <v>585</v>
      </c>
      <c r="I897">
        <v>0</v>
      </c>
      <c r="J897">
        <v>784.24</v>
      </c>
      <c r="K897" t="s">
        <v>535</v>
      </c>
      <c r="L897" t="s">
        <v>536</v>
      </c>
      <c r="M897" t="s">
        <v>537</v>
      </c>
      <c r="N897" t="s">
        <v>538</v>
      </c>
      <c r="O897" t="s">
        <v>539</v>
      </c>
      <c r="P897" t="s">
        <v>586</v>
      </c>
      <c r="Q897" t="s">
        <v>541</v>
      </c>
      <c r="R897" t="s">
        <v>542</v>
      </c>
      <c r="S897" t="s">
        <v>543</v>
      </c>
      <c r="T897" t="s">
        <v>542</v>
      </c>
      <c r="U897" t="s">
        <v>2896</v>
      </c>
      <c r="W897" s="210">
        <v>-784.24</v>
      </c>
      <c r="X897">
        <v>1</v>
      </c>
      <c r="Z897" s="211">
        <v>45295</v>
      </c>
      <c r="AH897" s="211">
        <v>45287</v>
      </c>
      <c r="AI897" t="s">
        <v>545</v>
      </c>
      <c r="AO897" t="s">
        <v>546</v>
      </c>
      <c r="AU897" s="211">
        <v>45340</v>
      </c>
      <c r="AV897" t="s">
        <v>547</v>
      </c>
      <c r="AY897">
        <v>0</v>
      </c>
      <c r="AZ897" t="s">
        <v>548</v>
      </c>
      <c r="BA897" t="s">
        <v>2896</v>
      </c>
      <c r="BB897" t="s">
        <v>2896</v>
      </c>
    </row>
    <row r="898" spans="1:54" x14ac:dyDescent="0.3">
      <c r="A898" t="s">
        <v>2921</v>
      </c>
      <c r="B898" t="s">
        <v>529</v>
      </c>
      <c r="C898" s="211">
        <v>45287</v>
      </c>
      <c r="D898" t="s">
        <v>588</v>
      </c>
      <c r="E898" t="s">
        <v>830</v>
      </c>
      <c r="F898" t="s">
        <v>984</v>
      </c>
      <c r="G898" t="s">
        <v>2922</v>
      </c>
      <c r="H898" t="s">
        <v>591</v>
      </c>
      <c r="I898">
        <v>0</v>
      </c>
      <c r="J898">
        <v>8.19</v>
      </c>
      <c r="K898" t="s">
        <v>535</v>
      </c>
      <c r="L898" t="s">
        <v>561</v>
      </c>
      <c r="M898" t="s">
        <v>537</v>
      </c>
      <c r="N898" t="s">
        <v>538</v>
      </c>
      <c r="O898" t="s">
        <v>539</v>
      </c>
      <c r="P898" t="s">
        <v>592</v>
      </c>
      <c r="Q898" t="s">
        <v>541</v>
      </c>
      <c r="R898" t="s">
        <v>542</v>
      </c>
      <c r="S898" t="s">
        <v>543</v>
      </c>
      <c r="T898" t="s">
        <v>542</v>
      </c>
      <c r="U898" t="s">
        <v>2896</v>
      </c>
      <c r="W898" s="210">
        <v>-8.19</v>
      </c>
      <c r="X898">
        <v>1</v>
      </c>
      <c r="Z898" s="211">
        <v>45295</v>
      </c>
      <c r="AH898" s="211">
        <v>45287</v>
      </c>
      <c r="AI898" t="s">
        <v>545</v>
      </c>
      <c r="AO898" t="s">
        <v>546</v>
      </c>
      <c r="AU898" s="211">
        <v>45340</v>
      </c>
      <c r="AV898" t="s">
        <v>547</v>
      </c>
      <c r="AY898">
        <v>0</v>
      </c>
      <c r="AZ898" t="s">
        <v>548</v>
      </c>
      <c r="BA898" t="s">
        <v>2896</v>
      </c>
      <c r="BB898" t="s">
        <v>2896</v>
      </c>
    </row>
    <row r="899" spans="1:54" x14ac:dyDescent="0.3">
      <c r="A899" t="s">
        <v>2923</v>
      </c>
      <c r="B899" t="s">
        <v>529</v>
      </c>
      <c r="C899" s="211">
        <v>45287</v>
      </c>
      <c r="D899" t="s">
        <v>594</v>
      </c>
      <c r="E899" t="s">
        <v>830</v>
      </c>
      <c r="F899" t="s">
        <v>2051</v>
      </c>
      <c r="G899" t="s">
        <v>2924</v>
      </c>
      <c r="H899" t="s">
        <v>597</v>
      </c>
      <c r="I899">
        <v>0</v>
      </c>
      <c r="J899">
        <v>553.30999999999995</v>
      </c>
      <c r="K899" t="s">
        <v>535</v>
      </c>
      <c r="L899" t="s">
        <v>561</v>
      </c>
      <c r="M899" t="s">
        <v>537</v>
      </c>
      <c r="N899" t="s">
        <v>538</v>
      </c>
      <c r="O899" t="s">
        <v>539</v>
      </c>
      <c r="P899" t="s">
        <v>598</v>
      </c>
      <c r="Q899" t="s">
        <v>541</v>
      </c>
      <c r="R899" t="s">
        <v>542</v>
      </c>
      <c r="S899" t="s">
        <v>543</v>
      </c>
      <c r="T899" t="s">
        <v>542</v>
      </c>
      <c r="U899" t="s">
        <v>2896</v>
      </c>
      <c r="W899" s="210">
        <v>-553.30999999999995</v>
      </c>
      <c r="X899">
        <v>1</v>
      </c>
      <c r="Z899" s="211">
        <v>45295</v>
      </c>
      <c r="AH899" s="211">
        <v>45287</v>
      </c>
      <c r="AI899" t="s">
        <v>545</v>
      </c>
      <c r="AO899" t="s">
        <v>546</v>
      </c>
      <c r="AU899" s="211">
        <v>45340</v>
      </c>
      <c r="AV899" t="s">
        <v>547</v>
      </c>
      <c r="AY899">
        <v>0</v>
      </c>
      <c r="AZ899" t="s">
        <v>548</v>
      </c>
      <c r="BA899" t="s">
        <v>2896</v>
      </c>
      <c r="BB899" t="s">
        <v>2896</v>
      </c>
    </row>
    <row r="900" spans="1:54" x14ac:dyDescent="0.3">
      <c r="A900" t="s">
        <v>2925</v>
      </c>
      <c r="B900" t="s">
        <v>529</v>
      </c>
      <c r="C900" s="211">
        <v>45287</v>
      </c>
      <c r="D900" t="s">
        <v>1067</v>
      </c>
      <c r="E900" t="s">
        <v>830</v>
      </c>
      <c r="F900" t="s">
        <v>926</v>
      </c>
      <c r="G900" t="s">
        <v>2926</v>
      </c>
      <c r="H900" t="s">
        <v>1337</v>
      </c>
      <c r="I900">
        <v>0</v>
      </c>
      <c r="J900">
        <v>76.44</v>
      </c>
      <c r="K900" t="s">
        <v>535</v>
      </c>
      <c r="L900" t="s">
        <v>554</v>
      </c>
      <c r="M900" t="s">
        <v>537</v>
      </c>
      <c r="N900" t="s">
        <v>538</v>
      </c>
      <c r="O900" t="s">
        <v>539</v>
      </c>
      <c r="P900" t="s">
        <v>580</v>
      </c>
      <c r="Q900" t="s">
        <v>541</v>
      </c>
      <c r="R900" t="s">
        <v>542</v>
      </c>
      <c r="S900" t="s">
        <v>543</v>
      </c>
      <c r="T900" t="s">
        <v>542</v>
      </c>
      <c r="U900" t="s">
        <v>2896</v>
      </c>
      <c r="W900" s="210">
        <v>-76.44</v>
      </c>
      <c r="X900">
        <v>1</v>
      </c>
      <c r="Z900" s="211">
        <v>45295</v>
      </c>
      <c r="AH900" s="211">
        <v>45287</v>
      </c>
      <c r="AI900" t="s">
        <v>545</v>
      </c>
      <c r="AO900" t="s">
        <v>546</v>
      </c>
      <c r="AU900" s="211">
        <v>45340</v>
      </c>
      <c r="AV900" t="s">
        <v>547</v>
      </c>
      <c r="AY900">
        <v>0</v>
      </c>
      <c r="AZ900" t="s">
        <v>548</v>
      </c>
      <c r="BA900" t="s">
        <v>2896</v>
      </c>
      <c r="BB900" t="s">
        <v>2896</v>
      </c>
    </row>
    <row r="901" spans="1:54" x14ac:dyDescent="0.3">
      <c r="A901" t="s">
        <v>2927</v>
      </c>
      <c r="B901" t="s">
        <v>529</v>
      </c>
      <c r="C901" s="211">
        <v>45287</v>
      </c>
      <c r="D901" t="s">
        <v>600</v>
      </c>
      <c r="E901" t="s">
        <v>830</v>
      </c>
      <c r="F901" t="s">
        <v>2928</v>
      </c>
      <c r="G901" t="s">
        <v>2929</v>
      </c>
      <c r="H901" t="s">
        <v>603</v>
      </c>
      <c r="I901">
        <v>0</v>
      </c>
      <c r="J901">
        <v>102.32</v>
      </c>
      <c r="K901" t="s">
        <v>535</v>
      </c>
      <c r="L901" t="s">
        <v>536</v>
      </c>
      <c r="M901" t="s">
        <v>537</v>
      </c>
      <c r="N901" t="s">
        <v>538</v>
      </c>
      <c r="O901" t="s">
        <v>539</v>
      </c>
      <c r="P901" t="s">
        <v>604</v>
      </c>
      <c r="Q901" t="s">
        <v>541</v>
      </c>
      <c r="R901" t="s">
        <v>542</v>
      </c>
      <c r="S901" t="s">
        <v>543</v>
      </c>
      <c r="T901" t="s">
        <v>542</v>
      </c>
      <c r="U901" t="s">
        <v>2896</v>
      </c>
      <c r="W901" s="210">
        <v>-102.32</v>
      </c>
      <c r="X901">
        <v>1</v>
      </c>
      <c r="Z901" s="211">
        <v>45295</v>
      </c>
      <c r="AH901" s="211">
        <v>45287</v>
      </c>
      <c r="AI901" t="s">
        <v>545</v>
      </c>
      <c r="AO901" t="s">
        <v>546</v>
      </c>
      <c r="AU901" s="211">
        <v>45340</v>
      </c>
      <c r="AV901" t="s">
        <v>547</v>
      </c>
      <c r="AY901">
        <v>0</v>
      </c>
      <c r="AZ901" t="s">
        <v>548</v>
      </c>
      <c r="BA901" t="s">
        <v>2896</v>
      </c>
      <c r="BB901" t="s">
        <v>2896</v>
      </c>
    </row>
    <row r="902" spans="1:54" x14ac:dyDescent="0.3">
      <c r="A902" t="s">
        <v>2930</v>
      </c>
      <c r="B902" t="s">
        <v>529</v>
      </c>
      <c r="C902" s="211">
        <v>45287</v>
      </c>
      <c r="D902" t="s">
        <v>606</v>
      </c>
      <c r="E902" t="s">
        <v>830</v>
      </c>
      <c r="F902" t="s">
        <v>2931</v>
      </c>
      <c r="G902" t="s">
        <v>2932</v>
      </c>
      <c r="H902" t="s">
        <v>609</v>
      </c>
      <c r="I902">
        <v>0</v>
      </c>
      <c r="J902">
        <v>301.58999999999997</v>
      </c>
      <c r="K902" t="s">
        <v>535</v>
      </c>
      <c r="L902" t="s">
        <v>561</v>
      </c>
      <c r="M902" t="s">
        <v>537</v>
      </c>
      <c r="N902" t="s">
        <v>538</v>
      </c>
      <c r="O902" t="s">
        <v>539</v>
      </c>
      <c r="P902" t="s">
        <v>562</v>
      </c>
      <c r="Q902" t="s">
        <v>541</v>
      </c>
      <c r="R902" t="s">
        <v>542</v>
      </c>
      <c r="S902" t="s">
        <v>543</v>
      </c>
      <c r="T902" t="s">
        <v>542</v>
      </c>
      <c r="U902" t="s">
        <v>2896</v>
      </c>
      <c r="W902" s="210">
        <v>-301.58999999999997</v>
      </c>
      <c r="X902">
        <v>1</v>
      </c>
      <c r="Z902" s="211">
        <v>45295</v>
      </c>
      <c r="AH902" s="211">
        <v>45287</v>
      </c>
      <c r="AI902" t="s">
        <v>545</v>
      </c>
      <c r="AO902" t="s">
        <v>546</v>
      </c>
      <c r="AU902" s="211">
        <v>45340</v>
      </c>
      <c r="AV902" t="s">
        <v>547</v>
      </c>
      <c r="AY902">
        <v>0</v>
      </c>
      <c r="AZ902" t="s">
        <v>548</v>
      </c>
      <c r="BA902" t="s">
        <v>2896</v>
      </c>
      <c r="BB902" t="s">
        <v>2896</v>
      </c>
    </row>
    <row r="903" spans="1:54" x14ac:dyDescent="0.3">
      <c r="A903" t="s">
        <v>2933</v>
      </c>
      <c r="B903" t="s">
        <v>529</v>
      </c>
      <c r="C903" s="211">
        <v>45287</v>
      </c>
      <c r="D903" t="s">
        <v>611</v>
      </c>
      <c r="E903" t="s">
        <v>830</v>
      </c>
      <c r="F903" t="s">
        <v>2934</v>
      </c>
      <c r="G903" t="s">
        <v>2935</v>
      </c>
      <c r="H903" t="s">
        <v>614</v>
      </c>
      <c r="I903">
        <v>0</v>
      </c>
      <c r="J903">
        <v>127.38</v>
      </c>
      <c r="K903" t="s">
        <v>535</v>
      </c>
      <c r="L903" t="s">
        <v>554</v>
      </c>
      <c r="M903" t="s">
        <v>537</v>
      </c>
      <c r="N903" t="s">
        <v>538</v>
      </c>
      <c r="O903" t="s">
        <v>539</v>
      </c>
      <c r="P903" t="s">
        <v>615</v>
      </c>
      <c r="Q903" t="s">
        <v>541</v>
      </c>
      <c r="R903" t="s">
        <v>542</v>
      </c>
      <c r="S903" t="s">
        <v>543</v>
      </c>
      <c r="T903" t="s">
        <v>542</v>
      </c>
      <c r="U903" t="s">
        <v>2896</v>
      </c>
      <c r="W903" s="210">
        <v>-127.38</v>
      </c>
      <c r="X903">
        <v>1</v>
      </c>
      <c r="Z903" s="211">
        <v>45295</v>
      </c>
      <c r="AH903" s="211">
        <v>45287</v>
      </c>
      <c r="AI903" t="s">
        <v>545</v>
      </c>
      <c r="AO903" t="s">
        <v>546</v>
      </c>
      <c r="AU903" s="211">
        <v>45340</v>
      </c>
      <c r="AV903" t="s">
        <v>547</v>
      </c>
      <c r="AY903">
        <v>0</v>
      </c>
      <c r="AZ903" t="s">
        <v>548</v>
      </c>
      <c r="BA903" t="s">
        <v>2896</v>
      </c>
      <c r="BB903" t="s">
        <v>2896</v>
      </c>
    </row>
    <row r="904" spans="1:54" x14ac:dyDescent="0.3">
      <c r="A904" t="s">
        <v>2936</v>
      </c>
      <c r="B904" t="s">
        <v>529</v>
      </c>
      <c r="C904" s="211">
        <v>45287</v>
      </c>
      <c r="D904" t="s">
        <v>2937</v>
      </c>
      <c r="E904" t="s">
        <v>830</v>
      </c>
      <c r="F904" t="s">
        <v>2838</v>
      </c>
      <c r="G904" t="s">
        <v>2938</v>
      </c>
      <c r="H904" t="s">
        <v>2939</v>
      </c>
      <c r="I904">
        <v>0</v>
      </c>
      <c r="J904">
        <v>10.35</v>
      </c>
      <c r="K904" t="s">
        <v>535</v>
      </c>
      <c r="L904" t="s">
        <v>561</v>
      </c>
      <c r="M904" t="s">
        <v>537</v>
      </c>
      <c r="N904" t="s">
        <v>538</v>
      </c>
      <c r="O904" t="s">
        <v>539</v>
      </c>
      <c r="P904" t="s">
        <v>644</v>
      </c>
      <c r="Q904" t="s">
        <v>541</v>
      </c>
      <c r="R904" t="s">
        <v>542</v>
      </c>
      <c r="S904" t="s">
        <v>543</v>
      </c>
      <c r="T904" t="s">
        <v>542</v>
      </c>
      <c r="U904" t="s">
        <v>2896</v>
      </c>
      <c r="W904" s="210">
        <v>-10.35</v>
      </c>
      <c r="X904">
        <v>1</v>
      </c>
      <c r="Z904" s="211">
        <v>45295</v>
      </c>
      <c r="AH904" s="211">
        <v>45287</v>
      </c>
      <c r="AI904" t="s">
        <v>545</v>
      </c>
      <c r="AO904" t="s">
        <v>546</v>
      </c>
      <c r="AU904" s="211">
        <v>45340</v>
      </c>
      <c r="AV904" t="s">
        <v>547</v>
      </c>
      <c r="AY904">
        <v>0</v>
      </c>
      <c r="AZ904" t="s">
        <v>548</v>
      </c>
      <c r="BA904" t="s">
        <v>2896</v>
      </c>
      <c r="BB904" t="s">
        <v>2896</v>
      </c>
    </row>
    <row r="905" spans="1:54" x14ac:dyDescent="0.3">
      <c r="A905" t="s">
        <v>2940</v>
      </c>
      <c r="B905" t="s">
        <v>529</v>
      </c>
      <c r="C905" s="211">
        <v>45287</v>
      </c>
      <c r="D905" t="s">
        <v>617</v>
      </c>
      <c r="E905" t="s">
        <v>830</v>
      </c>
      <c r="F905" t="s">
        <v>2941</v>
      </c>
      <c r="G905" t="s">
        <v>2942</v>
      </c>
      <c r="H905" t="s">
        <v>620</v>
      </c>
      <c r="I905">
        <v>0</v>
      </c>
      <c r="J905">
        <v>118.75</v>
      </c>
      <c r="K905" t="s">
        <v>535</v>
      </c>
      <c r="L905" t="s">
        <v>561</v>
      </c>
      <c r="M905" t="s">
        <v>537</v>
      </c>
      <c r="N905" t="s">
        <v>538</v>
      </c>
      <c r="O905" t="s">
        <v>539</v>
      </c>
      <c r="P905" t="s">
        <v>2641</v>
      </c>
      <c r="Q905" t="s">
        <v>541</v>
      </c>
      <c r="R905" t="s">
        <v>542</v>
      </c>
      <c r="S905" t="s">
        <v>543</v>
      </c>
      <c r="T905" t="s">
        <v>542</v>
      </c>
      <c r="U905" t="s">
        <v>2896</v>
      </c>
      <c r="W905" s="210">
        <v>-118.75</v>
      </c>
      <c r="X905">
        <v>1</v>
      </c>
      <c r="Z905" s="211">
        <v>45298</v>
      </c>
      <c r="AH905" s="211">
        <v>45287</v>
      </c>
      <c r="AI905" t="s">
        <v>545</v>
      </c>
      <c r="AO905" t="s">
        <v>546</v>
      </c>
      <c r="AU905" s="211">
        <v>45340</v>
      </c>
      <c r="AV905" t="s">
        <v>547</v>
      </c>
      <c r="AY905">
        <v>0</v>
      </c>
      <c r="AZ905" t="s">
        <v>548</v>
      </c>
      <c r="BA905" t="s">
        <v>2896</v>
      </c>
      <c r="BB905" t="s">
        <v>2896</v>
      </c>
    </row>
    <row r="906" spans="1:54" x14ac:dyDescent="0.3">
      <c r="A906" t="s">
        <v>2943</v>
      </c>
      <c r="B906" t="s">
        <v>529</v>
      </c>
      <c r="C906" s="211">
        <v>45287</v>
      </c>
      <c r="D906" t="s">
        <v>623</v>
      </c>
      <c r="E906" t="s">
        <v>830</v>
      </c>
      <c r="F906" t="s">
        <v>2169</v>
      </c>
      <c r="G906" t="s">
        <v>2944</v>
      </c>
      <c r="H906" t="s">
        <v>626</v>
      </c>
      <c r="I906">
        <v>0</v>
      </c>
      <c r="J906">
        <v>784.7</v>
      </c>
      <c r="K906" t="s">
        <v>535</v>
      </c>
      <c r="L906" t="s">
        <v>536</v>
      </c>
      <c r="M906" t="s">
        <v>537</v>
      </c>
      <c r="N906" t="s">
        <v>538</v>
      </c>
      <c r="O906" t="s">
        <v>539</v>
      </c>
      <c r="P906" t="s">
        <v>627</v>
      </c>
      <c r="Q906" t="s">
        <v>541</v>
      </c>
      <c r="R906" t="s">
        <v>542</v>
      </c>
      <c r="S906" t="s">
        <v>543</v>
      </c>
      <c r="T906" t="s">
        <v>542</v>
      </c>
      <c r="U906" t="s">
        <v>2896</v>
      </c>
      <c r="W906" s="210">
        <v>-784.7</v>
      </c>
      <c r="X906">
        <v>1</v>
      </c>
      <c r="Z906" s="211">
        <v>45295</v>
      </c>
      <c r="AH906" s="211">
        <v>45287</v>
      </c>
      <c r="AI906" t="s">
        <v>545</v>
      </c>
      <c r="AO906" t="s">
        <v>546</v>
      </c>
      <c r="AU906" s="211">
        <v>45340</v>
      </c>
      <c r="AV906" t="s">
        <v>547</v>
      </c>
      <c r="AY906">
        <v>0</v>
      </c>
      <c r="AZ906" t="s">
        <v>548</v>
      </c>
      <c r="BA906" t="s">
        <v>2896</v>
      </c>
      <c r="BB906" t="s">
        <v>2896</v>
      </c>
    </row>
    <row r="907" spans="1:54" x14ac:dyDescent="0.3">
      <c r="A907" t="s">
        <v>2945</v>
      </c>
      <c r="B907" t="s">
        <v>529</v>
      </c>
      <c r="C907" s="211">
        <v>45287</v>
      </c>
      <c r="D907" t="s">
        <v>1837</v>
      </c>
      <c r="E907" t="s">
        <v>830</v>
      </c>
      <c r="F907" t="s">
        <v>1639</v>
      </c>
      <c r="G907" t="s">
        <v>2946</v>
      </c>
      <c r="H907" t="s">
        <v>1840</v>
      </c>
      <c r="I907">
        <v>0</v>
      </c>
      <c r="J907">
        <v>146.97999999999999</v>
      </c>
      <c r="K907" t="s">
        <v>535</v>
      </c>
      <c r="L907" t="s">
        <v>554</v>
      </c>
      <c r="M907" t="s">
        <v>537</v>
      </c>
      <c r="N907" t="s">
        <v>538</v>
      </c>
      <c r="O907" t="s">
        <v>539</v>
      </c>
      <c r="P907" t="s">
        <v>580</v>
      </c>
      <c r="Q907" t="s">
        <v>541</v>
      </c>
      <c r="R907" t="s">
        <v>542</v>
      </c>
      <c r="S907" t="s">
        <v>543</v>
      </c>
      <c r="T907" t="s">
        <v>542</v>
      </c>
      <c r="U907" t="s">
        <v>2896</v>
      </c>
      <c r="W907" s="210">
        <v>-146.97999999999999</v>
      </c>
      <c r="X907">
        <v>1</v>
      </c>
      <c r="Z907" s="211">
        <v>45295</v>
      </c>
      <c r="AH907" s="211">
        <v>45287</v>
      </c>
      <c r="AI907" t="s">
        <v>545</v>
      </c>
      <c r="AO907" t="s">
        <v>546</v>
      </c>
      <c r="AU907" s="211">
        <v>45340</v>
      </c>
      <c r="AV907" t="s">
        <v>547</v>
      </c>
      <c r="AY907">
        <v>0</v>
      </c>
      <c r="AZ907" t="s">
        <v>548</v>
      </c>
      <c r="BA907" t="s">
        <v>2896</v>
      </c>
      <c r="BB907" t="s">
        <v>2896</v>
      </c>
    </row>
    <row r="908" spans="1:54" x14ac:dyDescent="0.3">
      <c r="A908" t="s">
        <v>2947</v>
      </c>
      <c r="B908" t="s">
        <v>529</v>
      </c>
      <c r="C908" s="211">
        <v>45287</v>
      </c>
      <c r="D908" t="s">
        <v>1354</v>
      </c>
      <c r="E908" t="s">
        <v>830</v>
      </c>
      <c r="F908" t="s">
        <v>2948</v>
      </c>
      <c r="G908" t="s">
        <v>2949</v>
      </c>
      <c r="H908" t="s">
        <v>1357</v>
      </c>
      <c r="I908">
        <v>0</v>
      </c>
      <c r="J908">
        <v>52.19</v>
      </c>
      <c r="K908" t="s">
        <v>535</v>
      </c>
      <c r="L908" t="s">
        <v>561</v>
      </c>
      <c r="M908" t="s">
        <v>537</v>
      </c>
      <c r="N908" t="s">
        <v>538</v>
      </c>
      <c r="O908" t="s">
        <v>539</v>
      </c>
      <c r="P908" t="s">
        <v>621</v>
      </c>
      <c r="Q908" t="s">
        <v>541</v>
      </c>
      <c r="R908" t="s">
        <v>542</v>
      </c>
      <c r="S908" t="s">
        <v>543</v>
      </c>
      <c r="T908" t="s">
        <v>542</v>
      </c>
      <c r="U908" t="s">
        <v>2896</v>
      </c>
      <c r="W908" s="210">
        <v>-52.19</v>
      </c>
      <c r="X908">
        <v>1</v>
      </c>
      <c r="Z908" s="211">
        <v>45295</v>
      </c>
      <c r="AH908" s="211">
        <v>45287</v>
      </c>
      <c r="AI908" t="s">
        <v>545</v>
      </c>
      <c r="AO908" t="s">
        <v>546</v>
      </c>
      <c r="AU908" s="211">
        <v>45340</v>
      </c>
      <c r="AV908" t="s">
        <v>547</v>
      </c>
      <c r="AY908">
        <v>0</v>
      </c>
      <c r="AZ908" t="s">
        <v>548</v>
      </c>
      <c r="BA908" t="s">
        <v>2896</v>
      </c>
      <c r="BB908" t="s">
        <v>2896</v>
      </c>
    </row>
    <row r="909" spans="1:54" x14ac:dyDescent="0.3">
      <c r="A909" t="s">
        <v>2950</v>
      </c>
      <c r="B909" t="s">
        <v>529</v>
      </c>
      <c r="C909" s="211">
        <v>45287</v>
      </c>
      <c r="D909" t="s">
        <v>640</v>
      </c>
      <c r="E909" t="s">
        <v>830</v>
      </c>
      <c r="F909" t="s">
        <v>1254</v>
      </c>
      <c r="G909" t="s">
        <v>2951</v>
      </c>
      <c r="H909" t="s">
        <v>643</v>
      </c>
      <c r="I909">
        <v>0</v>
      </c>
      <c r="J909">
        <v>35.08</v>
      </c>
      <c r="K909" t="s">
        <v>535</v>
      </c>
      <c r="L909" t="s">
        <v>561</v>
      </c>
      <c r="M909" t="s">
        <v>537</v>
      </c>
      <c r="N909" t="s">
        <v>538</v>
      </c>
      <c r="O909" t="s">
        <v>539</v>
      </c>
      <c r="P909" t="s">
        <v>644</v>
      </c>
      <c r="Q909" t="s">
        <v>541</v>
      </c>
      <c r="R909" t="s">
        <v>542</v>
      </c>
      <c r="S909" t="s">
        <v>543</v>
      </c>
      <c r="T909" t="s">
        <v>542</v>
      </c>
      <c r="U909" t="s">
        <v>2896</v>
      </c>
      <c r="W909" s="210">
        <v>-35.08</v>
      </c>
      <c r="X909">
        <v>1</v>
      </c>
      <c r="Z909" s="211">
        <v>45295</v>
      </c>
      <c r="AH909" s="211">
        <v>45287</v>
      </c>
      <c r="AI909" t="s">
        <v>545</v>
      </c>
      <c r="AO909" t="s">
        <v>546</v>
      </c>
      <c r="AU909" s="211">
        <v>45340</v>
      </c>
      <c r="AV909" t="s">
        <v>547</v>
      </c>
      <c r="AY909">
        <v>0</v>
      </c>
      <c r="AZ909" t="s">
        <v>548</v>
      </c>
      <c r="BA909" t="s">
        <v>2896</v>
      </c>
      <c r="BB909" t="s">
        <v>2896</v>
      </c>
    </row>
    <row r="910" spans="1:54" x14ac:dyDescent="0.3">
      <c r="A910" t="s">
        <v>2952</v>
      </c>
      <c r="B910" t="s">
        <v>529</v>
      </c>
      <c r="C910" s="211">
        <v>45287</v>
      </c>
      <c r="D910" t="s">
        <v>646</v>
      </c>
      <c r="E910" t="s">
        <v>830</v>
      </c>
      <c r="F910" t="s">
        <v>1750</v>
      </c>
      <c r="G910" t="s">
        <v>2953</v>
      </c>
      <c r="H910" t="s">
        <v>649</v>
      </c>
      <c r="I910">
        <v>0</v>
      </c>
      <c r="J910">
        <v>20.46</v>
      </c>
      <c r="K910" t="s">
        <v>535</v>
      </c>
      <c r="L910" t="s">
        <v>536</v>
      </c>
      <c r="M910" t="s">
        <v>537</v>
      </c>
      <c r="N910" t="s">
        <v>538</v>
      </c>
      <c r="O910" t="s">
        <v>539</v>
      </c>
      <c r="P910" t="s">
        <v>650</v>
      </c>
      <c r="Q910" t="s">
        <v>541</v>
      </c>
      <c r="R910" t="s">
        <v>542</v>
      </c>
      <c r="S910" t="s">
        <v>543</v>
      </c>
      <c r="T910" t="s">
        <v>542</v>
      </c>
      <c r="U910" t="s">
        <v>2896</v>
      </c>
      <c r="W910" s="210">
        <v>-20.46</v>
      </c>
      <c r="X910">
        <v>1</v>
      </c>
      <c r="Z910" s="211">
        <v>45295</v>
      </c>
      <c r="AH910" s="211">
        <v>45287</v>
      </c>
      <c r="AI910" t="s">
        <v>545</v>
      </c>
      <c r="AO910" t="s">
        <v>546</v>
      </c>
      <c r="AU910" s="211">
        <v>45340</v>
      </c>
      <c r="AV910" t="s">
        <v>547</v>
      </c>
      <c r="AY910">
        <v>0</v>
      </c>
      <c r="AZ910" t="s">
        <v>548</v>
      </c>
      <c r="BA910" t="s">
        <v>2896</v>
      </c>
      <c r="BB910" t="s">
        <v>2896</v>
      </c>
    </row>
    <row r="911" spans="1:54" x14ac:dyDescent="0.3">
      <c r="A911" t="s">
        <v>2954</v>
      </c>
      <c r="B911" t="s">
        <v>861</v>
      </c>
      <c r="C911" s="211">
        <v>45276</v>
      </c>
      <c r="D911" t="s">
        <v>570</v>
      </c>
      <c r="E911" t="s">
        <v>903</v>
      </c>
      <c r="F911" t="s">
        <v>658</v>
      </c>
      <c r="G911" t="s">
        <v>2955</v>
      </c>
      <c r="H911" t="s">
        <v>573</v>
      </c>
      <c r="I911">
        <v>0</v>
      </c>
      <c r="J911">
        <v>9.1300000000000008</v>
      </c>
      <c r="K911" t="s">
        <v>535</v>
      </c>
      <c r="L911" t="s">
        <v>660</v>
      </c>
      <c r="M911" t="s">
        <v>537</v>
      </c>
      <c r="N911" t="s">
        <v>538</v>
      </c>
      <c r="O911" t="s">
        <v>539</v>
      </c>
      <c r="P911" t="s">
        <v>574</v>
      </c>
      <c r="Q911" t="s">
        <v>541</v>
      </c>
      <c r="R911" t="s">
        <v>542</v>
      </c>
      <c r="S911" t="s">
        <v>543</v>
      </c>
      <c r="T911" t="s">
        <v>542</v>
      </c>
      <c r="U911" t="s">
        <v>2896</v>
      </c>
      <c r="W911" s="210">
        <v>-9.1300000000000008</v>
      </c>
      <c r="X911">
        <v>1</v>
      </c>
      <c r="Z911" s="211">
        <v>45298</v>
      </c>
      <c r="AH911" s="211">
        <v>45276</v>
      </c>
      <c r="AI911" t="s">
        <v>545</v>
      </c>
      <c r="AO911" t="s">
        <v>546</v>
      </c>
      <c r="AU911" s="211">
        <v>45340</v>
      </c>
      <c r="AV911" t="s">
        <v>547</v>
      </c>
      <c r="AY911">
        <v>0</v>
      </c>
      <c r="AZ911" t="s">
        <v>548</v>
      </c>
      <c r="BA911" t="s">
        <v>2896</v>
      </c>
      <c r="BB911" t="s">
        <v>2896</v>
      </c>
    </row>
    <row r="912" spans="1:54" x14ac:dyDescent="0.3">
      <c r="A912" t="s">
        <v>2956</v>
      </c>
      <c r="B912" t="s">
        <v>866</v>
      </c>
      <c r="C912" s="211">
        <v>45273</v>
      </c>
      <c r="D912" t="s">
        <v>1036</v>
      </c>
      <c r="E912" t="s">
        <v>1199</v>
      </c>
      <c r="F912" t="s">
        <v>757</v>
      </c>
      <c r="G912" t="s">
        <v>2957</v>
      </c>
      <c r="H912" t="s">
        <v>1155</v>
      </c>
      <c r="I912">
        <v>0</v>
      </c>
      <c r="J912">
        <v>70</v>
      </c>
      <c r="K912" t="s">
        <v>535</v>
      </c>
      <c r="L912" t="s">
        <v>655</v>
      </c>
      <c r="M912" t="s">
        <v>537</v>
      </c>
      <c r="N912" t="s">
        <v>538</v>
      </c>
      <c r="O912" t="s">
        <v>539</v>
      </c>
      <c r="P912" t="s">
        <v>1148</v>
      </c>
      <c r="Q912" t="s">
        <v>541</v>
      </c>
      <c r="R912" t="s">
        <v>542</v>
      </c>
      <c r="S912" t="s">
        <v>543</v>
      </c>
      <c r="T912" t="s">
        <v>542</v>
      </c>
      <c r="U912" t="s">
        <v>2896</v>
      </c>
      <c r="W912" s="210">
        <v>-70</v>
      </c>
      <c r="X912">
        <v>1</v>
      </c>
      <c r="Z912" s="211">
        <v>45333</v>
      </c>
      <c r="AH912" s="211">
        <v>45273</v>
      </c>
      <c r="AI912" t="s">
        <v>545</v>
      </c>
      <c r="AO912" t="s">
        <v>546</v>
      </c>
      <c r="AU912" s="211">
        <v>45340</v>
      </c>
      <c r="AV912" t="s">
        <v>547</v>
      </c>
      <c r="AY912">
        <v>0</v>
      </c>
      <c r="AZ912" t="s">
        <v>548</v>
      </c>
      <c r="BA912" t="s">
        <v>2896</v>
      </c>
      <c r="BB912" t="s">
        <v>2896</v>
      </c>
    </row>
    <row r="913" spans="1:54" x14ac:dyDescent="0.3">
      <c r="A913" t="s">
        <v>2958</v>
      </c>
      <c r="B913" t="s">
        <v>866</v>
      </c>
      <c r="C913" s="211">
        <v>45273</v>
      </c>
      <c r="D913" t="s">
        <v>1036</v>
      </c>
      <c r="E913" t="s">
        <v>1199</v>
      </c>
      <c r="F913" t="s">
        <v>532</v>
      </c>
      <c r="G913" t="s">
        <v>2959</v>
      </c>
      <c r="H913" t="s">
        <v>1155</v>
      </c>
      <c r="I913">
        <v>0</v>
      </c>
      <c r="J913">
        <v>200</v>
      </c>
      <c r="K913" t="s">
        <v>535</v>
      </c>
      <c r="L913" t="s">
        <v>655</v>
      </c>
      <c r="M913" t="s">
        <v>537</v>
      </c>
      <c r="N913" t="s">
        <v>538</v>
      </c>
      <c r="O913" t="s">
        <v>539</v>
      </c>
      <c r="P913" t="s">
        <v>1040</v>
      </c>
      <c r="Q913" t="s">
        <v>541</v>
      </c>
      <c r="R913" t="s">
        <v>542</v>
      </c>
      <c r="S913" t="s">
        <v>543</v>
      </c>
      <c r="T913" t="s">
        <v>542</v>
      </c>
      <c r="U913" t="s">
        <v>2896</v>
      </c>
      <c r="W913" s="210">
        <v>-200</v>
      </c>
      <c r="X913">
        <v>1</v>
      </c>
      <c r="Z913" s="211">
        <v>45333</v>
      </c>
      <c r="AH913" s="211">
        <v>45273</v>
      </c>
      <c r="AI913" t="s">
        <v>545</v>
      </c>
      <c r="AO913" t="s">
        <v>546</v>
      </c>
      <c r="AU913" s="211">
        <v>45340</v>
      </c>
      <c r="AV913" t="s">
        <v>547</v>
      </c>
      <c r="AY913">
        <v>0</v>
      </c>
      <c r="AZ913" t="s">
        <v>548</v>
      </c>
      <c r="BA913" t="s">
        <v>2896</v>
      </c>
      <c r="BB913" t="s">
        <v>2896</v>
      </c>
    </row>
    <row r="914" spans="1:54" x14ac:dyDescent="0.3">
      <c r="A914" t="s">
        <v>2960</v>
      </c>
      <c r="B914" t="s">
        <v>866</v>
      </c>
      <c r="C914" s="211">
        <v>45277</v>
      </c>
      <c r="D914" t="s">
        <v>600</v>
      </c>
      <c r="E914" t="s">
        <v>810</v>
      </c>
      <c r="F914" t="s">
        <v>532</v>
      </c>
      <c r="G914" t="s">
        <v>2961</v>
      </c>
      <c r="H914" t="s">
        <v>603</v>
      </c>
      <c r="I914">
        <v>0</v>
      </c>
      <c r="J914">
        <v>5.71</v>
      </c>
      <c r="K914" t="s">
        <v>535</v>
      </c>
      <c r="L914" t="s">
        <v>655</v>
      </c>
      <c r="M914" t="s">
        <v>537</v>
      </c>
      <c r="N914" t="s">
        <v>538</v>
      </c>
      <c r="O914" t="s">
        <v>539</v>
      </c>
      <c r="P914" t="s">
        <v>604</v>
      </c>
      <c r="Q914" t="s">
        <v>541</v>
      </c>
      <c r="R914" t="s">
        <v>542</v>
      </c>
      <c r="S914" t="s">
        <v>543</v>
      </c>
      <c r="T914" t="s">
        <v>542</v>
      </c>
      <c r="U914" t="s">
        <v>2896</v>
      </c>
      <c r="W914" s="210">
        <v>-5.71</v>
      </c>
      <c r="X914">
        <v>1</v>
      </c>
      <c r="Z914" s="211">
        <v>45294</v>
      </c>
      <c r="AH914" s="211">
        <v>45277</v>
      </c>
      <c r="AI914" t="s">
        <v>545</v>
      </c>
      <c r="AO914" t="s">
        <v>546</v>
      </c>
      <c r="AU914" s="211">
        <v>45340</v>
      </c>
      <c r="AV914" t="s">
        <v>547</v>
      </c>
      <c r="AY914">
        <v>0</v>
      </c>
      <c r="AZ914" t="s">
        <v>548</v>
      </c>
      <c r="BA914" t="s">
        <v>2896</v>
      </c>
      <c r="BB914" t="s">
        <v>2896</v>
      </c>
    </row>
    <row r="915" spans="1:54" x14ac:dyDescent="0.3">
      <c r="A915" t="s">
        <v>2962</v>
      </c>
      <c r="B915" t="s">
        <v>866</v>
      </c>
      <c r="C915" s="211">
        <v>45277</v>
      </c>
      <c r="D915" t="s">
        <v>611</v>
      </c>
      <c r="E915" t="s">
        <v>810</v>
      </c>
      <c r="F915" t="s">
        <v>800</v>
      </c>
      <c r="G915" t="s">
        <v>2963</v>
      </c>
      <c r="H915" t="s">
        <v>614</v>
      </c>
      <c r="I915">
        <v>0</v>
      </c>
      <c r="J915">
        <v>6.26</v>
      </c>
      <c r="K915" t="s">
        <v>535</v>
      </c>
      <c r="L915" t="s">
        <v>660</v>
      </c>
      <c r="M915" t="s">
        <v>537</v>
      </c>
      <c r="N915" t="s">
        <v>538</v>
      </c>
      <c r="O915" t="s">
        <v>539</v>
      </c>
      <c r="P915" t="s">
        <v>615</v>
      </c>
      <c r="Q915" t="s">
        <v>541</v>
      </c>
      <c r="R915" t="s">
        <v>542</v>
      </c>
      <c r="S915" t="s">
        <v>543</v>
      </c>
      <c r="T915" t="s">
        <v>542</v>
      </c>
      <c r="U915" t="s">
        <v>2896</v>
      </c>
      <c r="W915" s="210">
        <v>-6.26</v>
      </c>
      <c r="X915">
        <v>1</v>
      </c>
      <c r="Z915" s="211">
        <v>45335</v>
      </c>
      <c r="AH915" s="211">
        <v>45277</v>
      </c>
      <c r="AI915" t="s">
        <v>545</v>
      </c>
      <c r="AO915" t="s">
        <v>546</v>
      </c>
      <c r="AU915" s="211">
        <v>45340</v>
      </c>
      <c r="AV915" t="s">
        <v>547</v>
      </c>
      <c r="AY915">
        <v>0</v>
      </c>
      <c r="AZ915" t="s">
        <v>548</v>
      </c>
      <c r="BA915" t="s">
        <v>2896</v>
      </c>
      <c r="BB915" t="s">
        <v>2896</v>
      </c>
    </row>
    <row r="916" spans="1:54" x14ac:dyDescent="0.3">
      <c r="A916" t="s">
        <v>2964</v>
      </c>
      <c r="B916" t="s">
        <v>866</v>
      </c>
      <c r="C916" s="211">
        <v>45277</v>
      </c>
      <c r="D916" t="s">
        <v>588</v>
      </c>
      <c r="E916" t="s">
        <v>810</v>
      </c>
      <c r="F916" t="s">
        <v>1893</v>
      </c>
      <c r="G916" t="s">
        <v>2965</v>
      </c>
      <c r="H916" t="s">
        <v>591</v>
      </c>
      <c r="I916">
        <v>0</v>
      </c>
      <c r="J916">
        <v>0.47</v>
      </c>
      <c r="K916" t="s">
        <v>535</v>
      </c>
      <c r="L916" t="s">
        <v>664</v>
      </c>
      <c r="M916" t="s">
        <v>537</v>
      </c>
      <c r="N916" t="s">
        <v>538</v>
      </c>
      <c r="O916" t="s">
        <v>539</v>
      </c>
      <c r="P916" t="s">
        <v>592</v>
      </c>
      <c r="Q916" t="s">
        <v>541</v>
      </c>
      <c r="R916" t="s">
        <v>542</v>
      </c>
      <c r="S916" t="s">
        <v>543</v>
      </c>
      <c r="T916" t="s">
        <v>542</v>
      </c>
      <c r="U916" t="s">
        <v>2896</v>
      </c>
      <c r="W916" s="210">
        <v>-0.47</v>
      </c>
      <c r="X916">
        <v>1</v>
      </c>
      <c r="Z916" s="211">
        <v>45294</v>
      </c>
      <c r="AH916" s="211">
        <v>45277</v>
      </c>
      <c r="AI916" t="s">
        <v>545</v>
      </c>
      <c r="AO916" t="s">
        <v>546</v>
      </c>
      <c r="AU916" s="211">
        <v>45340</v>
      </c>
      <c r="AV916" t="s">
        <v>547</v>
      </c>
      <c r="AY916">
        <v>0</v>
      </c>
      <c r="AZ916" t="s">
        <v>548</v>
      </c>
      <c r="BA916" t="s">
        <v>2896</v>
      </c>
      <c r="BB916" t="s">
        <v>2896</v>
      </c>
    </row>
    <row r="917" spans="1:54" x14ac:dyDescent="0.3">
      <c r="A917" t="s">
        <v>2966</v>
      </c>
      <c r="B917" t="s">
        <v>866</v>
      </c>
      <c r="C917" s="211">
        <v>45277</v>
      </c>
      <c r="D917" t="s">
        <v>623</v>
      </c>
      <c r="E917" t="s">
        <v>810</v>
      </c>
      <c r="F917" t="s">
        <v>1172</v>
      </c>
      <c r="G917" t="s">
        <v>2967</v>
      </c>
      <c r="H917" t="s">
        <v>626</v>
      </c>
      <c r="I917">
        <v>0</v>
      </c>
      <c r="J917">
        <v>38.4</v>
      </c>
      <c r="K917" t="s">
        <v>535</v>
      </c>
      <c r="L917" t="s">
        <v>655</v>
      </c>
      <c r="M917" t="s">
        <v>537</v>
      </c>
      <c r="N917" t="s">
        <v>538</v>
      </c>
      <c r="O917" t="s">
        <v>539</v>
      </c>
      <c r="P917" t="s">
        <v>627</v>
      </c>
      <c r="Q917" t="s">
        <v>541</v>
      </c>
      <c r="R917" t="s">
        <v>542</v>
      </c>
      <c r="S917" t="s">
        <v>543</v>
      </c>
      <c r="T917" t="s">
        <v>542</v>
      </c>
      <c r="U917" t="s">
        <v>2896</v>
      </c>
      <c r="W917" s="210">
        <v>-38.4</v>
      </c>
      <c r="X917">
        <v>1</v>
      </c>
      <c r="Z917" s="211">
        <v>45294</v>
      </c>
      <c r="AH917" s="211">
        <v>45277</v>
      </c>
      <c r="AI917" t="s">
        <v>545</v>
      </c>
      <c r="AO917" t="s">
        <v>546</v>
      </c>
      <c r="AU917" s="211">
        <v>45340</v>
      </c>
      <c r="AV917" t="s">
        <v>547</v>
      </c>
      <c r="AY917">
        <v>0</v>
      </c>
      <c r="AZ917" t="s">
        <v>548</v>
      </c>
      <c r="BA917" t="s">
        <v>2896</v>
      </c>
      <c r="BB917" t="s">
        <v>2896</v>
      </c>
    </row>
    <row r="918" spans="1:54" x14ac:dyDescent="0.3">
      <c r="A918" t="s">
        <v>2968</v>
      </c>
      <c r="B918" t="s">
        <v>866</v>
      </c>
      <c r="C918" s="211">
        <v>45277</v>
      </c>
      <c r="D918" t="s">
        <v>606</v>
      </c>
      <c r="E918" t="s">
        <v>810</v>
      </c>
      <c r="F918" t="s">
        <v>862</v>
      </c>
      <c r="G918" t="s">
        <v>2969</v>
      </c>
      <c r="H918" t="s">
        <v>609</v>
      </c>
      <c r="I918">
        <v>0</v>
      </c>
      <c r="J918">
        <v>15.33</v>
      </c>
      <c r="K918" t="s">
        <v>535</v>
      </c>
      <c r="L918" t="s">
        <v>664</v>
      </c>
      <c r="M918" t="s">
        <v>537</v>
      </c>
      <c r="N918" t="s">
        <v>538</v>
      </c>
      <c r="O918" t="s">
        <v>539</v>
      </c>
      <c r="P918" t="s">
        <v>562</v>
      </c>
      <c r="Q918" t="s">
        <v>541</v>
      </c>
      <c r="R918" t="s">
        <v>542</v>
      </c>
      <c r="S918" t="s">
        <v>543</v>
      </c>
      <c r="T918" t="s">
        <v>542</v>
      </c>
      <c r="U918" t="s">
        <v>2896</v>
      </c>
      <c r="W918" s="210">
        <v>-15.33</v>
      </c>
      <c r="X918">
        <v>1</v>
      </c>
      <c r="Z918" s="211">
        <v>45294</v>
      </c>
      <c r="AH918" s="211">
        <v>45277</v>
      </c>
      <c r="AI918" t="s">
        <v>545</v>
      </c>
      <c r="AO918" t="s">
        <v>546</v>
      </c>
      <c r="AU918" s="211">
        <v>45340</v>
      </c>
      <c r="AV918" t="s">
        <v>547</v>
      </c>
      <c r="AY918">
        <v>0</v>
      </c>
      <c r="AZ918" t="s">
        <v>548</v>
      </c>
      <c r="BA918" t="s">
        <v>2896</v>
      </c>
      <c r="BB918" t="s">
        <v>2896</v>
      </c>
    </row>
    <row r="919" spans="1:54" x14ac:dyDescent="0.3">
      <c r="A919" t="s">
        <v>2970</v>
      </c>
      <c r="B919" t="s">
        <v>866</v>
      </c>
      <c r="C919" s="211">
        <v>45277</v>
      </c>
      <c r="D919" t="s">
        <v>557</v>
      </c>
      <c r="E919" t="s">
        <v>810</v>
      </c>
      <c r="F919" t="s">
        <v>2683</v>
      </c>
      <c r="G919" t="s">
        <v>2971</v>
      </c>
      <c r="H919" t="s">
        <v>560</v>
      </c>
      <c r="I919">
        <v>0</v>
      </c>
      <c r="J919">
        <v>9.56</v>
      </c>
      <c r="K919" t="s">
        <v>535</v>
      </c>
      <c r="L919" t="s">
        <v>664</v>
      </c>
      <c r="M919" t="s">
        <v>537</v>
      </c>
      <c r="N919" t="s">
        <v>538</v>
      </c>
      <c r="O919" t="s">
        <v>539</v>
      </c>
      <c r="P919" t="s">
        <v>562</v>
      </c>
      <c r="Q919" t="s">
        <v>541</v>
      </c>
      <c r="R919" t="s">
        <v>542</v>
      </c>
      <c r="S919" t="s">
        <v>543</v>
      </c>
      <c r="T919" t="s">
        <v>542</v>
      </c>
      <c r="U919" t="s">
        <v>2896</v>
      </c>
      <c r="W919" s="210">
        <v>-9.56</v>
      </c>
      <c r="X919">
        <v>1</v>
      </c>
      <c r="Z919" s="211">
        <v>45294</v>
      </c>
      <c r="AH919" s="211">
        <v>45277</v>
      </c>
      <c r="AI919" t="s">
        <v>545</v>
      </c>
      <c r="AO919" t="s">
        <v>546</v>
      </c>
      <c r="AU919" s="211">
        <v>45340</v>
      </c>
      <c r="AV919" t="s">
        <v>547</v>
      </c>
      <c r="AY919">
        <v>0</v>
      </c>
      <c r="AZ919" t="s">
        <v>548</v>
      </c>
      <c r="BA919" t="s">
        <v>2896</v>
      </c>
      <c r="BB919" t="s">
        <v>2896</v>
      </c>
    </row>
    <row r="920" spans="1:54" x14ac:dyDescent="0.3">
      <c r="A920" t="s">
        <v>2972</v>
      </c>
      <c r="B920" t="s">
        <v>866</v>
      </c>
      <c r="C920" s="211">
        <v>45277</v>
      </c>
      <c r="D920" t="s">
        <v>1790</v>
      </c>
      <c r="E920" t="s">
        <v>810</v>
      </c>
      <c r="F920" t="s">
        <v>830</v>
      </c>
      <c r="G920" t="s">
        <v>2973</v>
      </c>
      <c r="H920" t="s">
        <v>2410</v>
      </c>
      <c r="I920">
        <v>0</v>
      </c>
      <c r="J920">
        <v>4.57</v>
      </c>
      <c r="K920" t="s">
        <v>535</v>
      </c>
      <c r="L920" t="s">
        <v>660</v>
      </c>
      <c r="M920" t="s">
        <v>537</v>
      </c>
      <c r="N920" t="s">
        <v>538</v>
      </c>
      <c r="O920" t="s">
        <v>539</v>
      </c>
      <c r="P920" t="s">
        <v>580</v>
      </c>
      <c r="Q920" t="s">
        <v>541</v>
      </c>
      <c r="R920" t="s">
        <v>542</v>
      </c>
      <c r="S920" t="s">
        <v>543</v>
      </c>
      <c r="T920" t="s">
        <v>542</v>
      </c>
      <c r="U920" t="s">
        <v>2896</v>
      </c>
      <c r="W920" s="210">
        <v>-4.57</v>
      </c>
      <c r="X920">
        <v>1</v>
      </c>
      <c r="Z920" s="211">
        <v>45294</v>
      </c>
      <c r="AH920" s="211">
        <v>45277</v>
      </c>
      <c r="AI920" t="s">
        <v>545</v>
      </c>
      <c r="AO920" t="s">
        <v>546</v>
      </c>
      <c r="AU920" s="211">
        <v>45340</v>
      </c>
      <c r="AV920" t="s">
        <v>547</v>
      </c>
      <c r="AY920">
        <v>0</v>
      </c>
      <c r="AZ920" t="s">
        <v>548</v>
      </c>
      <c r="BA920" t="s">
        <v>2896</v>
      </c>
      <c r="BB920" t="s">
        <v>2896</v>
      </c>
    </row>
    <row r="921" spans="1:54" x14ac:dyDescent="0.3">
      <c r="A921" t="s">
        <v>2974</v>
      </c>
      <c r="B921" t="s">
        <v>866</v>
      </c>
      <c r="C921" s="211">
        <v>45277</v>
      </c>
      <c r="D921" t="s">
        <v>617</v>
      </c>
      <c r="E921" t="s">
        <v>810</v>
      </c>
      <c r="F921" t="s">
        <v>2460</v>
      </c>
      <c r="G921" t="s">
        <v>2975</v>
      </c>
      <c r="H921" t="s">
        <v>2976</v>
      </c>
      <c r="I921">
        <v>0</v>
      </c>
      <c r="J921">
        <v>7.86</v>
      </c>
      <c r="K921" t="s">
        <v>535</v>
      </c>
      <c r="L921" t="s">
        <v>664</v>
      </c>
      <c r="M921" t="s">
        <v>537</v>
      </c>
      <c r="N921" t="s">
        <v>538</v>
      </c>
      <c r="O921" t="s">
        <v>539</v>
      </c>
      <c r="P921" t="s">
        <v>2641</v>
      </c>
      <c r="Q921" t="s">
        <v>541</v>
      </c>
      <c r="R921" t="s">
        <v>542</v>
      </c>
      <c r="S921" t="s">
        <v>543</v>
      </c>
      <c r="T921" t="s">
        <v>542</v>
      </c>
      <c r="U921" t="s">
        <v>2896</v>
      </c>
      <c r="W921" s="210">
        <v>-7.86</v>
      </c>
      <c r="X921">
        <v>1</v>
      </c>
      <c r="Z921" s="211">
        <v>45294</v>
      </c>
      <c r="AH921" s="211">
        <v>45277</v>
      </c>
      <c r="AI921" t="s">
        <v>545</v>
      </c>
      <c r="AO921" t="s">
        <v>546</v>
      </c>
      <c r="AU921" s="211">
        <v>45340</v>
      </c>
      <c r="AV921" t="s">
        <v>547</v>
      </c>
      <c r="AY921">
        <v>0</v>
      </c>
      <c r="AZ921" t="s">
        <v>548</v>
      </c>
      <c r="BA921" t="s">
        <v>2896</v>
      </c>
      <c r="BB921" t="s">
        <v>2896</v>
      </c>
    </row>
    <row r="922" spans="1:54" x14ac:dyDescent="0.3">
      <c r="A922" t="s">
        <v>2977</v>
      </c>
      <c r="B922" t="s">
        <v>1152</v>
      </c>
      <c r="C922" s="211">
        <v>45273</v>
      </c>
      <c r="D922" t="s">
        <v>582</v>
      </c>
      <c r="E922" t="s">
        <v>1787</v>
      </c>
      <c r="F922" t="s">
        <v>666</v>
      </c>
      <c r="G922" t="s">
        <v>2978</v>
      </c>
      <c r="H922" t="s">
        <v>585</v>
      </c>
      <c r="I922">
        <v>0</v>
      </c>
      <c r="J922">
        <v>41.5</v>
      </c>
      <c r="K922" t="s">
        <v>535</v>
      </c>
      <c r="L922" t="s">
        <v>655</v>
      </c>
      <c r="M922" t="s">
        <v>537</v>
      </c>
      <c r="N922" t="s">
        <v>538</v>
      </c>
      <c r="O922" t="s">
        <v>539</v>
      </c>
      <c r="P922" t="s">
        <v>586</v>
      </c>
      <c r="Q922" t="s">
        <v>541</v>
      </c>
      <c r="R922" t="s">
        <v>542</v>
      </c>
      <c r="S922" t="s">
        <v>543</v>
      </c>
      <c r="T922" t="s">
        <v>542</v>
      </c>
      <c r="U922" t="s">
        <v>2896</v>
      </c>
      <c r="W922" s="210">
        <v>-41.5</v>
      </c>
      <c r="X922">
        <v>1</v>
      </c>
      <c r="Z922" s="211">
        <v>45309</v>
      </c>
      <c r="AH922" s="211">
        <v>45273</v>
      </c>
      <c r="AI922" t="s">
        <v>545</v>
      </c>
      <c r="AO922" t="s">
        <v>546</v>
      </c>
      <c r="AU922" s="211">
        <v>45340</v>
      </c>
      <c r="AV922" t="s">
        <v>547</v>
      </c>
      <c r="AY922">
        <v>0</v>
      </c>
      <c r="AZ922" t="s">
        <v>548</v>
      </c>
      <c r="BA922" t="s">
        <v>2896</v>
      </c>
      <c r="BB922" t="s">
        <v>2896</v>
      </c>
    </row>
    <row r="923" spans="1:54" x14ac:dyDescent="0.3">
      <c r="A923" t="s">
        <v>2979</v>
      </c>
      <c r="B923" t="s">
        <v>1152</v>
      </c>
      <c r="C923" s="211">
        <v>45273</v>
      </c>
      <c r="D923" t="s">
        <v>564</v>
      </c>
      <c r="E923" t="s">
        <v>1787</v>
      </c>
      <c r="F923" t="s">
        <v>1153</v>
      </c>
      <c r="G923" t="s">
        <v>2980</v>
      </c>
      <c r="H923" t="s">
        <v>567</v>
      </c>
      <c r="I923">
        <v>0</v>
      </c>
      <c r="J923">
        <v>18.52</v>
      </c>
      <c r="K923" t="s">
        <v>535</v>
      </c>
      <c r="L923" t="s">
        <v>655</v>
      </c>
      <c r="M923" t="s">
        <v>537</v>
      </c>
      <c r="N923" t="s">
        <v>538</v>
      </c>
      <c r="O923" t="s">
        <v>539</v>
      </c>
      <c r="P923" t="s">
        <v>568</v>
      </c>
      <c r="Q923" t="s">
        <v>541</v>
      </c>
      <c r="R923" t="s">
        <v>542</v>
      </c>
      <c r="S923" t="s">
        <v>543</v>
      </c>
      <c r="T923" t="s">
        <v>542</v>
      </c>
      <c r="U923" t="s">
        <v>2896</v>
      </c>
      <c r="W923" s="210">
        <v>-18.52</v>
      </c>
      <c r="X923">
        <v>1</v>
      </c>
      <c r="Z923" s="211">
        <v>45309</v>
      </c>
      <c r="AH923" s="211">
        <v>45273</v>
      </c>
      <c r="AI923" t="s">
        <v>545</v>
      </c>
      <c r="AO923" t="s">
        <v>546</v>
      </c>
      <c r="AU923" s="211">
        <v>45340</v>
      </c>
      <c r="AV923" t="s">
        <v>547</v>
      </c>
      <c r="AY923">
        <v>0</v>
      </c>
      <c r="AZ923" t="s">
        <v>548</v>
      </c>
      <c r="BA923" t="s">
        <v>2896</v>
      </c>
      <c r="BB923" t="s">
        <v>2896</v>
      </c>
    </row>
    <row r="924" spans="1:54" x14ac:dyDescent="0.3">
      <c r="A924" t="s">
        <v>2981</v>
      </c>
      <c r="B924" t="s">
        <v>1152</v>
      </c>
      <c r="C924" s="211">
        <v>45273</v>
      </c>
      <c r="D924" t="s">
        <v>640</v>
      </c>
      <c r="E924" t="s">
        <v>1787</v>
      </c>
      <c r="F924" t="s">
        <v>898</v>
      </c>
      <c r="G924" t="s">
        <v>2982</v>
      </c>
      <c r="H924" t="s">
        <v>643</v>
      </c>
      <c r="I924">
        <v>0</v>
      </c>
      <c r="J924">
        <v>1.04</v>
      </c>
      <c r="K924" t="s">
        <v>535</v>
      </c>
      <c r="L924" t="s">
        <v>561</v>
      </c>
      <c r="M924" t="s">
        <v>537</v>
      </c>
      <c r="N924" t="s">
        <v>538</v>
      </c>
      <c r="O924" t="s">
        <v>539</v>
      </c>
      <c r="P924" t="s">
        <v>644</v>
      </c>
      <c r="Q924" t="s">
        <v>541</v>
      </c>
      <c r="R924" t="s">
        <v>542</v>
      </c>
      <c r="S924" t="s">
        <v>543</v>
      </c>
      <c r="T924" t="s">
        <v>542</v>
      </c>
      <c r="U924" t="s">
        <v>2896</v>
      </c>
      <c r="W924" s="210">
        <v>-1.04</v>
      </c>
      <c r="X924">
        <v>1</v>
      </c>
      <c r="Z924" s="211">
        <v>45300</v>
      </c>
      <c r="AH924" s="211">
        <v>45273</v>
      </c>
      <c r="AI924" t="s">
        <v>545</v>
      </c>
      <c r="AO924" t="s">
        <v>546</v>
      </c>
      <c r="AU924" s="211">
        <v>45340</v>
      </c>
      <c r="AV924" t="s">
        <v>547</v>
      </c>
      <c r="AY924">
        <v>0</v>
      </c>
      <c r="AZ924" t="s">
        <v>548</v>
      </c>
      <c r="BA924" t="s">
        <v>2896</v>
      </c>
      <c r="BB924" t="s">
        <v>2896</v>
      </c>
    </row>
    <row r="925" spans="1:54" x14ac:dyDescent="0.3">
      <c r="A925" t="s">
        <v>2983</v>
      </c>
      <c r="B925" t="s">
        <v>1152</v>
      </c>
      <c r="C925" s="211">
        <v>45273</v>
      </c>
      <c r="D925" t="s">
        <v>646</v>
      </c>
      <c r="E925" t="s">
        <v>1787</v>
      </c>
      <c r="F925" t="s">
        <v>874</v>
      </c>
      <c r="G925" t="s">
        <v>2984</v>
      </c>
      <c r="H925" t="s">
        <v>649</v>
      </c>
      <c r="I925">
        <v>0</v>
      </c>
      <c r="J925">
        <v>0.85</v>
      </c>
      <c r="K925" t="s">
        <v>535</v>
      </c>
      <c r="L925" t="s">
        <v>655</v>
      </c>
      <c r="M925" t="s">
        <v>537</v>
      </c>
      <c r="N925" t="s">
        <v>538</v>
      </c>
      <c r="O925" t="s">
        <v>539</v>
      </c>
      <c r="P925" t="s">
        <v>650</v>
      </c>
      <c r="Q925" t="s">
        <v>541</v>
      </c>
      <c r="R925" t="s">
        <v>542</v>
      </c>
      <c r="S925" t="s">
        <v>543</v>
      </c>
      <c r="T925" t="s">
        <v>542</v>
      </c>
      <c r="U925" t="s">
        <v>2896</v>
      </c>
      <c r="W925" s="210">
        <v>-0.85</v>
      </c>
      <c r="X925">
        <v>1</v>
      </c>
      <c r="Z925" s="211">
        <v>45309</v>
      </c>
      <c r="AH925" s="211">
        <v>45273</v>
      </c>
      <c r="AI925" t="s">
        <v>545</v>
      </c>
      <c r="AO925" t="s">
        <v>546</v>
      </c>
      <c r="AU925" s="211">
        <v>45340</v>
      </c>
      <c r="AV925" t="s">
        <v>547</v>
      </c>
      <c r="AY925">
        <v>0</v>
      </c>
      <c r="AZ925" t="s">
        <v>548</v>
      </c>
      <c r="BA925" t="s">
        <v>2896</v>
      </c>
      <c r="BB925" t="s">
        <v>2896</v>
      </c>
    </row>
    <row r="926" spans="1:54" x14ac:dyDescent="0.3">
      <c r="A926" t="s">
        <v>2985</v>
      </c>
      <c r="B926" t="s">
        <v>1152</v>
      </c>
      <c r="C926" s="211">
        <v>45273</v>
      </c>
      <c r="D926" t="s">
        <v>617</v>
      </c>
      <c r="E926" t="s">
        <v>1787</v>
      </c>
      <c r="F926" t="s">
        <v>1185</v>
      </c>
      <c r="G926" t="s">
        <v>2986</v>
      </c>
      <c r="H926" t="s">
        <v>620</v>
      </c>
      <c r="I926">
        <v>0</v>
      </c>
      <c r="J926">
        <v>5.66</v>
      </c>
      <c r="K926" t="s">
        <v>535</v>
      </c>
      <c r="L926" t="s">
        <v>664</v>
      </c>
      <c r="M926" t="s">
        <v>537</v>
      </c>
      <c r="N926" t="s">
        <v>538</v>
      </c>
      <c r="O926" t="s">
        <v>539</v>
      </c>
      <c r="P926" t="s">
        <v>2641</v>
      </c>
      <c r="Q926" t="s">
        <v>541</v>
      </c>
      <c r="R926" t="s">
        <v>542</v>
      </c>
      <c r="S926" t="s">
        <v>543</v>
      </c>
      <c r="T926" t="s">
        <v>542</v>
      </c>
      <c r="U926" t="s">
        <v>2896</v>
      </c>
      <c r="V926" t="s">
        <v>789</v>
      </c>
      <c r="W926" s="210">
        <v>-5.66</v>
      </c>
      <c r="X926">
        <v>1</v>
      </c>
      <c r="Z926" s="211">
        <v>45300</v>
      </c>
      <c r="AH926" s="211">
        <v>45273</v>
      </c>
      <c r="AI926" t="s">
        <v>545</v>
      </c>
      <c r="AO926" t="s">
        <v>546</v>
      </c>
      <c r="AU926" s="211">
        <v>45340</v>
      </c>
      <c r="AV926" t="s">
        <v>547</v>
      </c>
      <c r="AY926">
        <v>0</v>
      </c>
      <c r="AZ926" t="s">
        <v>548</v>
      </c>
      <c r="BA926" t="s">
        <v>2896</v>
      </c>
      <c r="BB926" t="s">
        <v>2896</v>
      </c>
    </row>
    <row r="927" spans="1:54" x14ac:dyDescent="0.3">
      <c r="A927" t="s">
        <v>2987</v>
      </c>
      <c r="B927" t="s">
        <v>1152</v>
      </c>
      <c r="C927" s="211">
        <v>45273</v>
      </c>
      <c r="D927" t="s">
        <v>550</v>
      </c>
      <c r="E927" t="s">
        <v>1787</v>
      </c>
      <c r="F927" t="s">
        <v>1172</v>
      </c>
      <c r="G927" t="s">
        <v>2988</v>
      </c>
      <c r="H927" t="s">
        <v>553</v>
      </c>
      <c r="I927">
        <v>0</v>
      </c>
      <c r="J927">
        <v>1.9</v>
      </c>
      <c r="K927" t="s">
        <v>535</v>
      </c>
      <c r="L927" t="s">
        <v>554</v>
      </c>
      <c r="M927" t="s">
        <v>537</v>
      </c>
      <c r="N927" t="s">
        <v>538</v>
      </c>
      <c r="O927" t="s">
        <v>539</v>
      </c>
      <c r="P927" t="s">
        <v>555</v>
      </c>
      <c r="Q927" t="s">
        <v>541</v>
      </c>
      <c r="R927" t="s">
        <v>542</v>
      </c>
      <c r="S927" t="s">
        <v>543</v>
      </c>
      <c r="T927" t="s">
        <v>542</v>
      </c>
      <c r="U927" t="s">
        <v>2896</v>
      </c>
      <c r="W927" s="210">
        <v>-1.9</v>
      </c>
      <c r="X927">
        <v>1</v>
      </c>
      <c r="Z927" s="211">
        <v>45300</v>
      </c>
      <c r="AH927" s="211">
        <v>45273</v>
      </c>
      <c r="AI927" t="s">
        <v>545</v>
      </c>
      <c r="AO927" t="s">
        <v>546</v>
      </c>
      <c r="AU927" s="211">
        <v>45340</v>
      </c>
      <c r="AV927" t="s">
        <v>547</v>
      </c>
      <c r="AY927">
        <v>0</v>
      </c>
      <c r="AZ927" t="s">
        <v>548</v>
      </c>
      <c r="BA927" t="s">
        <v>2896</v>
      </c>
      <c r="BB927" t="s">
        <v>2896</v>
      </c>
    </row>
    <row r="928" spans="1:54" x14ac:dyDescent="0.3">
      <c r="A928" t="s">
        <v>2989</v>
      </c>
      <c r="B928" t="s">
        <v>1152</v>
      </c>
      <c r="C928" s="211">
        <v>45273</v>
      </c>
      <c r="D928" t="s">
        <v>1354</v>
      </c>
      <c r="E928" t="s">
        <v>1787</v>
      </c>
      <c r="F928" t="s">
        <v>1199</v>
      </c>
      <c r="G928" t="s">
        <v>2990</v>
      </c>
      <c r="H928" t="s">
        <v>1357</v>
      </c>
      <c r="I928">
        <v>0</v>
      </c>
      <c r="J928">
        <v>2.4500000000000002</v>
      </c>
      <c r="K928" t="s">
        <v>535</v>
      </c>
      <c r="L928" t="s">
        <v>561</v>
      </c>
      <c r="M928" t="s">
        <v>537</v>
      </c>
      <c r="N928" t="s">
        <v>538</v>
      </c>
      <c r="O928" t="s">
        <v>539</v>
      </c>
      <c r="P928" t="s">
        <v>621</v>
      </c>
      <c r="Q928" t="s">
        <v>541</v>
      </c>
      <c r="R928" t="s">
        <v>542</v>
      </c>
      <c r="S928" t="s">
        <v>543</v>
      </c>
      <c r="T928" t="s">
        <v>542</v>
      </c>
      <c r="U928" t="s">
        <v>2896</v>
      </c>
      <c r="W928" s="210">
        <v>-2.4500000000000002</v>
      </c>
      <c r="X928">
        <v>1</v>
      </c>
      <c r="Z928" s="211">
        <v>45300</v>
      </c>
      <c r="AH928" s="211">
        <v>45273</v>
      </c>
      <c r="AI928" t="s">
        <v>545</v>
      </c>
      <c r="AO928" t="s">
        <v>546</v>
      </c>
      <c r="AU928" s="211">
        <v>45340</v>
      </c>
      <c r="AV928" t="s">
        <v>547</v>
      </c>
      <c r="AY928">
        <v>0</v>
      </c>
      <c r="AZ928" t="s">
        <v>548</v>
      </c>
      <c r="BA928" t="s">
        <v>2896</v>
      </c>
      <c r="BB928" t="s">
        <v>2896</v>
      </c>
    </row>
    <row r="929" spans="1:54" x14ac:dyDescent="0.3">
      <c r="A929" t="s">
        <v>2991</v>
      </c>
      <c r="B929" t="s">
        <v>1152</v>
      </c>
      <c r="C929" s="211">
        <v>45273</v>
      </c>
      <c r="D929" t="s">
        <v>1313</v>
      </c>
      <c r="E929" t="s">
        <v>1787</v>
      </c>
      <c r="F929" t="s">
        <v>775</v>
      </c>
      <c r="G929" t="s">
        <v>2992</v>
      </c>
      <c r="H929" t="s">
        <v>1316</v>
      </c>
      <c r="I929">
        <v>0</v>
      </c>
      <c r="J929">
        <v>0.96</v>
      </c>
      <c r="K929" t="s">
        <v>535</v>
      </c>
      <c r="L929" t="s">
        <v>554</v>
      </c>
      <c r="M929" t="s">
        <v>537</v>
      </c>
      <c r="N929" t="s">
        <v>538</v>
      </c>
      <c r="O929" t="s">
        <v>539</v>
      </c>
      <c r="P929" t="s">
        <v>555</v>
      </c>
      <c r="Q929" t="s">
        <v>541</v>
      </c>
      <c r="R929" t="s">
        <v>542</v>
      </c>
      <c r="S929" t="s">
        <v>543</v>
      </c>
      <c r="T929" t="s">
        <v>542</v>
      </c>
      <c r="U929" t="s">
        <v>2896</v>
      </c>
      <c r="W929" s="210">
        <v>-0.96</v>
      </c>
      <c r="X929">
        <v>1</v>
      </c>
      <c r="Z929" s="211">
        <v>45300</v>
      </c>
      <c r="AH929" s="211">
        <v>45273</v>
      </c>
      <c r="AI929" t="s">
        <v>545</v>
      </c>
      <c r="AO929" t="s">
        <v>546</v>
      </c>
      <c r="AU929" s="211">
        <v>45340</v>
      </c>
      <c r="AV929" t="s">
        <v>547</v>
      </c>
      <c r="AY929">
        <v>0</v>
      </c>
      <c r="AZ929" t="s">
        <v>548</v>
      </c>
      <c r="BA929" t="s">
        <v>2896</v>
      </c>
      <c r="BB929" t="s">
        <v>2896</v>
      </c>
    </row>
    <row r="930" spans="1:54" x14ac:dyDescent="0.3">
      <c r="A930" t="s">
        <v>2993</v>
      </c>
      <c r="B930" t="s">
        <v>1152</v>
      </c>
      <c r="C930" s="211">
        <v>45273</v>
      </c>
      <c r="D930" t="s">
        <v>1590</v>
      </c>
      <c r="E930" t="s">
        <v>1787</v>
      </c>
      <c r="F930" t="s">
        <v>1700</v>
      </c>
      <c r="G930" t="s">
        <v>2994</v>
      </c>
      <c r="H930" t="s">
        <v>1593</v>
      </c>
      <c r="I930">
        <v>0</v>
      </c>
      <c r="J930">
        <v>7.22</v>
      </c>
      <c r="K930" t="s">
        <v>535</v>
      </c>
      <c r="L930" t="s">
        <v>664</v>
      </c>
      <c r="M930" t="s">
        <v>537</v>
      </c>
      <c r="N930" t="s">
        <v>538</v>
      </c>
      <c r="O930" t="s">
        <v>539</v>
      </c>
      <c r="P930" t="s">
        <v>1594</v>
      </c>
      <c r="Q930" t="s">
        <v>541</v>
      </c>
      <c r="R930" t="s">
        <v>542</v>
      </c>
      <c r="S930" t="s">
        <v>543</v>
      </c>
      <c r="T930" t="s">
        <v>542</v>
      </c>
      <c r="U930" t="s">
        <v>2896</v>
      </c>
      <c r="V930" t="s">
        <v>789</v>
      </c>
      <c r="W930" s="210">
        <v>-7.22</v>
      </c>
      <c r="X930">
        <v>1</v>
      </c>
      <c r="Z930" s="211">
        <v>45300</v>
      </c>
      <c r="AH930" s="211">
        <v>45273</v>
      </c>
      <c r="AI930" t="s">
        <v>545</v>
      </c>
      <c r="AO930" t="s">
        <v>546</v>
      </c>
      <c r="AU930" s="211">
        <v>45340</v>
      </c>
      <c r="AV930" t="s">
        <v>547</v>
      </c>
      <c r="AY930">
        <v>0</v>
      </c>
      <c r="AZ930" t="s">
        <v>548</v>
      </c>
      <c r="BA930" t="s">
        <v>2896</v>
      </c>
      <c r="BB930" t="s">
        <v>2896</v>
      </c>
    </row>
    <row r="931" spans="1:54" x14ac:dyDescent="0.3">
      <c r="A931" t="s">
        <v>2995</v>
      </c>
      <c r="B931" t="s">
        <v>1152</v>
      </c>
      <c r="C931" s="211">
        <v>45273</v>
      </c>
      <c r="D931" t="s">
        <v>2321</v>
      </c>
      <c r="E931" t="s">
        <v>1787</v>
      </c>
      <c r="F931" t="s">
        <v>862</v>
      </c>
      <c r="G931" t="s">
        <v>2996</v>
      </c>
      <c r="H931" t="s">
        <v>2997</v>
      </c>
      <c r="I931">
        <v>0</v>
      </c>
      <c r="J931">
        <v>2.85</v>
      </c>
      <c r="K931" t="s">
        <v>535</v>
      </c>
      <c r="L931" t="s">
        <v>561</v>
      </c>
      <c r="M931" t="s">
        <v>537</v>
      </c>
      <c r="N931" t="s">
        <v>538</v>
      </c>
      <c r="O931" t="s">
        <v>539</v>
      </c>
      <c r="P931" t="s">
        <v>621</v>
      </c>
      <c r="Q931" t="s">
        <v>541</v>
      </c>
      <c r="R931" t="s">
        <v>542</v>
      </c>
      <c r="S931" t="s">
        <v>543</v>
      </c>
      <c r="T931" t="s">
        <v>542</v>
      </c>
      <c r="U931" t="s">
        <v>2896</v>
      </c>
      <c r="W931" s="210">
        <v>-2.85</v>
      </c>
      <c r="X931">
        <v>1</v>
      </c>
      <c r="Z931" s="211">
        <v>45300</v>
      </c>
      <c r="AH931" s="211">
        <v>45273</v>
      </c>
      <c r="AI931" t="s">
        <v>545</v>
      </c>
      <c r="AO931" t="s">
        <v>546</v>
      </c>
      <c r="AU931" s="211">
        <v>45340</v>
      </c>
      <c r="AV931" t="s">
        <v>547</v>
      </c>
      <c r="AY931">
        <v>0</v>
      </c>
      <c r="AZ931" t="s">
        <v>548</v>
      </c>
      <c r="BA931" t="s">
        <v>2896</v>
      </c>
      <c r="BB931" t="s">
        <v>2896</v>
      </c>
    </row>
    <row r="932" spans="1:54" x14ac:dyDescent="0.3">
      <c r="A932" t="s">
        <v>2998</v>
      </c>
      <c r="B932" t="s">
        <v>1152</v>
      </c>
      <c r="C932" s="211">
        <v>45279</v>
      </c>
      <c r="D932" t="s">
        <v>582</v>
      </c>
      <c r="E932" t="s">
        <v>886</v>
      </c>
      <c r="F932" t="s">
        <v>1153</v>
      </c>
      <c r="G932" t="s">
        <v>2999</v>
      </c>
      <c r="H932" t="s">
        <v>585</v>
      </c>
      <c r="I932">
        <v>0</v>
      </c>
      <c r="J932">
        <v>41.5</v>
      </c>
      <c r="K932" t="s">
        <v>535</v>
      </c>
      <c r="L932" t="s">
        <v>655</v>
      </c>
      <c r="M932" t="s">
        <v>537</v>
      </c>
      <c r="N932" t="s">
        <v>538</v>
      </c>
      <c r="O932" t="s">
        <v>539</v>
      </c>
      <c r="P932" t="s">
        <v>586</v>
      </c>
      <c r="Q932" t="s">
        <v>541</v>
      </c>
      <c r="R932" t="s">
        <v>542</v>
      </c>
      <c r="S932" t="s">
        <v>543</v>
      </c>
      <c r="T932" t="s">
        <v>542</v>
      </c>
      <c r="U932" t="s">
        <v>2896</v>
      </c>
      <c r="W932" s="210">
        <v>-41.5</v>
      </c>
      <c r="X932">
        <v>1</v>
      </c>
      <c r="Z932" s="211">
        <v>45309</v>
      </c>
      <c r="AH932" s="211">
        <v>45279</v>
      </c>
      <c r="AI932" t="s">
        <v>545</v>
      </c>
      <c r="AO932" t="s">
        <v>546</v>
      </c>
      <c r="AU932" s="211">
        <v>45340</v>
      </c>
      <c r="AV932" t="s">
        <v>547</v>
      </c>
      <c r="AY932">
        <v>0</v>
      </c>
      <c r="AZ932" t="s">
        <v>548</v>
      </c>
      <c r="BA932" t="s">
        <v>2896</v>
      </c>
      <c r="BB932" t="s">
        <v>2896</v>
      </c>
    </row>
    <row r="933" spans="1:54" x14ac:dyDescent="0.3">
      <c r="A933" t="s">
        <v>3000</v>
      </c>
      <c r="B933" t="s">
        <v>1152</v>
      </c>
      <c r="C933" s="211">
        <v>45279</v>
      </c>
      <c r="D933" t="s">
        <v>564</v>
      </c>
      <c r="E933" t="s">
        <v>886</v>
      </c>
      <c r="F933" t="s">
        <v>898</v>
      </c>
      <c r="G933" t="s">
        <v>3001</v>
      </c>
      <c r="H933" t="s">
        <v>567</v>
      </c>
      <c r="I933">
        <v>0</v>
      </c>
      <c r="J933">
        <v>18.52</v>
      </c>
      <c r="K933" t="s">
        <v>535</v>
      </c>
      <c r="L933" t="s">
        <v>655</v>
      </c>
      <c r="M933" t="s">
        <v>537</v>
      </c>
      <c r="N933" t="s">
        <v>538</v>
      </c>
      <c r="O933" t="s">
        <v>539</v>
      </c>
      <c r="P933" t="s">
        <v>568</v>
      </c>
      <c r="Q933" t="s">
        <v>541</v>
      </c>
      <c r="R933" t="s">
        <v>542</v>
      </c>
      <c r="S933" t="s">
        <v>543</v>
      </c>
      <c r="T933" t="s">
        <v>542</v>
      </c>
      <c r="U933" t="s">
        <v>2896</v>
      </c>
      <c r="W933" s="210">
        <v>-18.52</v>
      </c>
      <c r="X933">
        <v>1</v>
      </c>
      <c r="Z933" s="211">
        <v>45309</v>
      </c>
      <c r="AH933" s="211">
        <v>45279</v>
      </c>
      <c r="AI933" t="s">
        <v>545</v>
      </c>
      <c r="AO933" t="s">
        <v>546</v>
      </c>
      <c r="AU933" s="211">
        <v>45340</v>
      </c>
      <c r="AV933" t="s">
        <v>547</v>
      </c>
      <c r="AY933">
        <v>0</v>
      </c>
      <c r="AZ933" t="s">
        <v>548</v>
      </c>
      <c r="BA933" t="s">
        <v>2896</v>
      </c>
      <c r="BB933" t="s">
        <v>2896</v>
      </c>
    </row>
    <row r="934" spans="1:54" x14ac:dyDescent="0.3">
      <c r="A934" t="s">
        <v>3002</v>
      </c>
      <c r="B934" t="s">
        <v>1152</v>
      </c>
      <c r="C934" s="211">
        <v>45279</v>
      </c>
      <c r="D934" t="s">
        <v>640</v>
      </c>
      <c r="E934" t="s">
        <v>886</v>
      </c>
      <c r="F934" t="s">
        <v>874</v>
      </c>
      <c r="G934" t="s">
        <v>3003</v>
      </c>
      <c r="H934" t="s">
        <v>643</v>
      </c>
      <c r="I934">
        <v>0</v>
      </c>
      <c r="J934">
        <v>1.04</v>
      </c>
      <c r="K934" t="s">
        <v>535</v>
      </c>
      <c r="L934" t="s">
        <v>561</v>
      </c>
      <c r="M934" t="s">
        <v>537</v>
      </c>
      <c r="N934" t="s">
        <v>538</v>
      </c>
      <c r="O934" t="s">
        <v>539</v>
      </c>
      <c r="P934" t="s">
        <v>644</v>
      </c>
      <c r="Q934" t="s">
        <v>541</v>
      </c>
      <c r="R934" t="s">
        <v>542</v>
      </c>
      <c r="S934" t="s">
        <v>543</v>
      </c>
      <c r="T934" t="s">
        <v>542</v>
      </c>
      <c r="U934" t="s">
        <v>2896</v>
      </c>
      <c r="W934" s="210">
        <v>-1.04</v>
      </c>
      <c r="X934">
        <v>1</v>
      </c>
      <c r="Z934" s="211">
        <v>45300</v>
      </c>
      <c r="AH934" s="211">
        <v>45279</v>
      </c>
      <c r="AI934" t="s">
        <v>545</v>
      </c>
      <c r="AO934" t="s">
        <v>546</v>
      </c>
      <c r="AU934" s="211">
        <v>45340</v>
      </c>
      <c r="AV934" t="s">
        <v>547</v>
      </c>
      <c r="AY934">
        <v>0</v>
      </c>
      <c r="AZ934" t="s">
        <v>548</v>
      </c>
      <c r="BA934" t="s">
        <v>2896</v>
      </c>
      <c r="BB934" t="s">
        <v>2896</v>
      </c>
    </row>
    <row r="935" spans="1:54" x14ac:dyDescent="0.3">
      <c r="A935" t="s">
        <v>3004</v>
      </c>
      <c r="B935" t="s">
        <v>1152</v>
      </c>
      <c r="C935" s="211">
        <v>45279</v>
      </c>
      <c r="D935" t="s">
        <v>646</v>
      </c>
      <c r="E935" t="s">
        <v>886</v>
      </c>
      <c r="F935" t="s">
        <v>1185</v>
      </c>
      <c r="G935" t="s">
        <v>3005</v>
      </c>
      <c r="H935" t="s">
        <v>649</v>
      </c>
      <c r="I935">
        <v>0</v>
      </c>
      <c r="J935">
        <v>0.85</v>
      </c>
      <c r="K935" t="s">
        <v>535</v>
      </c>
      <c r="L935" t="s">
        <v>655</v>
      </c>
      <c r="M935" t="s">
        <v>537</v>
      </c>
      <c r="N935" t="s">
        <v>538</v>
      </c>
      <c r="O935" t="s">
        <v>539</v>
      </c>
      <c r="P935" t="s">
        <v>650</v>
      </c>
      <c r="Q935" t="s">
        <v>541</v>
      </c>
      <c r="R935" t="s">
        <v>542</v>
      </c>
      <c r="S935" t="s">
        <v>543</v>
      </c>
      <c r="T935" t="s">
        <v>542</v>
      </c>
      <c r="U935" t="s">
        <v>2896</v>
      </c>
      <c r="W935" s="210">
        <v>-0.85</v>
      </c>
      <c r="X935">
        <v>1</v>
      </c>
      <c r="Z935" s="211">
        <v>45309</v>
      </c>
      <c r="AH935" s="211">
        <v>45279</v>
      </c>
      <c r="AI935" t="s">
        <v>545</v>
      </c>
      <c r="AO935" t="s">
        <v>546</v>
      </c>
      <c r="AU935" s="211">
        <v>45340</v>
      </c>
      <c r="AV935" t="s">
        <v>547</v>
      </c>
      <c r="AY935">
        <v>0</v>
      </c>
      <c r="AZ935" t="s">
        <v>548</v>
      </c>
      <c r="BA935" t="s">
        <v>2896</v>
      </c>
      <c r="BB935" t="s">
        <v>2896</v>
      </c>
    </row>
    <row r="936" spans="1:54" x14ac:dyDescent="0.3">
      <c r="A936" t="s">
        <v>3006</v>
      </c>
      <c r="B936" t="s">
        <v>1152</v>
      </c>
      <c r="C936" s="211">
        <v>45279</v>
      </c>
      <c r="D936" t="s">
        <v>550</v>
      </c>
      <c r="E936" t="s">
        <v>886</v>
      </c>
      <c r="F936" t="s">
        <v>1172</v>
      </c>
      <c r="G936" t="s">
        <v>3007</v>
      </c>
      <c r="H936" t="s">
        <v>553</v>
      </c>
      <c r="I936">
        <v>0</v>
      </c>
      <c r="J936">
        <v>1.9</v>
      </c>
      <c r="K936" t="s">
        <v>535</v>
      </c>
      <c r="L936" t="s">
        <v>554</v>
      </c>
      <c r="M936" t="s">
        <v>537</v>
      </c>
      <c r="N936" t="s">
        <v>538</v>
      </c>
      <c r="O936" t="s">
        <v>539</v>
      </c>
      <c r="P936" t="s">
        <v>555</v>
      </c>
      <c r="Q936" t="s">
        <v>541</v>
      </c>
      <c r="R936" t="s">
        <v>542</v>
      </c>
      <c r="S936" t="s">
        <v>543</v>
      </c>
      <c r="T936" t="s">
        <v>542</v>
      </c>
      <c r="U936" t="s">
        <v>2896</v>
      </c>
      <c r="W936" s="210">
        <v>-1.9</v>
      </c>
      <c r="X936">
        <v>1</v>
      </c>
      <c r="Z936" s="211">
        <v>45300</v>
      </c>
      <c r="AH936" s="211">
        <v>45279</v>
      </c>
      <c r="AI936" t="s">
        <v>545</v>
      </c>
      <c r="AO936" t="s">
        <v>546</v>
      </c>
      <c r="AU936" s="211">
        <v>45340</v>
      </c>
      <c r="AV936" t="s">
        <v>547</v>
      </c>
      <c r="AY936">
        <v>0</v>
      </c>
      <c r="AZ936" t="s">
        <v>548</v>
      </c>
      <c r="BA936" t="s">
        <v>2896</v>
      </c>
      <c r="BB936" t="s">
        <v>2896</v>
      </c>
    </row>
    <row r="937" spans="1:54" x14ac:dyDescent="0.3">
      <c r="A937" t="s">
        <v>3008</v>
      </c>
      <c r="B937" t="s">
        <v>1152</v>
      </c>
      <c r="C937" s="211">
        <v>45279</v>
      </c>
      <c r="D937" t="s">
        <v>1354</v>
      </c>
      <c r="E937" t="s">
        <v>886</v>
      </c>
      <c r="F937" t="s">
        <v>1199</v>
      </c>
      <c r="G937" t="s">
        <v>3009</v>
      </c>
      <c r="H937" t="s">
        <v>1357</v>
      </c>
      <c r="I937">
        <v>0</v>
      </c>
      <c r="J937">
        <v>2.4500000000000002</v>
      </c>
      <c r="K937" t="s">
        <v>535</v>
      </c>
      <c r="L937" t="s">
        <v>561</v>
      </c>
      <c r="M937" t="s">
        <v>537</v>
      </c>
      <c r="N937" t="s">
        <v>538</v>
      </c>
      <c r="O937" t="s">
        <v>539</v>
      </c>
      <c r="P937" t="s">
        <v>621</v>
      </c>
      <c r="Q937" t="s">
        <v>541</v>
      </c>
      <c r="R937" t="s">
        <v>542</v>
      </c>
      <c r="S937" t="s">
        <v>543</v>
      </c>
      <c r="T937" t="s">
        <v>542</v>
      </c>
      <c r="U937" t="s">
        <v>2896</v>
      </c>
      <c r="W937" s="210">
        <v>-2.4500000000000002</v>
      </c>
      <c r="X937">
        <v>1</v>
      </c>
      <c r="Z937" s="211">
        <v>45300</v>
      </c>
      <c r="AH937" s="211">
        <v>45279</v>
      </c>
      <c r="AI937" t="s">
        <v>545</v>
      </c>
      <c r="AO937" t="s">
        <v>546</v>
      </c>
      <c r="AU937" s="211">
        <v>45340</v>
      </c>
      <c r="AV937" t="s">
        <v>547</v>
      </c>
      <c r="AY937">
        <v>0</v>
      </c>
      <c r="AZ937" t="s">
        <v>548</v>
      </c>
      <c r="BA937" t="s">
        <v>2896</v>
      </c>
      <c r="BB937" t="s">
        <v>2896</v>
      </c>
    </row>
    <row r="938" spans="1:54" x14ac:dyDescent="0.3">
      <c r="A938" t="s">
        <v>3010</v>
      </c>
      <c r="B938" t="s">
        <v>1152</v>
      </c>
      <c r="C938" s="211">
        <v>45279</v>
      </c>
      <c r="D938" t="s">
        <v>1313</v>
      </c>
      <c r="E938" t="s">
        <v>886</v>
      </c>
      <c r="F938" t="s">
        <v>775</v>
      </c>
      <c r="G938" t="s">
        <v>3011</v>
      </c>
      <c r="H938" t="s">
        <v>1316</v>
      </c>
      <c r="I938">
        <v>0</v>
      </c>
      <c r="J938">
        <v>0.96</v>
      </c>
      <c r="K938" t="s">
        <v>535</v>
      </c>
      <c r="L938" t="s">
        <v>554</v>
      </c>
      <c r="M938" t="s">
        <v>537</v>
      </c>
      <c r="N938" t="s">
        <v>538</v>
      </c>
      <c r="O938" t="s">
        <v>539</v>
      </c>
      <c r="P938" t="s">
        <v>555</v>
      </c>
      <c r="Q938" t="s">
        <v>541</v>
      </c>
      <c r="R938" t="s">
        <v>542</v>
      </c>
      <c r="S938" t="s">
        <v>543</v>
      </c>
      <c r="T938" t="s">
        <v>542</v>
      </c>
      <c r="U938" t="s">
        <v>2896</v>
      </c>
      <c r="W938" s="210">
        <v>-0.96</v>
      </c>
      <c r="X938">
        <v>1</v>
      </c>
      <c r="Z938" s="211">
        <v>45300</v>
      </c>
      <c r="AH938" s="211">
        <v>45279</v>
      </c>
      <c r="AI938" t="s">
        <v>545</v>
      </c>
      <c r="AO938" t="s">
        <v>546</v>
      </c>
      <c r="AU938" s="211">
        <v>45340</v>
      </c>
      <c r="AV938" t="s">
        <v>547</v>
      </c>
      <c r="AY938">
        <v>0</v>
      </c>
      <c r="AZ938" t="s">
        <v>548</v>
      </c>
      <c r="BA938" t="s">
        <v>2896</v>
      </c>
      <c r="BB938" t="s">
        <v>2896</v>
      </c>
    </row>
    <row r="939" spans="1:54" x14ac:dyDescent="0.3">
      <c r="A939" t="s">
        <v>3012</v>
      </c>
      <c r="B939" t="s">
        <v>1152</v>
      </c>
      <c r="C939" s="211">
        <v>45279</v>
      </c>
      <c r="D939" t="s">
        <v>1590</v>
      </c>
      <c r="E939" t="s">
        <v>886</v>
      </c>
      <c r="F939" t="s">
        <v>1700</v>
      </c>
      <c r="G939" t="s">
        <v>3013</v>
      </c>
      <c r="H939" t="s">
        <v>1593</v>
      </c>
      <c r="I939">
        <v>0</v>
      </c>
      <c r="J939">
        <v>7.22</v>
      </c>
      <c r="K939" t="s">
        <v>535</v>
      </c>
      <c r="L939" t="s">
        <v>664</v>
      </c>
      <c r="M939" t="s">
        <v>537</v>
      </c>
      <c r="N939" t="s">
        <v>538</v>
      </c>
      <c r="O939" t="s">
        <v>539</v>
      </c>
      <c r="P939" t="s">
        <v>1594</v>
      </c>
      <c r="Q939" t="s">
        <v>541</v>
      </c>
      <c r="R939" t="s">
        <v>542</v>
      </c>
      <c r="S939" t="s">
        <v>543</v>
      </c>
      <c r="T939" t="s">
        <v>542</v>
      </c>
      <c r="U939" t="s">
        <v>2896</v>
      </c>
      <c r="V939" t="s">
        <v>789</v>
      </c>
      <c r="W939" s="210">
        <v>-7.22</v>
      </c>
      <c r="X939">
        <v>1</v>
      </c>
      <c r="Z939" s="211">
        <v>45300</v>
      </c>
      <c r="AH939" s="211">
        <v>45279</v>
      </c>
      <c r="AI939" t="s">
        <v>545</v>
      </c>
      <c r="AO939" t="s">
        <v>546</v>
      </c>
      <c r="AU939" s="211">
        <v>45340</v>
      </c>
      <c r="AV939" t="s">
        <v>547</v>
      </c>
      <c r="AY939">
        <v>0</v>
      </c>
      <c r="AZ939" t="s">
        <v>548</v>
      </c>
      <c r="BA939" t="s">
        <v>2896</v>
      </c>
      <c r="BB939" t="s">
        <v>2896</v>
      </c>
    </row>
    <row r="940" spans="1:54" x14ac:dyDescent="0.3">
      <c r="A940" t="s">
        <v>3014</v>
      </c>
      <c r="B940" t="s">
        <v>1152</v>
      </c>
      <c r="C940" s="211">
        <v>45279</v>
      </c>
      <c r="D940" t="s">
        <v>2321</v>
      </c>
      <c r="E940" t="s">
        <v>886</v>
      </c>
      <c r="F940" t="s">
        <v>862</v>
      </c>
      <c r="G940" t="s">
        <v>3015</v>
      </c>
      <c r="H940" t="s">
        <v>2323</v>
      </c>
      <c r="I940">
        <v>0</v>
      </c>
      <c r="J940">
        <v>6.24</v>
      </c>
      <c r="K940" t="s">
        <v>535</v>
      </c>
      <c r="L940" t="s">
        <v>561</v>
      </c>
      <c r="M940" t="s">
        <v>537</v>
      </c>
      <c r="N940" t="s">
        <v>538</v>
      </c>
      <c r="O940" t="s">
        <v>539</v>
      </c>
      <c r="P940" t="s">
        <v>621</v>
      </c>
      <c r="Q940" t="s">
        <v>541</v>
      </c>
      <c r="R940" t="s">
        <v>542</v>
      </c>
      <c r="S940" t="s">
        <v>543</v>
      </c>
      <c r="T940" t="s">
        <v>542</v>
      </c>
      <c r="U940" t="s">
        <v>2896</v>
      </c>
      <c r="W940" s="210">
        <v>-6.24</v>
      </c>
      <c r="X940">
        <v>1</v>
      </c>
      <c r="Z940" s="211">
        <v>45300</v>
      </c>
      <c r="AH940" s="211">
        <v>45279</v>
      </c>
      <c r="AI940" t="s">
        <v>545</v>
      </c>
      <c r="AO940" t="s">
        <v>546</v>
      </c>
      <c r="AU940" s="211">
        <v>45340</v>
      </c>
      <c r="AV940" t="s">
        <v>547</v>
      </c>
      <c r="AY940">
        <v>0</v>
      </c>
      <c r="AZ940" t="s">
        <v>548</v>
      </c>
      <c r="BA940" t="s">
        <v>2896</v>
      </c>
      <c r="BB940" t="s">
        <v>2896</v>
      </c>
    </row>
    <row r="941" spans="1:54" x14ac:dyDescent="0.3">
      <c r="A941" t="s">
        <v>3016</v>
      </c>
      <c r="B941" t="s">
        <v>1152</v>
      </c>
      <c r="C941" s="211">
        <v>45279</v>
      </c>
      <c r="D941" t="s">
        <v>3017</v>
      </c>
      <c r="E941" t="s">
        <v>2402</v>
      </c>
      <c r="F941" t="s">
        <v>757</v>
      </c>
      <c r="G941" t="s">
        <v>3018</v>
      </c>
      <c r="H941" t="s">
        <v>3019</v>
      </c>
      <c r="I941">
        <v>0</v>
      </c>
      <c r="J941">
        <v>2550</v>
      </c>
      <c r="K941" t="s">
        <v>535</v>
      </c>
      <c r="L941" t="s">
        <v>1207</v>
      </c>
      <c r="M941" t="s">
        <v>537</v>
      </c>
      <c r="N941" t="s">
        <v>538</v>
      </c>
      <c r="O941" t="s">
        <v>539</v>
      </c>
      <c r="P941" t="s">
        <v>3020</v>
      </c>
      <c r="Q941" t="s">
        <v>541</v>
      </c>
      <c r="R941" t="s">
        <v>542</v>
      </c>
      <c r="S941" t="s">
        <v>543</v>
      </c>
      <c r="T941" t="s">
        <v>542</v>
      </c>
      <c r="U941" t="s">
        <v>2896</v>
      </c>
      <c r="W941" s="210">
        <v>-2550</v>
      </c>
      <c r="X941">
        <v>1</v>
      </c>
      <c r="Z941" s="211">
        <v>45300</v>
      </c>
      <c r="AH941" s="211">
        <v>45279</v>
      </c>
      <c r="AI941" t="s">
        <v>545</v>
      </c>
      <c r="AO941" t="s">
        <v>546</v>
      </c>
      <c r="AU941" s="211">
        <v>45340</v>
      </c>
      <c r="AV941" t="s">
        <v>547</v>
      </c>
      <c r="AY941">
        <v>0</v>
      </c>
      <c r="AZ941" t="s">
        <v>548</v>
      </c>
      <c r="BA941" t="s">
        <v>2896</v>
      </c>
      <c r="BB941" t="s">
        <v>2896</v>
      </c>
    </row>
    <row r="942" spans="1:54" x14ac:dyDescent="0.3">
      <c r="A942" t="s">
        <v>3021</v>
      </c>
      <c r="B942" t="s">
        <v>1152</v>
      </c>
      <c r="C942" s="211">
        <v>45285</v>
      </c>
      <c r="D942" t="s">
        <v>3022</v>
      </c>
      <c r="E942" t="s">
        <v>830</v>
      </c>
      <c r="F942" t="s">
        <v>757</v>
      </c>
      <c r="G942" t="s">
        <v>3023</v>
      </c>
      <c r="H942" t="s">
        <v>3024</v>
      </c>
      <c r="I942">
        <v>0</v>
      </c>
      <c r="J942">
        <v>729.6</v>
      </c>
      <c r="K942" t="s">
        <v>535</v>
      </c>
      <c r="L942" t="s">
        <v>1231</v>
      </c>
      <c r="M942" t="s">
        <v>537</v>
      </c>
      <c r="N942" t="s">
        <v>538</v>
      </c>
      <c r="O942" t="s">
        <v>539</v>
      </c>
      <c r="P942" t="s">
        <v>3025</v>
      </c>
      <c r="Q942" t="s">
        <v>541</v>
      </c>
      <c r="R942" t="s">
        <v>542</v>
      </c>
      <c r="S942" t="s">
        <v>543</v>
      </c>
      <c r="T942" t="s">
        <v>542</v>
      </c>
      <c r="U942" t="s">
        <v>2896</v>
      </c>
      <c r="W942" s="210">
        <v>-729.6</v>
      </c>
      <c r="X942">
        <v>1</v>
      </c>
      <c r="Z942" s="211">
        <v>45300</v>
      </c>
      <c r="AH942" s="211">
        <v>45285</v>
      </c>
      <c r="AI942" t="s">
        <v>545</v>
      </c>
      <c r="AO942" t="s">
        <v>546</v>
      </c>
      <c r="AU942" s="211">
        <v>45340</v>
      </c>
      <c r="AV942" t="s">
        <v>547</v>
      </c>
      <c r="AY942">
        <v>0</v>
      </c>
      <c r="AZ942" t="s">
        <v>548</v>
      </c>
      <c r="BA942" t="s">
        <v>2896</v>
      </c>
      <c r="BB942" t="s">
        <v>2896</v>
      </c>
    </row>
    <row r="943" spans="1:54" x14ac:dyDescent="0.3">
      <c r="A943" t="s">
        <v>3026</v>
      </c>
      <c r="B943" t="s">
        <v>1152</v>
      </c>
      <c r="C943" s="211">
        <v>45285</v>
      </c>
      <c r="D943" t="s">
        <v>3027</v>
      </c>
      <c r="E943" t="s">
        <v>830</v>
      </c>
      <c r="F943" t="s">
        <v>532</v>
      </c>
      <c r="G943" t="s">
        <v>3028</v>
      </c>
      <c r="H943" t="s">
        <v>3029</v>
      </c>
      <c r="I943">
        <v>0</v>
      </c>
      <c r="J943">
        <v>30.4</v>
      </c>
      <c r="K943" t="s">
        <v>535</v>
      </c>
      <c r="L943" t="s">
        <v>3030</v>
      </c>
      <c r="M943" t="s">
        <v>537</v>
      </c>
      <c r="N943" t="s">
        <v>538</v>
      </c>
      <c r="O943" t="s">
        <v>539</v>
      </c>
      <c r="P943" t="s">
        <v>3025</v>
      </c>
      <c r="Q943" t="s">
        <v>541</v>
      </c>
      <c r="R943" t="s">
        <v>542</v>
      </c>
      <c r="S943" t="s">
        <v>543</v>
      </c>
      <c r="T943" t="s">
        <v>542</v>
      </c>
      <c r="U943" t="s">
        <v>2896</v>
      </c>
      <c r="V943" t="s">
        <v>789</v>
      </c>
      <c r="W943" s="210">
        <v>-30.4</v>
      </c>
      <c r="X943">
        <v>1</v>
      </c>
      <c r="Z943" s="211">
        <v>45309</v>
      </c>
      <c r="AH943" s="211">
        <v>45285</v>
      </c>
      <c r="AI943" t="s">
        <v>545</v>
      </c>
      <c r="AO943" t="s">
        <v>546</v>
      </c>
      <c r="AU943" s="211">
        <v>45340</v>
      </c>
      <c r="AV943" t="s">
        <v>547</v>
      </c>
      <c r="AY943">
        <v>0</v>
      </c>
      <c r="AZ943" t="s">
        <v>548</v>
      </c>
      <c r="BA943" t="s">
        <v>2896</v>
      </c>
      <c r="BB943" t="s">
        <v>2896</v>
      </c>
    </row>
    <row r="944" spans="1:54" x14ac:dyDescent="0.3">
      <c r="A944" t="s">
        <v>3031</v>
      </c>
      <c r="B944" t="s">
        <v>652</v>
      </c>
      <c r="C944" s="211">
        <v>45291</v>
      </c>
      <c r="D944" t="s">
        <v>1590</v>
      </c>
      <c r="E944" t="s">
        <v>898</v>
      </c>
      <c r="F944" t="s">
        <v>803</v>
      </c>
      <c r="G944" t="s">
        <v>3032</v>
      </c>
      <c r="H944" t="s">
        <v>1593</v>
      </c>
      <c r="I944">
        <v>0</v>
      </c>
      <c r="J944">
        <v>2.77</v>
      </c>
      <c r="K944" t="s">
        <v>535</v>
      </c>
      <c r="L944" t="s">
        <v>664</v>
      </c>
      <c r="M944" t="s">
        <v>537</v>
      </c>
      <c r="N944" t="s">
        <v>538</v>
      </c>
      <c r="O944" t="s">
        <v>539</v>
      </c>
      <c r="P944" t="s">
        <v>1594</v>
      </c>
      <c r="Q944" t="s">
        <v>541</v>
      </c>
      <c r="R944" t="s">
        <v>542</v>
      </c>
      <c r="S944" t="s">
        <v>656</v>
      </c>
      <c r="T944" t="s">
        <v>542</v>
      </c>
      <c r="U944" t="s">
        <v>2896</v>
      </c>
      <c r="W944" s="210">
        <v>-2.77</v>
      </c>
      <c r="X944">
        <v>1</v>
      </c>
      <c r="Z944" s="211">
        <v>45307</v>
      </c>
      <c r="AH944" s="211">
        <v>45291</v>
      </c>
      <c r="AI944" t="s">
        <v>545</v>
      </c>
      <c r="AO944" t="s">
        <v>546</v>
      </c>
      <c r="AU944" s="211">
        <v>45340</v>
      </c>
      <c r="AV944" t="s">
        <v>547</v>
      </c>
      <c r="AY944">
        <v>0</v>
      </c>
      <c r="AZ944" t="s">
        <v>548</v>
      </c>
      <c r="BA944" t="s">
        <v>2896</v>
      </c>
      <c r="BB944" t="s">
        <v>2896</v>
      </c>
    </row>
    <row r="945" spans="1:54" x14ac:dyDescent="0.3">
      <c r="A945" t="s">
        <v>3033</v>
      </c>
      <c r="B945" t="s">
        <v>652</v>
      </c>
      <c r="C945" s="211">
        <v>45291</v>
      </c>
      <c r="D945" t="s">
        <v>611</v>
      </c>
      <c r="E945" t="s">
        <v>874</v>
      </c>
      <c r="F945" t="s">
        <v>532</v>
      </c>
      <c r="G945" t="s">
        <v>3034</v>
      </c>
      <c r="H945" t="s">
        <v>614</v>
      </c>
      <c r="I945">
        <v>0</v>
      </c>
      <c r="J945">
        <v>5.24</v>
      </c>
      <c r="K945" t="s">
        <v>535</v>
      </c>
      <c r="L945" t="s">
        <v>660</v>
      </c>
      <c r="M945" t="s">
        <v>537</v>
      </c>
      <c r="N945" t="s">
        <v>538</v>
      </c>
      <c r="O945" t="s">
        <v>539</v>
      </c>
      <c r="P945" t="s">
        <v>615</v>
      </c>
      <c r="Q945" t="s">
        <v>541</v>
      </c>
      <c r="R945" t="s">
        <v>542</v>
      </c>
      <c r="S945" t="s">
        <v>656</v>
      </c>
      <c r="T945" t="s">
        <v>542</v>
      </c>
      <c r="U945" t="s">
        <v>2896</v>
      </c>
      <c r="W945" s="210">
        <v>-5.24</v>
      </c>
      <c r="X945">
        <v>1</v>
      </c>
      <c r="Z945" s="211">
        <v>45307</v>
      </c>
      <c r="AH945" s="211">
        <v>45291</v>
      </c>
      <c r="AI945" t="s">
        <v>545</v>
      </c>
      <c r="AO945" t="s">
        <v>546</v>
      </c>
      <c r="AU945" s="211">
        <v>45340</v>
      </c>
      <c r="AV945" t="s">
        <v>547</v>
      </c>
      <c r="AY945">
        <v>0</v>
      </c>
      <c r="AZ945" t="s">
        <v>548</v>
      </c>
      <c r="BA945" t="s">
        <v>2896</v>
      </c>
      <c r="BB945" t="s">
        <v>2896</v>
      </c>
    </row>
    <row r="946" spans="1:54" x14ac:dyDescent="0.3">
      <c r="A946" t="s">
        <v>3035</v>
      </c>
      <c r="B946" t="s">
        <v>652</v>
      </c>
      <c r="C946" s="211">
        <v>45291</v>
      </c>
      <c r="D946" t="s">
        <v>623</v>
      </c>
      <c r="E946" t="s">
        <v>874</v>
      </c>
      <c r="F946" t="s">
        <v>800</v>
      </c>
      <c r="G946" t="s">
        <v>3036</v>
      </c>
      <c r="H946" t="s">
        <v>626</v>
      </c>
      <c r="I946">
        <v>0</v>
      </c>
      <c r="J946">
        <v>10.91</v>
      </c>
      <c r="K946" t="s">
        <v>535</v>
      </c>
      <c r="L946" t="s">
        <v>655</v>
      </c>
      <c r="M946" t="s">
        <v>537</v>
      </c>
      <c r="N946" t="s">
        <v>538</v>
      </c>
      <c r="O946" t="s">
        <v>539</v>
      </c>
      <c r="P946" t="s">
        <v>627</v>
      </c>
      <c r="Q946" t="s">
        <v>541</v>
      </c>
      <c r="R946" t="s">
        <v>542</v>
      </c>
      <c r="S946" t="s">
        <v>656</v>
      </c>
      <c r="T946" t="s">
        <v>542</v>
      </c>
      <c r="U946" t="s">
        <v>2896</v>
      </c>
      <c r="W946" s="210">
        <v>-10.91</v>
      </c>
      <c r="X946">
        <v>1</v>
      </c>
      <c r="Z946" s="211">
        <v>45307</v>
      </c>
      <c r="AH946" s="211">
        <v>45291</v>
      </c>
      <c r="AI946" t="s">
        <v>545</v>
      </c>
      <c r="AO946" t="s">
        <v>546</v>
      </c>
      <c r="AU946" s="211">
        <v>45340</v>
      </c>
      <c r="AV946" t="s">
        <v>547</v>
      </c>
      <c r="AY946">
        <v>0</v>
      </c>
      <c r="AZ946" t="s">
        <v>548</v>
      </c>
      <c r="BA946" t="s">
        <v>2896</v>
      </c>
      <c r="BB946" t="s">
        <v>2896</v>
      </c>
    </row>
    <row r="947" spans="1:54" x14ac:dyDescent="0.3">
      <c r="A947" t="s">
        <v>3037</v>
      </c>
      <c r="B947" t="s">
        <v>652</v>
      </c>
      <c r="C947" s="211">
        <v>45291</v>
      </c>
      <c r="D947" t="s">
        <v>600</v>
      </c>
      <c r="E947" t="s">
        <v>874</v>
      </c>
      <c r="F947" t="s">
        <v>1893</v>
      </c>
      <c r="G947" t="s">
        <v>3038</v>
      </c>
      <c r="H947" t="s">
        <v>603</v>
      </c>
      <c r="I947">
        <v>0</v>
      </c>
      <c r="J947">
        <v>3.39</v>
      </c>
      <c r="K947" t="s">
        <v>535</v>
      </c>
      <c r="L947" t="s">
        <v>655</v>
      </c>
      <c r="M947" t="s">
        <v>537</v>
      </c>
      <c r="N947" t="s">
        <v>538</v>
      </c>
      <c r="O947" t="s">
        <v>539</v>
      </c>
      <c r="P947" t="s">
        <v>604</v>
      </c>
      <c r="Q947" t="s">
        <v>541</v>
      </c>
      <c r="R947" t="s">
        <v>542</v>
      </c>
      <c r="S947" t="s">
        <v>656</v>
      </c>
      <c r="T947" t="s">
        <v>542</v>
      </c>
      <c r="U947" t="s">
        <v>2896</v>
      </c>
      <c r="W947" s="210">
        <v>-3.39</v>
      </c>
      <c r="X947">
        <v>1</v>
      </c>
      <c r="Z947" s="211">
        <v>45307</v>
      </c>
      <c r="AH947" s="211">
        <v>45291</v>
      </c>
      <c r="AI947" t="s">
        <v>545</v>
      </c>
      <c r="AO947" t="s">
        <v>546</v>
      </c>
      <c r="AU947" s="211">
        <v>45340</v>
      </c>
      <c r="AV947" t="s">
        <v>547</v>
      </c>
      <c r="AY947">
        <v>0</v>
      </c>
      <c r="AZ947" t="s">
        <v>548</v>
      </c>
      <c r="BA947" t="s">
        <v>2896</v>
      </c>
      <c r="BB947" t="s">
        <v>2896</v>
      </c>
    </row>
    <row r="948" spans="1:54" x14ac:dyDescent="0.3">
      <c r="A948" t="s">
        <v>3039</v>
      </c>
      <c r="B948" t="s">
        <v>652</v>
      </c>
      <c r="C948" s="211">
        <v>45291</v>
      </c>
      <c r="D948" t="s">
        <v>606</v>
      </c>
      <c r="E948" t="s">
        <v>874</v>
      </c>
      <c r="F948" t="s">
        <v>815</v>
      </c>
      <c r="G948" t="s">
        <v>3040</v>
      </c>
      <c r="H948" t="s">
        <v>609</v>
      </c>
      <c r="I948">
        <v>0</v>
      </c>
      <c r="J948">
        <v>10.43</v>
      </c>
      <c r="K948" t="s">
        <v>535</v>
      </c>
      <c r="L948" t="s">
        <v>664</v>
      </c>
      <c r="M948" t="s">
        <v>537</v>
      </c>
      <c r="N948" t="s">
        <v>538</v>
      </c>
      <c r="O948" t="s">
        <v>539</v>
      </c>
      <c r="P948" t="s">
        <v>562</v>
      </c>
      <c r="Q948" t="s">
        <v>541</v>
      </c>
      <c r="R948" t="s">
        <v>542</v>
      </c>
      <c r="S948" t="s">
        <v>656</v>
      </c>
      <c r="T948" t="s">
        <v>542</v>
      </c>
      <c r="U948" t="s">
        <v>2896</v>
      </c>
      <c r="W948" s="210">
        <v>-10.43</v>
      </c>
      <c r="X948">
        <v>1</v>
      </c>
      <c r="Z948" s="211">
        <v>45307</v>
      </c>
      <c r="AH948" s="211">
        <v>45291</v>
      </c>
      <c r="AI948" t="s">
        <v>545</v>
      </c>
      <c r="AO948" t="s">
        <v>546</v>
      </c>
      <c r="AU948" s="211">
        <v>45340</v>
      </c>
      <c r="AV948" t="s">
        <v>547</v>
      </c>
      <c r="AY948">
        <v>0</v>
      </c>
      <c r="AZ948" t="s">
        <v>548</v>
      </c>
      <c r="BA948" t="s">
        <v>2896</v>
      </c>
      <c r="BB948" t="s">
        <v>2896</v>
      </c>
    </row>
    <row r="949" spans="1:54" x14ac:dyDescent="0.3">
      <c r="A949" t="s">
        <v>3041</v>
      </c>
      <c r="B949" t="s">
        <v>652</v>
      </c>
      <c r="C949" s="211">
        <v>45291</v>
      </c>
      <c r="D949" t="s">
        <v>588</v>
      </c>
      <c r="E949" t="s">
        <v>874</v>
      </c>
      <c r="F949" t="s">
        <v>1172</v>
      </c>
      <c r="G949" t="s">
        <v>3042</v>
      </c>
      <c r="H949" t="s">
        <v>591</v>
      </c>
      <c r="I949">
        <v>0</v>
      </c>
      <c r="J949">
        <v>1.06</v>
      </c>
      <c r="K949" t="s">
        <v>535</v>
      </c>
      <c r="L949" t="s">
        <v>664</v>
      </c>
      <c r="M949" t="s">
        <v>537</v>
      </c>
      <c r="N949" t="s">
        <v>538</v>
      </c>
      <c r="O949" t="s">
        <v>539</v>
      </c>
      <c r="P949" t="s">
        <v>592</v>
      </c>
      <c r="Q949" t="s">
        <v>541</v>
      </c>
      <c r="R949" t="s">
        <v>542</v>
      </c>
      <c r="S949" t="s">
        <v>656</v>
      </c>
      <c r="T949" t="s">
        <v>542</v>
      </c>
      <c r="U949" t="s">
        <v>2896</v>
      </c>
      <c r="W949" s="210">
        <v>-1.06</v>
      </c>
      <c r="X949">
        <v>1</v>
      </c>
      <c r="Z949" s="211">
        <v>45307</v>
      </c>
      <c r="AH949" s="211">
        <v>45291</v>
      </c>
      <c r="AI949" t="s">
        <v>545</v>
      </c>
      <c r="AO949" t="s">
        <v>546</v>
      </c>
      <c r="AU949" s="211">
        <v>45340</v>
      </c>
      <c r="AV949" t="s">
        <v>547</v>
      </c>
      <c r="AY949">
        <v>0</v>
      </c>
      <c r="AZ949" t="s">
        <v>548</v>
      </c>
      <c r="BA949" t="s">
        <v>2896</v>
      </c>
      <c r="BB949" t="s">
        <v>2896</v>
      </c>
    </row>
    <row r="950" spans="1:54" x14ac:dyDescent="0.3">
      <c r="A950" t="s">
        <v>3043</v>
      </c>
      <c r="B950" t="s">
        <v>652</v>
      </c>
      <c r="C950" s="211">
        <v>45291</v>
      </c>
      <c r="D950" t="s">
        <v>576</v>
      </c>
      <c r="E950" t="s">
        <v>874</v>
      </c>
      <c r="F950" t="s">
        <v>1591</v>
      </c>
      <c r="G950" t="s">
        <v>3044</v>
      </c>
      <c r="H950" t="s">
        <v>579</v>
      </c>
      <c r="I950">
        <v>0</v>
      </c>
      <c r="J950">
        <v>7.85</v>
      </c>
      <c r="K950" t="s">
        <v>535</v>
      </c>
      <c r="L950" t="s">
        <v>660</v>
      </c>
      <c r="M950" t="s">
        <v>537</v>
      </c>
      <c r="N950" t="s">
        <v>538</v>
      </c>
      <c r="O950" t="s">
        <v>539</v>
      </c>
      <c r="P950" t="s">
        <v>580</v>
      </c>
      <c r="Q950" t="s">
        <v>541</v>
      </c>
      <c r="R950" t="s">
        <v>542</v>
      </c>
      <c r="S950" t="s">
        <v>656</v>
      </c>
      <c r="T950" t="s">
        <v>542</v>
      </c>
      <c r="U950" t="s">
        <v>2896</v>
      </c>
      <c r="W950" s="210">
        <v>-7.85</v>
      </c>
      <c r="X950">
        <v>1</v>
      </c>
      <c r="Z950" s="211">
        <v>45307</v>
      </c>
      <c r="AH950" s="211">
        <v>45291</v>
      </c>
      <c r="AI950" t="s">
        <v>545</v>
      </c>
      <c r="AO950" t="s">
        <v>546</v>
      </c>
      <c r="AU950" s="211">
        <v>45340</v>
      </c>
      <c r="AV950" t="s">
        <v>547</v>
      </c>
      <c r="AY950">
        <v>0</v>
      </c>
      <c r="AZ950" t="s">
        <v>548</v>
      </c>
      <c r="BA950" t="s">
        <v>2896</v>
      </c>
      <c r="BB950" t="s">
        <v>2896</v>
      </c>
    </row>
    <row r="951" spans="1:54" x14ac:dyDescent="0.3">
      <c r="A951" t="s">
        <v>3045</v>
      </c>
      <c r="B951" t="s">
        <v>652</v>
      </c>
      <c r="C951" s="211">
        <v>45291</v>
      </c>
      <c r="D951" t="s">
        <v>557</v>
      </c>
      <c r="E951" t="s">
        <v>874</v>
      </c>
      <c r="F951" t="s">
        <v>2686</v>
      </c>
      <c r="G951" t="s">
        <v>3046</v>
      </c>
      <c r="H951" t="s">
        <v>560</v>
      </c>
      <c r="I951">
        <v>0</v>
      </c>
      <c r="J951">
        <v>6.27</v>
      </c>
      <c r="K951" t="s">
        <v>535</v>
      </c>
      <c r="L951" t="s">
        <v>664</v>
      </c>
      <c r="M951" t="s">
        <v>537</v>
      </c>
      <c r="N951" t="s">
        <v>538</v>
      </c>
      <c r="O951" t="s">
        <v>539</v>
      </c>
      <c r="P951" t="s">
        <v>562</v>
      </c>
      <c r="Q951" t="s">
        <v>541</v>
      </c>
      <c r="R951" t="s">
        <v>542</v>
      </c>
      <c r="S951" t="s">
        <v>656</v>
      </c>
      <c r="T951" t="s">
        <v>542</v>
      </c>
      <c r="U951" t="s">
        <v>2896</v>
      </c>
      <c r="W951" s="210">
        <v>-6.27</v>
      </c>
      <c r="X951">
        <v>1</v>
      </c>
      <c r="Z951" s="211">
        <v>45307</v>
      </c>
      <c r="AH951" s="211">
        <v>45291</v>
      </c>
      <c r="AI951" t="s">
        <v>545</v>
      </c>
      <c r="AO951" t="s">
        <v>546</v>
      </c>
      <c r="AU951" s="211">
        <v>45340</v>
      </c>
      <c r="AV951" t="s">
        <v>547</v>
      </c>
      <c r="AY951">
        <v>0</v>
      </c>
      <c r="AZ951" t="s">
        <v>548</v>
      </c>
      <c r="BA951" t="s">
        <v>2896</v>
      </c>
      <c r="BB951" t="s">
        <v>2896</v>
      </c>
    </row>
    <row r="952" spans="1:54" x14ac:dyDescent="0.3">
      <c r="A952" t="s">
        <v>3047</v>
      </c>
      <c r="B952" t="s">
        <v>652</v>
      </c>
      <c r="C952" s="211">
        <v>45291</v>
      </c>
      <c r="D952" t="s">
        <v>617</v>
      </c>
      <c r="E952" t="s">
        <v>874</v>
      </c>
      <c r="F952" t="s">
        <v>685</v>
      </c>
      <c r="G952" t="s">
        <v>3048</v>
      </c>
      <c r="H952" t="s">
        <v>620</v>
      </c>
      <c r="I952">
        <v>0</v>
      </c>
      <c r="J952">
        <v>3.53</v>
      </c>
      <c r="K952" t="s">
        <v>535</v>
      </c>
      <c r="L952" t="s">
        <v>664</v>
      </c>
      <c r="M952" t="s">
        <v>537</v>
      </c>
      <c r="N952" t="s">
        <v>538</v>
      </c>
      <c r="O952" t="s">
        <v>539</v>
      </c>
      <c r="P952" t="s">
        <v>2641</v>
      </c>
      <c r="Q952" t="s">
        <v>541</v>
      </c>
      <c r="R952" t="s">
        <v>542</v>
      </c>
      <c r="S952" t="s">
        <v>656</v>
      </c>
      <c r="T952" t="s">
        <v>542</v>
      </c>
      <c r="U952" t="s">
        <v>2896</v>
      </c>
      <c r="W952" s="210">
        <v>-3.53</v>
      </c>
      <c r="X952">
        <v>1</v>
      </c>
      <c r="Z952" s="211">
        <v>45307</v>
      </c>
      <c r="AH952" s="211">
        <v>45291</v>
      </c>
      <c r="AI952" t="s">
        <v>545</v>
      </c>
      <c r="AO952" t="s">
        <v>546</v>
      </c>
      <c r="AU952" s="211">
        <v>45340</v>
      </c>
      <c r="AV952" t="s">
        <v>547</v>
      </c>
      <c r="AY952">
        <v>0</v>
      </c>
      <c r="AZ952" t="s">
        <v>548</v>
      </c>
      <c r="BA952" t="s">
        <v>2896</v>
      </c>
      <c r="BB952" t="s">
        <v>2896</v>
      </c>
    </row>
    <row r="953" spans="1:54" x14ac:dyDescent="0.3">
      <c r="A953" t="s">
        <v>3049</v>
      </c>
      <c r="B953" t="s">
        <v>652</v>
      </c>
      <c r="C953" s="211">
        <v>45291</v>
      </c>
      <c r="D953" t="s">
        <v>564</v>
      </c>
      <c r="E953" t="s">
        <v>874</v>
      </c>
      <c r="F953" t="s">
        <v>747</v>
      </c>
      <c r="G953" t="s">
        <v>3050</v>
      </c>
      <c r="H953" t="s">
        <v>567</v>
      </c>
      <c r="I953">
        <v>0</v>
      </c>
      <c r="J953">
        <v>4.55</v>
      </c>
      <c r="K953" t="s">
        <v>535</v>
      </c>
      <c r="L953" t="s">
        <v>655</v>
      </c>
      <c r="M953" t="s">
        <v>537</v>
      </c>
      <c r="N953" t="s">
        <v>538</v>
      </c>
      <c r="O953" t="s">
        <v>539</v>
      </c>
      <c r="P953" t="s">
        <v>568</v>
      </c>
      <c r="Q953" t="s">
        <v>541</v>
      </c>
      <c r="R953" t="s">
        <v>542</v>
      </c>
      <c r="S953" t="s">
        <v>656</v>
      </c>
      <c r="T953" t="s">
        <v>542</v>
      </c>
      <c r="U953" t="s">
        <v>2896</v>
      </c>
      <c r="W953" s="210">
        <v>-4.55</v>
      </c>
      <c r="X953">
        <v>1</v>
      </c>
      <c r="Z953" s="211">
        <v>45307</v>
      </c>
      <c r="AH953" s="211">
        <v>45291</v>
      </c>
      <c r="AI953" t="s">
        <v>545</v>
      </c>
      <c r="AO953" t="s">
        <v>546</v>
      </c>
      <c r="AU953" s="211">
        <v>45340</v>
      </c>
      <c r="AV953" t="s">
        <v>547</v>
      </c>
      <c r="AY953">
        <v>0</v>
      </c>
      <c r="AZ953" t="s">
        <v>548</v>
      </c>
      <c r="BA953" t="s">
        <v>2896</v>
      </c>
      <c r="BB953" t="s">
        <v>2896</v>
      </c>
    </row>
    <row r="954" spans="1:54" x14ac:dyDescent="0.3">
      <c r="A954" t="s">
        <v>3051</v>
      </c>
      <c r="B954" t="s">
        <v>652</v>
      </c>
      <c r="C954" s="211">
        <v>45291</v>
      </c>
      <c r="D954" t="s">
        <v>640</v>
      </c>
      <c r="E954" t="s">
        <v>874</v>
      </c>
      <c r="F954" t="s">
        <v>2736</v>
      </c>
      <c r="G954" t="s">
        <v>3052</v>
      </c>
      <c r="H954" t="s">
        <v>643</v>
      </c>
      <c r="I954">
        <v>0</v>
      </c>
      <c r="J954">
        <v>5.15</v>
      </c>
      <c r="K954" t="s">
        <v>535</v>
      </c>
      <c r="L954" t="s">
        <v>664</v>
      </c>
      <c r="M954" t="s">
        <v>537</v>
      </c>
      <c r="N954" t="s">
        <v>538</v>
      </c>
      <c r="O954" t="s">
        <v>539</v>
      </c>
      <c r="P954" t="s">
        <v>644</v>
      </c>
      <c r="Q954" t="s">
        <v>541</v>
      </c>
      <c r="R954" t="s">
        <v>542</v>
      </c>
      <c r="S954" t="s">
        <v>656</v>
      </c>
      <c r="T954" t="s">
        <v>542</v>
      </c>
      <c r="U954" t="s">
        <v>2896</v>
      </c>
      <c r="W954" s="210">
        <v>-5.15</v>
      </c>
      <c r="X954">
        <v>1</v>
      </c>
      <c r="Z954" s="211">
        <v>45307</v>
      </c>
      <c r="AH954" s="211">
        <v>45291</v>
      </c>
      <c r="AI954" t="s">
        <v>545</v>
      </c>
      <c r="AO954" t="s">
        <v>546</v>
      </c>
      <c r="AU954" s="211">
        <v>45340</v>
      </c>
      <c r="AV954" t="s">
        <v>547</v>
      </c>
      <c r="AY954">
        <v>0</v>
      </c>
      <c r="AZ954" t="s">
        <v>548</v>
      </c>
      <c r="BA954" t="s">
        <v>2896</v>
      </c>
      <c r="BB954" t="s">
        <v>2896</v>
      </c>
    </row>
    <row r="955" spans="1:54" x14ac:dyDescent="0.3">
      <c r="A955" t="s">
        <v>3053</v>
      </c>
      <c r="B955" t="s">
        <v>652</v>
      </c>
      <c r="C955" s="211">
        <v>45291</v>
      </c>
      <c r="D955" t="s">
        <v>646</v>
      </c>
      <c r="E955" t="s">
        <v>874</v>
      </c>
      <c r="F955" t="s">
        <v>916</v>
      </c>
      <c r="G955" t="s">
        <v>3054</v>
      </c>
      <c r="H955" t="s">
        <v>649</v>
      </c>
      <c r="I955">
        <v>0</v>
      </c>
      <c r="J955">
        <v>1.22</v>
      </c>
      <c r="K955" t="s">
        <v>535</v>
      </c>
      <c r="L955" t="s">
        <v>655</v>
      </c>
      <c r="M955" t="s">
        <v>537</v>
      </c>
      <c r="N955" t="s">
        <v>538</v>
      </c>
      <c r="O955" t="s">
        <v>539</v>
      </c>
      <c r="P955" t="s">
        <v>650</v>
      </c>
      <c r="Q955" t="s">
        <v>541</v>
      </c>
      <c r="R955" t="s">
        <v>542</v>
      </c>
      <c r="S955" t="s">
        <v>656</v>
      </c>
      <c r="T955" t="s">
        <v>542</v>
      </c>
      <c r="U955" t="s">
        <v>2896</v>
      </c>
      <c r="W955" s="210">
        <v>-1.22</v>
      </c>
      <c r="X955">
        <v>1</v>
      </c>
      <c r="Z955" s="211">
        <v>45307</v>
      </c>
      <c r="AH955" s="211">
        <v>45291</v>
      </c>
      <c r="AI955" t="s">
        <v>545</v>
      </c>
      <c r="AO955" t="s">
        <v>546</v>
      </c>
      <c r="AU955" s="211">
        <v>45340</v>
      </c>
      <c r="AV955" t="s">
        <v>547</v>
      </c>
      <c r="AY955">
        <v>0</v>
      </c>
      <c r="AZ955" t="s">
        <v>548</v>
      </c>
      <c r="BA955" t="s">
        <v>2896</v>
      </c>
      <c r="BB955" t="s">
        <v>2896</v>
      </c>
    </row>
    <row r="956" spans="1:54" x14ac:dyDescent="0.3">
      <c r="A956" t="s">
        <v>3055</v>
      </c>
      <c r="B956" t="s">
        <v>652</v>
      </c>
      <c r="C956" s="211">
        <v>45291</v>
      </c>
      <c r="D956" t="s">
        <v>550</v>
      </c>
      <c r="E956" t="s">
        <v>874</v>
      </c>
      <c r="F956" t="s">
        <v>601</v>
      </c>
      <c r="G956" t="s">
        <v>3056</v>
      </c>
      <c r="H956" t="s">
        <v>553</v>
      </c>
      <c r="I956">
        <v>0</v>
      </c>
      <c r="J956">
        <v>2.2799999999999998</v>
      </c>
      <c r="K956" t="s">
        <v>535</v>
      </c>
      <c r="L956" t="s">
        <v>660</v>
      </c>
      <c r="M956" t="s">
        <v>537</v>
      </c>
      <c r="N956" t="s">
        <v>538</v>
      </c>
      <c r="O956" t="s">
        <v>539</v>
      </c>
      <c r="P956" t="s">
        <v>555</v>
      </c>
      <c r="Q956" t="s">
        <v>541</v>
      </c>
      <c r="R956" t="s">
        <v>542</v>
      </c>
      <c r="S956" t="s">
        <v>656</v>
      </c>
      <c r="T956" t="s">
        <v>542</v>
      </c>
      <c r="U956" t="s">
        <v>2896</v>
      </c>
      <c r="W956" s="210">
        <v>-2.2799999999999998</v>
      </c>
      <c r="X956">
        <v>1</v>
      </c>
      <c r="Z956" s="211">
        <v>45307</v>
      </c>
      <c r="AH956" s="211">
        <v>45291</v>
      </c>
      <c r="AI956" t="s">
        <v>545</v>
      </c>
      <c r="AO956" t="s">
        <v>546</v>
      </c>
      <c r="AU956" s="211">
        <v>45340</v>
      </c>
      <c r="AV956" t="s">
        <v>547</v>
      </c>
      <c r="AY956">
        <v>0</v>
      </c>
      <c r="AZ956" t="s">
        <v>548</v>
      </c>
      <c r="BA956" t="s">
        <v>2896</v>
      </c>
      <c r="BB956" t="s">
        <v>2896</v>
      </c>
    </row>
    <row r="957" spans="1:54" x14ac:dyDescent="0.3">
      <c r="A957" t="s">
        <v>3057</v>
      </c>
      <c r="B957" t="s">
        <v>652</v>
      </c>
      <c r="C957" s="211">
        <v>45291</v>
      </c>
      <c r="D957" t="s">
        <v>582</v>
      </c>
      <c r="E957" t="s">
        <v>874</v>
      </c>
      <c r="F957" t="s">
        <v>612</v>
      </c>
      <c r="G957" t="s">
        <v>3058</v>
      </c>
      <c r="H957" t="s">
        <v>585</v>
      </c>
      <c r="I957">
        <v>0</v>
      </c>
      <c r="J957">
        <v>7.21</v>
      </c>
      <c r="K957" t="s">
        <v>535</v>
      </c>
      <c r="L957" t="s">
        <v>655</v>
      </c>
      <c r="M957" t="s">
        <v>537</v>
      </c>
      <c r="N957" t="s">
        <v>538</v>
      </c>
      <c r="O957" t="s">
        <v>539</v>
      </c>
      <c r="P957" t="s">
        <v>586</v>
      </c>
      <c r="Q957" t="s">
        <v>541</v>
      </c>
      <c r="R957" t="s">
        <v>542</v>
      </c>
      <c r="S957" t="s">
        <v>656</v>
      </c>
      <c r="T957" t="s">
        <v>542</v>
      </c>
      <c r="U957" t="s">
        <v>2896</v>
      </c>
      <c r="W957" s="210">
        <v>-7.21</v>
      </c>
      <c r="X957">
        <v>1</v>
      </c>
      <c r="Z957" s="211">
        <v>45307</v>
      </c>
      <c r="AH957" s="211">
        <v>45291</v>
      </c>
      <c r="AI957" t="s">
        <v>545</v>
      </c>
      <c r="AO957" t="s">
        <v>546</v>
      </c>
      <c r="AU957" s="211">
        <v>45340</v>
      </c>
      <c r="AV957" t="s">
        <v>547</v>
      </c>
      <c r="AY957">
        <v>0</v>
      </c>
      <c r="AZ957" t="s">
        <v>548</v>
      </c>
      <c r="BA957" t="s">
        <v>2896</v>
      </c>
      <c r="BB957" t="s">
        <v>2896</v>
      </c>
    </row>
    <row r="958" spans="1:54" x14ac:dyDescent="0.3">
      <c r="A958" t="s">
        <v>3059</v>
      </c>
      <c r="B958" t="s">
        <v>652</v>
      </c>
      <c r="C958" s="211">
        <v>45291</v>
      </c>
      <c r="D958" t="s">
        <v>1837</v>
      </c>
      <c r="E958" t="s">
        <v>874</v>
      </c>
      <c r="F958" t="s">
        <v>1450</v>
      </c>
      <c r="G958" t="s">
        <v>3060</v>
      </c>
      <c r="H958" t="s">
        <v>1840</v>
      </c>
      <c r="I958">
        <v>0</v>
      </c>
      <c r="J958">
        <v>6.83</v>
      </c>
      <c r="K958" t="s">
        <v>535</v>
      </c>
      <c r="L958" t="s">
        <v>660</v>
      </c>
      <c r="M958" t="s">
        <v>537</v>
      </c>
      <c r="N958" t="s">
        <v>538</v>
      </c>
      <c r="O958" t="s">
        <v>539</v>
      </c>
      <c r="P958" t="s">
        <v>580</v>
      </c>
      <c r="Q958" t="s">
        <v>541</v>
      </c>
      <c r="R958" t="s">
        <v>542</v>
      </c>
      <c r="S958" t="s">
        <v>656</v>
      </c>
      <c r="T958" t="s">
        <v>542</v>
      </c>
      <c r="U958" t="s">
        <v>2896</v>
      </c>
      <c r="W958" s="210">
        <v>-6.83</v>
      </c>
      <c r="X958">
        <v>1</v>
      </c>
      <c r="Z958" s="211">
        <v>45307</v>
      </c>
      <c r="AH958" s="211">
        <v>45291</v>
      </c>
      <c r="AI958" t="s">
        <v>545</v>
      </c>
      <c r="AO958" t="s">
        <v>546</v>
      </c>
      <c r="AU958" s="211">
        <v>45340</v>
      </c>
      <c r="AV958" t="s">
        <v>547</v>
      </c>
      <c r="AY958">
        <v>0</v>
      </c>
      <c r="AZ958" t="s">
        <v>548</v>
      </c>
      <c r="BA958" t="s">
        <v>2896</v>
      </c>
      <c r="BB958" t="s">
        <v>2896</v>
      </c>
    </row>
    <row r="959" spans="1:54" x14ac:dyDescent="0.3">
      <c r="A959" t="s">
        <v>3061</v>
      </c>
      <c r="B959" t="s">
        <v>652</v>
      </c>
      <c r="C959" s="211">
        <v>45291</v>
      </c>
      <c r="D959" t="s">
        <v>570</v>
      </c>
      <c r="E959" t="s">
        <v>874</v>
      </c>
      <c r="F959" t="s">
        <v>1076</v>
      </c>
      <c r="G959" t="s">
        <v>3062</v>
      </c>
      <c r="H959" t="s">
        <v>573</v>
      </c>
      <c r="I959">
        <v>0</v>
      </c>
      <c r="J959">
        <v>2.4700000000000002</v>
      </c>
      <c r="K959" t="s">
        <v>535</v>
      </c>
      <c r="L959" t="s">
        <v>660</v>
      </c>
      <c r="M959" t="s">
        <v>537</v>
      </c>
      <c r="N959" t="s">
        <v>538</v>
      </c>
      <c r="O959" t="s">
        <v>539</v>
      </c>
      <c r="P959" t="s">
        <v>574</v>
      </c>
      <c r="Q959" t="s">
        <v>541</v>
      </c>
      <c r="R959" t="s">
        <v>542</v>
      </c>
      <c r="S959" t="s">
        <v>656</v>
      </c>
      <c r="T959" t="s">
        <v>542</v>
      </c>
      <c r="U959" t="s">
        <v>2896</v>
      </c>
      <c r="W959" s="210">
        <v>-2.4700000000000002</v>
      </c>
      <c r="X959">
        <v>1</v>
      </c>
      <c r="Z959" s="211">
        <v>45307</v>
      </c>
      <c r="AH959" s="211">
        <v>45291</v>
      </c>
      <c r="AI959" t="s">
        <v>545</v>
      </c>
      <c r="AO959" t="s">
        <v>546</v>
      </c>
      <c r="AU959" s="211">
        <v>45340</v>
      </c>
      <c r="AV959" t="s">
        <v>547</v>
      </c>
      <c r="AY959">
        <v>0</v>
      </c>
      <c r="AZ959" t="s">
        <v>548</v>
      </c>
      <c r="BA959" t="s">
        <v>2896</v>
      </c>
      <c r="BB959" t="s">
        <v>2896</v>
      </c>
    </row>
    <row r="960" spans="1:54" x14ac:dyDescent="0.3">
      <c r="A960" t="s">
        <v>3063</v>
      </c>
      <c r="B960" t="s">
        <v>652</v>
      </c>
      <c r="C960" s="211">
        <v>45291</v>
      </c>
      <c r="D960" t="s">
        <v>594</v>
      </c>
      <c r="E960" t="s">
        <v>874</v>
      </c>
      <c r="F960" t="s">
        <v>735</v>
      </c>
      <c r="G960" t="s">
        <v>3064</v>
      </c>
      <c r="H960" t="s">
        <v>597</v>
      </c>
      <c r="I960">
        <v>0</v>
      </c>
      <c r="J960">
        <v>9.43</v>
      </c>
      <c r="K960" t="s">
        <v>535</v>
      </c>
      <c r="L960" t="s">
        <v>664</v>
      </c>
      <c r="M960" t="s">
        <v>537</v>
      </c>
      <c r="N960" t="s">
        <v>538</v>
      </c>
      <c r="O960" t="s">
        <v>539</v>
      </c>
      <c r="P960" t="s">
        <v>598</v>
      </c>
      <c r="Q960" t="s">
        <v>541</v>
      </c>
      <c r="R960" t="s">
        <v>542</v>
      </c>
      <c r="S960" t="s">
        <v>656</v>
      </c>
      <c r="T960" t="s">
        <v>542</v>
      </c>
      <c r="U960" t="s">
        <v>2896</v>
      </c>
      <c r="W960" s="210">
        <v>-9.43</v>
      </c>
      <c r="X960">
        <v>1</v>
      </c>
      <c r="Z960" s="211">
        <v>45307</v>
      </c>
      <c r="AH960" s="211">
        <v>45291</v>
      </c>
      <c r="AI960" t="s">
        <v>545</v>
      </c>
      <c r="AO960" t="s">
        <v>546</v>
      </c>
      <c r="AU960" s="211">
        <v>45340</v>
      </c>
      <c r="AV960" t="s">
        <v>547</v>
      </c>
      <c r="AY960">
        <v>0</v>
      </c>
      <c r="AZ960" t="s">
        <v>548</v>
      </c>
      <c r="BA960" t="s">
        <v>2896</v>
      </c>
      <c r="BB960" t="s">
        <v>2896</v>
      </c>
    </row>
    <row r="961" spans="1:54" x14ac:dyDescent="0.3">
      <c r="A961" t="s">
        <v>3065</v>
      </c>
      <c r="B961" t="s">
        <v>652</v>
      </c>
      <c r="C961" s="211">
        <v>45291</v>
      </c>
      <c r="D961" t="s">
        <v>1067</v>
      </c>
      <c r="E961" t="s">
        <v>874</v>
      </c>
      <c r="F961" t="s">
        <v>3066</v>
      </c>
      <c r="G961" t="s">
        <v>3067</v>
      </c>
      <c r="H961" t="s">
        <v>1337</v>
      </c>
      <c r="I961">
        <v>0</v>
      </c>
      <c r="J961">
        <v>4.34</v>
      </c>
      <c r="K961" t="s">
        <v>535</v>
      </c>
      <c r="L961" t="s">
        <v>660</v>
      </c>
      <c r="M961" t="s">
        <v>537</v>
      </c>
      <c r="N961" t="s">
        <v>538</v>
      </c>
      <c r="O961" t="s">
        <v>539</v>
      </c>
      <c r="P961" t="s">
        <v>580</v>
      </c>
      <c r="Q961" t="s">
        <v>541</v>
      </c>
      <c r="R961" t="s">
        <v>542</v>
      </c>
      <c r="S961" t="s">
        <v>656</v>
      </c>
      <c r="T961" t="s">
        <v>542</v>
      </c>
      <c r="U961" t="s">
        <v>2896</v>
      </c>
      <c r="W961" s="210">
        <v>-4.34</v>
      </c>
      <c r="X961">
        <v>1</v>
      </c>
      <c r="Z961" s="211">
        <v>45307</v>
      </c>
      <c r="AH961" s="211">
        <v>45291</v>
      </c>
      <c r="AI961" t="s">
        <v>545</v>
      </c>
      <c r="AO961" t="s">
        <v>546</v>
      </c>
      <c r="AU961" s="211">
        <v>45340</v>
      </c>
      <c r="AV961" t="s">
        <v>547</v>
      </c>
      <c r="AY961">
        <v>0</v>
      </c>
      <c r="AZ961" t="s">
        <v>548</v>
      </c>
      <c r="BA961" t="s">
        <v>2896</v>
      </c>
      <c r="BB961" t="s">
        <v>2896</v>
      </c>
    </row>
    <row r="962" spans="1:54" x14ac:dyDescent="0.3">
      <c r="A962" t="s">
        <v>3068</v>
      </c>
      <c r="B962" t="s">
        <v>652</v>
      </c>
      <c r="C962" s="211">
        <v>45291</v>
      </c>
      <c r="D962" t="s">
        <v>1590</v>
      </c>
      <c r="E962" t="s">
        <v>874</v>
      </c>
      <c r="F962" t="s">
        <v>2269</v>
      </c>
      <c r="G962" t="s">
        <v>3069</v>
      </c>
      <c r="H962" t="s">
        <v>1593</v>
      </c>
      <c r="I962">
        <v>0</v>
      </c>
      <c r="J962">
        <v>2.25</v>
      </c>
      <c r="K962" t="s">
        <v>535</v>
      </c>
      <c r="L962" t="s">
        <v>664</v>
      </c>
      <c r="M962" t="s">
        <v>537</v>
      </c>
      <c r="N962" t="s">
        <v>538</v>
      </c>
      <c r="O962" t="s">
        <v>539</v>
      </c>
      <c r="P962" t="s">
        <v>1594</v>
      </c>
      <c r="Q962" t="s">
        <v>541</v>
      </c>
      <c r="R962" t="s">
        <v>542</v>
      </c>
      <c r="S962" t="s">
        <v>656</v>
      </c>
      <c r="T962" t="s">
        <v>542</v>
      </c>
      <c r="U962" t="s">
        <v>2896</v>
      </c>
      <c r="W962" s="210">
        <v>-2.25</v>
      </c>
      <c r="X962">
        <v>1</v>
      </c>
      <c r="Z962" s="211">
        <v>45307</v>
      </c>
      <c r="AH962" s="211">
        <v>45291</v>
      </c>
      <c r="AI962" t="s">
        <v>545</v>
      </c>
      <c r="AO962" t="s">
        <v>546</v>
      </c>
      <c r="AU962" s="211">
        <v>45340</v>
      </c>
      <c r="AV962" t="s">
        <v>547</v>
      </c>
      <c r="AY962">
        <v>0</v>
      </c>
      <c r="AZ962" t="s">
        <v>548</v>
      </c>
      <c r="BA962" t="s">
        <v>2896</v>
      </c>
      <c r="BB962" t="s">
        <v>2896</v>
      </c>
    </row>
    <row r="963" spans="1:54" x14ac:dyDescent="0.3">
      <c r="A963" t="s">
        <v>3070</v>
      </c>
      <c r="B963" t="s">
        <v>652</v>
      </c>
      <c r="C963" s="211">
        <v>45291</v>
      </c>
      <c r="D963" t="s">
        <v>1313</v>
      </c>
      <c r="E963" t="s">
        <v>874</v>
      </c>
      <c r="F963" t="s">
        <v>1842</v>
      </c>
      <c r="G963" t="s">
        <v>3071</v>
      </c>
      <c r="H963" t="s">
        <v>1316</v>
      </c>
      <c r="I963">
        <v>0</v>
      </c>
      <c r="J963">
        <v>1.27</v>
      </c>
      <c r="K963" t="s">
        <v>535</v>
      </c>
      <c r="L963" t="s">
        <v>660</v>
      </c>
      <c r="M963" t="s">
        <v>537</v>
      </c>
      <c r="N963" t="s">
        <v>538</v>
      </c>
      <c r="O963" t="s">
        <v>539</v>
      </c>
      <c r="P963" t="s">
        <v>555</v>
      </c>
      <c r="Q963" t="s">
        <v>541</v>
      </c>
      <c r="R963" t="s">
        <v>542</v>
      </c>
      <c r="S963" t="s">
        <v>656</v>
      </c>
      <c r="T963" t="s">
        <v>542</v>
      </c>
      <c r="U963" t="s">
        <v>2896</v>
      </c>
      <c r="W963" s="210">
        <v>-1.27</v>
      </c>
      <c r="X963">
        <v>1</v>
      </c>
      <c r="Z963" s="211">
        <v>45307</v>
      </c>
      <c r="AH963" s="211">
        <v>45291</v>
      </c>
      <c r="AI963" t="s">
        <v>545</v>
      </c>
      <c r="AO963" t="s">
        <v>546</v>
      </c>
      <c r="AU963" s="211">
        <v>45340</v>
      </c>
      <c r="AV963" t="s">
        <v>547</v>
      </c>
      <c r="AY963">
        <v>0</v>
      </c>
      <c r="AZ963" t="s">
        <v>548</v>
      </c>
      <c r="BA963" t="s">
        <v>2896</v>
      </c>
      <c r="BB963" t="s">
        <v>2896</v>
      </c>
    </row>
    <row r="964" spans="1:54" x14ac:dyDescent="0.3">
      <c r="A964" t="s">
        <v>3072</v>
      </c>
      <c r="B964" t="s">
        <v>652</v>
      </c>
      <c r="C964" s="211">
        <v>45291</v>
      </c>
      <c r="D964" t="s">
        <v>1036</v>
      </c>
      <c r="E964" t="s">
        <v>874</v>
      </c>
      <c r="F964" t="s">
        <v>3073</v>
      </c>
      <c r="G964" t="s">
        <v>3074</v>
      </c>
      <c r="H964" t="s">
        <v>1155</v>
      </c>
      <c r="I964">
        <v>0</v>
      </c>
      <c r="J964">
        <v>30.45</v>
      </c>
      <c r="K964" t="s">
        <v>535</v>
      </c>
      <c r="L964" t="s">
        <v>655</v>
      </c>
      <c r="M964" t="s">
        <v>537</v>
      </c>
      <c r="N964" t="s">
        <v>538</v>
      </c>
      <c r="O964" t="s">
        <v>539</v>
      </c>
      <c r="P964" t="s">
        <v>1040</v>
      </c>
      <c r="Q964" t="s">
        <v>541</v>
      </c>
      <c r="R964" t="s">
        <v>542</v>
      </c>
      <c r="S964" t="s">
        <v>656</v>
      </c>
      <c r="T964" t="s">
        <v>542</v>
      </c>
      <c r="U964" t="s">
        <v>2896</v>
      </c>
      <c r="W964" s="210">
        <v>-30.45</v>
      </c>
      <c r="X964">
        <v>1</v>
      </c>
      <c r="Z964" s="211">
        <v>45307</v>
      </c>
      <c r="AH964" s="211">
        <v>45291</v>
      </c>
      <c r="AI964" t="s">
        <v>545</v>
      </c>
      <c r="AO964" t="s">
        <v>546</v>
      </c>
      <c r="AU964" s="211">
        <v>45340</v>
      </c>
      <c r="AV964" t="s">
        <v>547</v>
      </c>
      <c r="AY964">
        <v>0</v>
      </c>
      <c r="AZ964" t="s">
        <v>548</v>
      </c>
      <c r="BA964" t="s">
        <v>2896</v>
      </c>
      <c r="BB964" t="s">
        <v>2896</v>
      </c>
    </row>
    <row r="965" spans="1:54" x14ac:dyDescent="0.3">
      <c r="A965" t="s">
        <v>3075</v>
      </c>
      <c r="B965" t="s">
        <v>652</v>
      </c>
      <c r="C965" s="211">
        <v>45291</v>
      </c>
      <c r="D965" t="s">
        <v>1354</v>
      </c>
      <c r="E965" t="s">
        <v>874</v>
      </c>
      <c r="F965" t="s">
        <v>3076</v>
      </c>
      <c r="G965" t="s">
        <v>3077</v>
      </c>
      <c r="H965" t="s">
        <v>1357</v>
      </c>
      <c r="I965">
        <v>0</v>
      </c>
      <c r="J965">
        <v>3.36</v>
      </c>
      <c r="K965" t="s">
        <v>535</v>
      </c>
      <c r="L965" t="s">
        <v>664</v>
      </c>
      <c r="M965" t="s">
        <v>537</v>
      </c>
      <c r="N965" t="s">
        <v>538</v>
      </c>
      <c r="O965" t="s">
        <v>539</v>
      </c>
      <c r="P965" t="s">
        <v>621</v>
      </c>
      <c r="Q965" t="s">
        <v>541</v>
      </c>
      <c r="R965" t="s">
        <v>542</v>
      </c>
      <c r="S965" t="s">
        <v>656</v>
      </c>
      <c r="T965" t="s">
        <v>542</v>
      </c>
      <c r="U965" t="s">
        <v>2896</v>
      </c>
      <c r="W965" s="210">
        <v>-3.36</v>
      </c>
      <c r="X965">
        <v>1</v>
      </c>
      <c r="Z965" s="211">
        <v>45307</v>
      </c>
      <c r="AH965" s="211">
        <v>45291</v>
      </c>
      <c r="AI965" t="s">
        <v>545</v>
      </c>
      <c r="AO965" t="s">
        <v>546</v>
      </c>
      <c r="AU965" s="211">
        <v>45340</v>
      </c>
      <c r="AV965" t="s">
        <v>547</v>
      </c>
      <c r="AY965">
        <v>0</v>
      </c>
      <c r="AZ965" t="s">
        <v>548</v>
      </c>
      <c r="BA965" t="s">
        <v>2896</v>
      </c>
      <c r="BB965" t="s">
        <v>2896</v>
      </c>
    </row>
    <row r="966" spans="1:54" x14ac:dyDescent="0.3">
      <c r="A966" t="s">
        <v>3078</v>
      </c>
      <c r="B966" t="s">
        <v>652</v>
      </c>
      <c r="C966" s="211">
        <v>45291</v>
      </c>
      <c r="D966" t="s">
        <v>1790</v>
      </c>
      <c r="E966" t="s">
        <v>874</v>
      </c>
      <c r="F966" t="s">
        <v>3079</v>
      </c>
      <c r="G966" t="s">
        <v>3080</v>
      </c>
      <c r="H966" t="s">
        <v>1792</v>
      </c>
      <c r="I966">
        <v>0</v>
      </c>
      <c r="J966">
        <v>4.38</v>
      </c>
      <c r="K966" t="s">
        <v>535</v>
      </c>
      <c r="L966" t="s">
        <v>660</v>
      </c>
      <c r="M966" t="s">
        <v>537</v>
      </c>
      <c r="N966" t="s">
        <v>538</v>
      </c>
      <c r="O966" t="s">
        <v>539</v>
      </c>
      <c r="P966" t="s">
        <v>580</v>
      </c>
      <c r="Q966" t="s">
        <v>541</v>
      </c>
      <c r="R966" t="s">
        <v>542</v>
      </c>
      <c r="S966" t="s">
        <v>656</v>
      </c>
      <c r="T966" t="s">
        <v>542</v>
      </c>
      <c r="U966" t="s">
        <v>2896</v>
      </c>
      <c r="W966" s="210">
        <v>-4.38</v>
      </c>
      <c r="X966">
        <v>1</v>
      </c>
      <c r="Z966" s="211">
        <v>45307</v>
      </c>
      <c r="AH966" s="211">
        <v>45291</v>
      </c>
      <c r="AI966" t="s">
        <v>545</v>
      </c>
      <c r="AO966" t="s">
        <v>546</v>
      </c>
      <c r="AU966" s="211">
        <v>45340</v>
      </c>
      <c r="AV966" t="s">
        <v>547</v>
      </c>
      <c r="AY966">
        <v>0</v>
      </c>
      <c r="AZ966" t="s">
        <v>548</v>
      </c>
      <c r="BA966" t="s">
        <v>2896</v>
      </c>
      <c r="BB966" t="s">
        <v>2896</v>
      </c>
    </row>
    <row r="967" spans="1:54" x14ac:dyDescent="0.3">
      <c r="A967" t="s">
        <v>3081</v>
      </c>
      <c r="B967" t="s">
        <v>652</v>
      </c>
      <c r="C967" s="211">
        <v>45291</v>
      </c>
      <c r="D967" t="s">
        <v>611</v>
      </c>
      <c r="E967" t="s">
        <v>1199</v>
      </c>
      <c r="F967" t="s">
        <v>532</v>
      </c>
      <c r="G967" t="s">
        <v>3082</v>
      </c>
      <c r="H967" t="s">
        <v>614</v>
      </c>
      <c r="I967">
        <v>0</v>
      </c>
      <c r="J967">
        <v>1.1299999999999999</v>
      </c>
      <c r="K967" t="s">
        <v>535</v>
      </c>
      <c r="L967" t="s">
        <v>660</v>
      </c>
      <c r="M967" t="s">
        <v>537</v>
      </c>
      <c r="N967" t="s">
        <v>538</v>
      </c>
      <c r="O967" t="s">
        <v>539</v>
      </c>
      <c r="P967" t="s">
        <v>615</v>
      </c>
      <c r="Q967" t="s">
        <v>541</v>
      </c>
      <c r="R967" t="s">
        <v>542</v>
      </c>
      <c r="S967" t="s">
        <v>656</v>
      </c>
      <c r="T967" t="s">
        <v>542</v>
      </c>
      <c r="U967" t="s">
        <v>2896</v>
      </c>
      <c r="W967" s="210">
        <v>-1.1299999999999999</v>
      </c>
      <c r="X967">
        <v>1</v>
      </c>
      <c r="Z967" s="211">
        <v>45307</v>
      </c>
      <c r="AH967" s="211">
        <v>45291</v>
      </c>
      <c r="AI967" t="s">
        <v>545</v>
      </c>
      <c r="AO967" t="s">
        <v>546</v>
      </c>
      <c r="AU967" s="211">
        <v>45340</v>
      </c>
      <c r="AV967" t="s">
        <v>547</v>
      </c>
      <c r="AY967">
        <v>0</v>
      </c>
      <c r="AZ967" t="s">
        <v>548</v>
      </c>
      <c r="BA967" t="s">
        <v>2896</v>
      </c>
      <c r="BB967" t="s">
        <v>2896</v>
      </c>
    </row>
    <row r="968" spans="1:54" x14ac:dyDescent="0.3">
      <c r="A968" t="s">
        <v>3083</v>
      </c>
      <c r="B968" t="s">
        <v>652</v>
      </c>
      <c r="C968" s="211">
        <v>45291</v>
      </c>
      <c r="D968" t="s">
        <v>623</v>
      </c>
      <c r="E968" t="s">
        <v>1199</v>
      </c>
      <c r="F968" t="s">
        <v>800</v>
      </c>
      <c r="G968" t="s">
        <v>3084</v>
      </c>
      <c r="H968" t="s">
        <v>626</v>
      </c>
      <c r="I968">
        <v>0</v>
      </c>
      <c r="J968">
        <v>2.34</v>
      </c>
      <c r="K968" t="s">
        <v>535</v>
      </c>
      <c r="L968" t="s">
        <v>655</v>
      </c>
      <c r="M968" t="s">
        <v>537</v>
      </c>
      <c r="N968" t="s">
        <v>538</v>
      </c>
      <c r="O968" t="s">
        <v>539</v>
      </c>
      <c r="P968" t="s">
        <v>627</v>
      </c>
      <c r="Q968" t="s">
        <v>541</v>
      </c>
      <c r="R968" t="s">
        <v>542</v>
      </c>
      <c r="S968" t="s">
        <v>656</v>
      </c>
      <c r="T968" t="s">
        <v>542</v>
      </c>
      <c r="U968" t="s">
        <v>2896</v>
      </c>
      <c r="W968" s="210">
        <v>-2.34</v>
      </c>
      <c r="X968">
        <v>1</v>
      </c>
      <c r="Z968" s="211">
        <v>45307</v>
      </c>
      <c r="AH968" s="211">
        <v>45291</v>
      </c>
      <c r="AI968" t="s">
        <v>545</v>
      </c>
      <c r="AO968" t="s">
        <v>546</v>
      </c>
      <c r="AU968" s="211">
        <v>45340</v>
      </c>
      <c r="AV968" t="s">
        <v>547</v>
      </c>
      <c r="AY968">
        <v>0</v>
      </c>
      <c r="AZ968" t="s">
        <v>548</v>
      </c>
      <c r="BA968" t="s">
        <v>2896</v>
      </c>
      <c r="BB968" t="s">
        <v>2896</v>
      </c>
    </row>
    <row r="969" spans="1:54" x14ac:dyDescent="0.3">
      <c r="A969" t="s">
        <v>3085</v>
      </c>
      <c r="B969" t="s">
        <v>652</v>
      </c>
      <c r="C969" s="211">
        <v>45291</v>
      </c>
      <c r="D969" t="s">
        <v>600</v>
      </c>
      <c r="E969" t="s">
        <v>1199</v>
      </c>
      <c r="F969" t="s">
        <v>1893</v>
      </c>
      <c r="G969" t="s">
        <v>3086</v>
      </c>
      <c r="H969" t="s">
        <v>603</v>
      </c>
      <c r="I969">
        <v>0</v>
      </c>
      <c r="J969">
        <v>0.73</v>
      </c>
      <c r="K969" t="s">
        <v>535</v>
      </c>
      <c r="L969" t="s">
        <v>655</v>
      </c>
      <c r="M969" t="s">
        <v>537</v>
      </c>
      <c r="N969" t="s">
        <v>538</v>
      </c>
      <c r="O969" t="s">
        <v>539</v>
      </c>
      <c r="P969" t="s">
        <v>604</v>
      </c>
      <c r="Q969" t="s">
        <v>541</v>
      </c>
      <c r="R969" t="s">
        <v>542</v>
      </c>
      <c r="S969" t="s">
        <v>656</v>
      </c>
      <c r="T969" t="s">
        <v>542</v>
      </c>
      <c r="U969" t="s">
        <v>2896</v>
      </c>
      <c r="W969" s="210">
        <v>-0.73</v>
      </c>
      <c r="X969">
        <v>1</v>
      </c>
      <c r="Z969" s="211">
        <v>45307</v>
      </c>
      <c r="AH969" s="211">
        <v>45291</v>
      </c>
      <c r="AI969" t="s">
        <v>545</v>
      </c>
      <c r="AO969" t="s">
        <v>546</v>
      </c>
      <c r="AU969" s="211">
        <v>45340</v>
      </c>
      <c r="AV969" t="s">
        <v>547</v>
      </c>
      <c r="AY969">
        <v>0</v>
      </c>
      <c r="AZ969" t="s">
        <v>548</v>
      </c>
      <c r="BA969" t="s">
        <v>2896</v>
      </c>
      <c r="BB969" t="s">
        <v>2896</v>
      </c>
    </row>
    <row r="970" spans="1:54" x14ac:dyDescent="0.3">
      <c r="A970" t="s">
        <v>3087</v>
      </c>
      <c r="B970" t="s">
        <v>652</v>
      </c>
      <c r="C970" s="211">
        <v>45291</v>
      </c>
      <c r="D970" t="s">
        <v>606</v>
      </c>
      <c r="E970" t="s">
        <v>1199</v>
      </c>
      <c r="F970" t="s">
        <v>815</v>
      </c>
      <c r="G970" t="s">
        <v>3088</v>
      </c>
      <c r="H970" t="s">
        <v>609</v>
      </c>
      <c r="I970">
        <v>0</v>
      </c>
      <c r="J970">
        <v>2.2400000000000002</v>
      </c>
      <c r="K970" t="s">
        <v>535</v>
      </c>
      <c r="L970" t="s">
        <v>664</v>
      </c>
      <c r="M970" t="s">
        <v>537</v>
      </c>
      <c r="N970" t="s">
        <v>538</v>
      </c>
      <c r="O970" t="s">
        <v>539</v>
      </c>
      <c r="P970" t="s">
        <v>562</v>
      </c>
      <c r="Q970" t="s">
        <v>541</v>
      </c>
      <c r="R970" t="s">
        <v>542</v>
      </c>
      <c r="S970" t="s">
        <v>656</v>
      </c>
      <c r="T970" t="s">
        <v>542</v>
      </c>
      <c r="U970" t="s">
        <v>2896</v>
      </c>
      <c r="W970" s="210">
        <v>-2.2400000000000002</v>
      </c>
      <c r="X970">
        <v>1</v>
      </c>
      <c r="Z970" s="211">
        <v>45307</v>
      </c>
      <c r="AH970" s="211">
        <v>45291</v>
      </c>
      <c r="AI970" t="s">
        <v>545</v>
      </c>
      <c r="AO970" t="s">
        <v>546</v>
      </c>
      <c r="AU970" s="211">
        <v>45340</v>
      </c>
      <c r="AV970" t="s">
        <v>547</v>
      </c>
      <c r="AY970">
        <v>0</v>
      </c>
      <c r="AZ970" t="s">
        <v>548</v>
      </c>
      <c r="BA970" t="s">
        <v>2896</v>
      </c>
      <c r="BB970" t="s">
        <v>2896</v>
      </c>
    </row>
    <row r="971" spans="1:54" x14ac:dyDescent="0.3">
      <c r="A971" t="s">
        <v>3089</v>
      </c>
      <c r="B971" t="s">
        <v>652</v>
      </c>
      <c r="C971" s="211">
        <v>45291</v>
      </c>
      <c r="D971" t="s">
        <v>588</v>
      </c>
      <c r="E971" t="s">
        <v>1199</v>
      </c>
      <c r="F971" t="s">
        <v>1172</v>
      </c>
      <c r="G971" t="s">
        <v>3090</v>
      </c>
      <c r="H971" t="s">
        <v>591</v>
      </c>
      <c r="I971">
        <v>0</v>
      </c>
      <c r="J971">
        <v>0.23</v>
      </c>
      <c r="K971" t="s">
        <v>535</v>
      </c>
      <c r="L971" t="s">
        <v>664</v>
      </c>
      <c r="M971" t="s">
        <v>537</v>
      </c>
      <c r="N971" t="s">
        <v>538</v>
      </c>
      <c r="O971" t="s">
        <v>539</v>
      </c>
      <c r="P971" t="s">
        <v>592</v>
      </c>
      <c r="Q971" t="s">
        <v>541</v>
      </c>
      <c r="R971" t="s">
        <v>542</v>
      </c>
      <c r="S971" t="s">
        <v>656</v>
      </c>
      <c r="T971" t="s">
        <v>542</v>
      </c>
      <c r="U971" t="s">
        <v>2896</v>
      </c>
      <c r="W971" s="210">
        <v>-0.23</v>
      </c>
      <c r="X971">
        <v>1</v>
      </c>
      <c r="Z971" s="211">
        <v>45307</v>
      </c>
      <c r="AH971" s="211">
        <v>45291</v>
      </c>
      <c r="AI971" t="s">
        <v>545</v>
      </c>
      <c r="AO971" t="s">
        <v>546</v>
      </c>
      <c r="AU971" s="211">
        <v>45340</v>
      </c>
      <c r="AV971" t="s">
        <v>547</v>
      </c>
      <c r="AY971">
        <v>0</v>
      </c>
      <c r="AZ971" t="s">
        <v>548</v>
      </c>
      <c r="BA971" t="s">
        <v>2896</v>
      </c>
      <c r="BB971" t="s">
        <v>2896</v>
      </c>
    </row>
    <row r="972" spans="1:54" x14ac:dyDescent="0.3">
      <c r="A972" t="s">
        <v>3091</v>
      </c>
      <c r="B972" t="s">
        <v>652</v>
      </c>
      <c r="C972" s="211">
        <v>45291</v>
      </c>
      <c r="D972" t="s">
        <v>576</v>
      </c>
      <c r="E972" t="s">
        <v>1199</v>
      </c>
      <c r="F972" t="s">
        <v>1591</v>
      </c>
      <c r="G972" t="s">
        <v>3092</v>
      </c>
      <c r="H972" t="s">
        <v>579</v>
      </c>
      <c r="I972">
        <v>0</v>
      </c>
      <c r="J972">
        <v>1.68</v>
      </c>
      <c r="K972" t="s">
        <v>535</v>
      </c>
      <c r="L972" t="s">
        <v>660</v>
      </c>
      <c r="M972" t="s">
        <v>537</v>
      </c>
      <c r="N972" t="s">
        <v>538</v>
      </c>
      <c r="O972" t="s">
        <v>539</v>
      </c>
      <c r="P972" t="s">
        <v>580</v>
      </c>
      <c r="Q972" t="s">
        <v>541</v>
      </c>
      <c r="R972" t="s">
        <v>542</v>
      </c>
      <c r="S972" t="s">
        <v>656</v>
      </c>
      <c r="T972" t="s">
        <v>542</v>
      </c>
      <c r="U972" t="s">
        <v>2896</v>
      </c>
      <c r="W972" s="210">
        <v>-1.68</v>
      </c>
      <c r="X972">
        <v>1</v>
      </c>
      <c r="Z972" s="211">
        <v>45307</v>
      </c>
      <c r="AH972" s="211">
        <v>45291</v>
      </c>
      <c r="AI972" t="s">
        <v>545</v>
      </c>
      <c r="AO972" t="s">
        <v>546</v>
      </c>
      <c r="AU972" s="211">
        <v>45340</v>
      </c>
      <c r="AV972" t="s">
        <v>547</v>
      </c>
      <c r="AY972">
        <v>0</v>
      </c>
      <c r="AZ972" t="s">
        <v>548</v>
      </c>
      <c r="BA972" t="s">
        <v>2896</v>
      </c>
      <c r="BB972" t="s">
        <v>2896</v>
      </c>
    </row>
    <row r="973" spans="1:54" x14ac:dyDescent="0.3">
      <c r="A973" t="s">
        <v>3093</v>
      </c>
      <c r="B973" t="s">
        <v>652</v>
      </c>
      <c r="C973" s="211">
        <v>45291</v>
      </c>
      <c r="D973" t="s">
        <v>557</v>
      </c>
      <c r="E973" t="s">
        <v>1199</v>
      </c>
      <c r="F973" t="s">
        <v>2686</v>
      </c>
      <c r="G973" t="s">
        <v>3094</v>
      </c>
      <c r="H973" t="s">
        <v>560</v>
      </c>
      <c r="I973">
        <v>0</v>
      </c>
      <c r="J973">
        <v>1.97</v>
      </c>
      <c r="K973" t="s">
        <v>535</v>
      </c>
      <c r="L973" t="s">
        <v>664</v>
      </c>
      <c r="M973" t="s">
        <v>537</v>
      </c>
      <c r="N973" t="s">
        <v>538</v>
      </c>
      <c r="O973" t="s">
        <v>539</v>
      </c>
      <c r="P973" t="s">
        <v>562</v>
      </c>
      <c r="Q973" t="s">
        <v>541</v>
      </c>
      <c r="R973" t="s">
        <v>542</v>
      </c>
      <c r="S973" t="s">
        <v>656</v>
      </c>
      <c r="T973" t="s">
        <v>542</v>
      </c>
      <c r="U973" t="s">
        <v>2896</v>
      </c>
      <c r="W973" s="210">
        <v>-1.97</v>
      </c>
      <c r="X973">
        <v>1</v>
      </c>
      <c r="Z973" s="211">
        <v>45307</v>
      </c>
      <c r="AH973" s="211">
        <v>45291</v>
      </c>
      <c r="AI973" t="s">
        <v>545</v>
      </c>
      <c r="AO973" t="s">
        <v>546</v>
      </c>
      <c r="AU973" s="211">
        <v>45340</v>
      </c>
      <c r="AV973" t="s">
        <v>547</v>
      </c>
      <c r="AY973">
        <v>0</v>
      </c>
      <c r="AZ973" t="s">
        <v>548</v>
      </c>
      <c r="BA973" t="s">
        <v>2896</v>
      </c>
      <c r="BB973" t="s">
        <v>2896</v>
      </c>
    </row>
    <row r="974" spans="1:54" x14ac:dyDescent="0.3">
      <c r="A974" t="s">
        <v>3095</v>
      </c>
      <c r="B974" t="s">
        <v>652</v>
      </c>
      <c r="C974" s="211">
        <v>45291</v>
      </c>
      <c r="D974" t="s">
        <v>617</v>
      </c>
      <c r="E974" t="s">
        <v>1199</v>
      </c>
      <c r="F974" t="s">
        <v>1053</v>
      </c>
      <c r="G974" t="s">
        <v>3096</v>
      </c>
      <c r="H974" t="s">
        <v>620</v>
      </c>
      <c r="I974">
        <v>0</v>
      </c>
      <c r="J974">
        <v>1.31</v>
      </c>
      <c r="K974" t="s">
        <v>535</v>
      </c>
      <c r="L974" t="s">
        <v>664</v>
      </c>
      <c r="M974" t="s">
        <v>537</v>
      </c>
      <c r="N974" t="s">
        <v>538</v>
      </c>
      <c r="O974" t="s">
        <v>539</v>
      </c>
      <c r="P974" t="s">
        <v>2641</v>
      </c>
      <c r="Q974" t="s">
        <v>541</v>
      </c>
      <c r="R974" t="s">
        <v>542</v>
      </c>
      <c r="S974" t="s">
        <v>656</v>
      </c>
      <c r="T974" t="s">
        <v>542</v>
      </c>
      <c r="U974" t="s">
        <v>2896</v>
      </c>
      <c r="W974" s="210">
        <v>-1.31</v>
      </c>
      <c r="X974">
        <v>1</v>
      </c>
      <c r="Z974" s="211">
        <v>45307</v>
      </c>
      <c r="AH974" s="211">
        <v>45291</v>
      </c>
      <c r="AI974" t="s">
        <v>545</v>
      </c>
      <c r="AO974" t="s">
        <v>546</v>
      </c>
      <c r="AU974" s="211">
        <v>45340</v>
      </c>
      <c r="AV974" t="s">
        <v>547</v>
      </c>
      <c r="AY974">
        <v>0</v>
      </c>
      <c r="AZ974" t="s">
        <v>548</v>
      </c>
      <c r="BA974" t="s">
        <v>2896</v>
      </c>
      <c r="BB974" t="s">
        <v>2896</v>
      </c>
    </row>
    <row r="975" spans="1:54" x14ac:dyDescent="0.3">
      <c r="A975" t="s">
        <v>3097</v>
      </c>
      <c r="B975" t="s">
        <v>652</v>
      </c>
      <c r="C975" s="211">
        <v>45291</v>
      </c>
      <c r="D975" t="s">
        <v>564</v>
      </c>
      <c r="E975" t="s">
        <v>1199</v>
      </c>
      <c r="F975" t="s">
        <v>1237</v>
      </c>
      <c r="G975" t="s">
        <v>3098</v>
      </c>
      <c r="H975" t="s">
        <v>567</v>
      </c>
      <c r="I975">
        <v>0</v>
      </c>
      <c r="J975">
        <v>1.1299999999999999</v>
      </c>
      <c r="K975" t="s">
        <v>535</v>
      </c>
      <c r="L975" t="s">
        <v>655</v>
      </c>
      <c r="M975" t="s">
        <v>537</v>
      </c>
      <c r="N975" t="s">
        <v>538</v>
      </c>
      <c r="O975" t="s">
        <v>539</v>
      </c>
      <c r="P975" t="s">
        <v>568</v>
      </c>
      <c r="Q975" t="s">
        <v>541</v>
      </c>
      <c r="R975" t="s">
        <v>542</v>
      </c>
      <c r="S975" t="s">
        <v>656</v>
      </c>
      <c r="T975" t="s">
        <v>542</v>
      </c>
      <c r="U975" t="s">
        <v>2896</v>
      </c>
      <c r="W975" s="210">
        <v>-1.1299999999999999</v>
      </c>
      <c r="X975">
        <v>1</v>
      </c>
      <c r="Z975" s="211">
        <v>45307</v>
      </c>
      <c r="AH975" s="211">
        <v>45291</v>
      </c>
      <c r="AI975" t="s">
        <v>545</v>
      </c>
      <c r="AO975" t="s">
        <v>546</v>
      </c>
      <c r="AU975" s="211">
        <v>45340</v>
      </c>
      <c r="AV975" t="s">
        <v>547</v>
      </c>
      <c r="AY975">
        <v>0</v>
      </c>
      <c r="AZ975" t="s">
        <v>548</v>
      </c>
      <c r="BA975" t="s">
        <v>2896</v>
      </c>
      <c r="BB975" t="s">
        <v>2896</v>
      </c>
    </row>
    <row r="976" spans="1:54" x14ac:dyDescent="0.3">
      <c r="A976" t="s">
        <v>3099</v>
      </c>
      <c r="B976" t="s">
        <v>652</v>
      </c>
      <c r="C976" s="211">
        <v>45291</v>
      </c>
      <c r="D976" t="s">
        <v>640</v>
      </c>
      <c r="E976" t="s">
        <v>1199</v>
      </c>
      <c r="F976" t="s">
        <v>1060</v>
      </c>
      <c r="G976" t="s">
        <v>3100</v>
      </c>
      <c r="H976" t="s">
        <v>643</v>
      </c>
      <c r="I976">
        <v>0</v>
      </c>
      <c r="J976">
        <v>1.1000000000000001</v>
      </c>
      <c r="K976" t="s">
        <v>535</v>
      </c>
      <c r="L976" t="s">
        <v>664</v>
      </c>
      <c r="M976" t="s">
        <v>537</v>
      </c>
      <c r="N976" t="s">
        <v>538</v>
      </c>
      <c r="O976" t="s">
        <v>539</v>
      </c>
      <c r="P976" t="s">
        <v>644</v>
      </c>
      <c r="Q976" t="s">
        <v>541</v>
      </c>
      <c r="R976" t="s">
        <v>542</v>
      </c>
      <c r="S976" t="s">
        <v>656</v>
      </c>
      <c r="T976" t="s">
        <v>542</v>
      </c>
      <c r="U976" t="s">
        <v>2896</v>
      </c>
      <c r="W976" s="210">
        <v>-1.1000000000000001</v>
      </c>
      <c r="X976">
        <v>1</v>
      </c>
      <c r="Z976" s="211">
        <v>45307</v>
      </c>
      <c r="AH976" s="211">
        <v>45291</v>
      </c>
      <c r="AI976" t="s">
        <v>545</v>
      </c>
      <c r="AO976" t="s">
        <v>546</v>
      </c>
      <c r="AU976" s="211">
        <v>45340</v>
      </c>
      <c r="AV976" t="s">
        <v>547</v>
      </c>
      <c r="AY976">
        <v>0</v>
      </c>
      <c r="AZ976" t="s">
        <v>548</v>
      </c>
      <c r="BA976" t="s">
        <v>2896</v>
      </c>
      <c r="BB976" t="s">
        <v>2896</v>
      </c>
    </row>
    <row r="977" spans="1:54" x14ac:dyDescent="0.3">
      <c r="A977" t="s">
        <v>3101</v>
      </c>
      <c r="B977" t="s">
        <v>652</v>
      </c>
      <c r="C977" s="211">
        <v>45291</v>
      </c>
      <c r="D977" t="s">
        <v>646</v>
      </c>
      <c r="E977" t="s">
        <v>1199</v>
      </c>
      <c r="F977" t="s">
        <v>711</v>
      </c>
      <c r="G977" t="s">
        <v>3102</v>
      </c>
      <c r="H977" t="s">
        <v>649</v>
      </c>
      <c r="I977">
        <v>0</v>
      </c>
      <c r="J977">
        <v>0.3</v>
      </c>
      <c r="K977" t="s">
        <v>535</v>
      </c>
      <c r="L977" t="s">
        <v>655</v>
      </c>
      <c r="M977" t="s">
        <v>537</v>
      </c>
      <c r="N977" t="s">
        <v>538</v>
      </c>
      <c r="O977" t="s">
        <v>539</v>
      </c>
      <c r="P977" t="s">
        <v>650</v>
      </c>
      <c r="Q977" t="s">
        <v>541</v>
      </c>
      <c r="R977" t="s">
        <v>542</v>
      </c>
      <c r="S977" t="s">
        <v>656</v>
      </c>
      <c r="T977" t="s">
        <v>542</v>
      </c>
      <c r="U977" t="s">
        <v>2896</v>
      </c>
      <c r="W977" s="210">
        <v>-0.3</v>
      </c>
      <c r="X977">
        <v>1</v>
      </c>
      <c r="Z977" s="211">
        <v>45307</v>
      </c>
      <c r="AH977" s="211">
        <v>45291</v>
      </c>
      <c r="AI977" t="s">
        <v>545</v>
      </c>
      <c r="AO977" t="s">
        <v>546</v>
      </c>
      <c r="AU977" s="211">
        <v>45340</v>
      </c>
      <c r="AV977" t="s">
        <v>547</v>
      </c>
      <c r="AY977">
        <v>0</v>
      </c>
      <c r="AZ977" t="s">
        <v>548</v>
      </c>
      <c r="BA977" t="s">
        <v>2896</v>
      </c>
      <c r="BB977" t="s">
        <v>2896</v>
      </c>
    </row>
    <row r="978" spans="1:54" x14ac:dyDescent="0.3">
      <c r="A978" t="s">
        <v>3103</v>
      </c>
      <c r="B978" t="s">
        <v>652</v>
      </c>
      <c r="C978" s="211">
        <v>45291</v>
      </c>
      <c r="D978" t="s">
        <v>550</v>
      </c>
      <c r="E978" t="s">
        <v>1199</v>
      </c>
      <c r="F978" t="s">
        <v>2148</v>
      </c>
      <c r="G978" t="s">
        <v>3104</v>
      </c>
      <c r="H978" t="s">
        <v>553</v>
      </c>
      <c r="I978">
        <v>0</v>
      </c>
      <c r="J978">
        <v>0.49</v>
      </c>
      <c r="K978" t="s">
        <v>535</v>
      </c>
      <c r="L978" t="s">
        <v>660</v>
      </c>
      <c r="M978" t="s">
        <v>537</v>
      </c>
      <c r="N978" t="s">
        <v>538</v>
      </c>
      <c r="O978" t="s">
        <v>539</v>
      </c>
      <c r="P978" t="s">
        <v>555</v>
      </c>
      <c r="Q978" t="s">
        <v>541</v>
      </c>
      <c r="R978" t="s">
        <v>542</v>
      </c>
      <c r="S978" t="s">
        <v>656</v>
      </c>
      <c r="T978" t="s">
        <v>542</v>
      </c>
      <c r="U978" t="s">
        <v>2896</v>
      </c>
      <c r="W978" s="210">
        <v>-0.49</v>
      </c>
      <c r="X978">
        <v>1</v>
      </c>
      <c r="Z978" s="211">
        <v>45307</v>
      </c>
      <c r="AH978" s="211">
        <v>45291</v>
      </c>
      <c r="AI978" t="s">
        <v>545</v>
      </c>
      <c r="AO978" t="s">
        <v>546</v>
      </c>
      <c r="AU978" s="211">
        <v>45340</v>
      </c>
      <c r="AV978" t="s">
        <v>547</v>
      </c>
      <c r="AY978">
        <v>0</v>
      </c>
      <c r="AZ978" t="s">
        <v>548</v>
      </c>
      <c r="BA978" t="s">
        <v>2896</v>
      </c>
      <c r="BB978" t="s">
        <v>2896</v>
      </c>
    </row>
    <row r="979" spans="1:54" x14ac:dyDescent="0.3">
      <c r="A979" t="s">
        <v>3105</v>
      </c>
      <c r="B979" t="s">
        <v>652</v>
      </c>
      <c r="C979" s="211">
        <v>45291</v>
      </c>
      <c r="D979" t="s">
        <v>582</v>
      </c>
      <c r="E979" t="s">
        <v>1199</v>
      </c>
      <c r="F979" t="s">
        <v>1956</v>
      </c>
      <c r="G979" t="s">
        <v>3106</v>
      </c>
      <c r="H979" t="s">
        <v>585</v>
      </c>
      <c r="I979">
        <v>0</v>
      </c>
      <c r="J979">
        <v>5.66</v>
      </c>
      <c r="K979" t="s">
        <v>535</v>
      </c>
      <c r="L979" t="s">
        <v>655</v>
      </c>
      <c r="M979" t="s">
        <v>537</v>
      </c>
      <c r="N979" t="s">
        <v>538</v>
      </c>
      <c r="O979" t="s">
        <v>539</v>
      </c>
      <c r="P979" t="s">
        <v>586</v>
      </c>
      <c r="Q979" t="s">
        <v>541</v>
      </c>
      <c r="R979" t="s">
        <v>542</v>
      </c>
      <c r="S979" t="s">
        <v>656</v>
      </c>
      <c r="T979" t="s">
        <v>542</v>
      </c>
      <c r="U979" t="s">
        <v>2896</v>
      </c>
      <c r="W979" s="210">
        <v>-5.66</v>
      </c>
      <c r="X979">
        <v>1</v>
      </c>
      <c r="Z979" s="211">
        <v>45307</v>
      </c>
      <c r="AH979" s="211">
        <v>45291</v>
      </c>
      <c r="AI979" t="s">
        <v>545</v>
      </c>
      <c r="AO979" t="s">
        <v>546</v>
      </c>
      <c r="AU979" s="211">
        <v>45340</v>
      </c>
      <c r="AV979" t="s">
        <v>547</v>
      </c>
      <c r="AY979">
        <v>0</v>
      </c>
      <c r="AZ979" t="s">
        <v>548</v>
      </c>
      <c r="BA979" t="s">
        <v>2896</v>
      </c>
      <c r="BB979" t="s">
        <v>2896</v>
      </c>
    </row>
    <row r="980" spans="1:54" x14ac:dyDescent="0.3">
      <c r="A980" t="s">
        <v>3107</v>
      </c>
      <c r="B980" t="s">
        <v>652</v>
      </c>
      <c r="C980" s="211">
        <v>45291</v>
      </c>
      <c r="D980" t="s">
        <v>1837</v>
      </c>
      <c r="E980" t="s">
        <v>1199</v>
      </c>
      <c r="F980" t="s">
        <v>1473</v>
      </c>
      <c r="G980" t="s">
        <v>3108</v>
      </c>
      <c r="H980" t="s">
        <v>1840</v>
      </c>
      <c r="I980">
        <v>0</v>
      </c>
      <c r="J980">
        <v>1.69</v>
      </c>
      <c r="K980" t="s">
        <v>535</v>
      </c>
      <c r="L980" t="s">
        <v>660</v>
      </c>
      <c r="M980" t="s">
        <v>537</v>
      </c>
      <c r="N980" t="s">
        <v>538</v>
      </c>
      <c r="O980" t="s">
        <v>539</v>
      </c>
      <c r="P980" t="s">
        <v>580</v>
      </c>
      <c r="Q980" t="s">
        <v>541</v>
      </c>
      <c r="R980" t="s">
        <v>542</v>
      </c>
      <c r="S980" t="s">
        <v>656</v>
      </c>
      <c r="T980" t="s">
        <v>542</v>
      </c>
      <c r="U980" t="s">
        <v>2896</v>
      </c>
      <c r="W980" s="210">
        <v>-1.69</v>
      </c>
      <c r="X980">
        <v>1</v>
      </c>
      <c r="Z980" s="211">
        <v>45307</v>
      </c>
      <c r="AH980" s="211">
        <v>45291</v>
      </c>
      <c r="AI980" t="s">
        <v>545</v>
      </c>
      <c r="AO980" t="s">
        <v>546</v>
      </c>
      <c r="AU980" s="211">
        <v>45340</v>
      </c>
      <c r="AV980" t="s">
        <v>547</v>
      </c>
      <c r="AY980">
        <v>0</v>
      </c>
      <c r="AZ980" t="s">
        <v>548</v>
      </c>
      <c r="BA980" t="s">
        <v>2896</v>
      </c>
      <c r="BB980" t="s">
        <v>2896</v>
      </c>
    </row>
    <row r="981" spans="1:54" x14ac:dyDescent="0.3">
      <c r="A981" t="s">
        <v>3109</v>
      </c>
      <c r="B981" t="s">
        <v>652</v>
      </c>
      <c r="C981" s="211">
        <v>45291</v>
      </c>
      <c r="D981" t="s">
        <v>570</v>
      </c>
      <c r="E981" t="s">
        <v>1199</v>
      </c>
      <c r="F981" t="s">
        <v>2089</v>
      </c>
      <c r="G981" t="s">
        <v>3110</v>
      </c>
      <c r="H981" t="s">
        <v>573</v>
      </c>
      <c r="I981">
        <v>0</v>
      </c>
      <c r="J981">
        <v>0.53</v>
      </c>
      <c r="K981" t="s">
        <v>535</v>
      </c>
      <c r="L981" t="s">
        <v>660</v>
      </c>
      <c r="M981" t="s">
        <v>537</v>
      </c>
      <c r="N981" t="s">
        <v>538</v>
      </c>
      <c r="O981" t="s">
        <v>539</v>
      </c>
      <c r="P981" t="s">
        <v>574</v>
      </c>
      <c r="Q981" t="s">
        <v>541</v>
      </c>
      <c r="R981" t="s">
        <v>542</v>
      </c>
      <c r="S981" t="s">
        <v>656</v>
      </c>
      <c r="T981" t="s">
        <v>542</v>
      </c>
      <c r="U981" t="s">
        <v>2896</v>
      </c>
      <c r="W981" s="210">
        <v>-0.53</v>
      </c>
      <c r="X981">
        <v>1</v>
      </c>
      <c r="Z981" s="211">
        <v>45307</v>
      </c>
      <c r="AH981" s="211">
        <v>45291</v>
      </c>
      <c r="AI981" t="s">
        <v>545</v>
      </c>
      <c r="AO981" t="s">
        <v>546</v>
      </c>
      <c r="AU981" s="211">
        <v>45340</v>
      </c>
      <c r="AV981" t="s">
        <v>547</v>
      </c>
      <c r="AY981">
        <v>0</v>
      </c>
      <c r="AZ981" t="s">
        <v>548</v>
      </c>
      <c r="BA981" t="s">
        <v>2896</v>
      </c>
      <c r="BB981" t="s">
        <v>2896</v>
      </c>
    </row>
    <row r="982" spans="1:54" x14ac:dyDescent="0.3">
      <c r="A982" t="s">
        <v>3111</v>
      </c>
      <c r="B982" t="s">
        <v>652</v>
      </c>
      <c r="C982" s="211">
        <v>45291</v>
      </c>
      <c r="D982" t="s">
        <v>594</v>
      </c>
      <c r="E982" t="s">
        <v>1199</v>
      </c>
      <c r="F982" t="s">
        <v>949</v>
      </c>
      <c r="G982" t="s">
        <v>3112</v>
      </c>
      <c r="H982" t="s">
        <v>597</v>
      </c>
      <c r="I982">
        <v>0</v>
      </c>
      <c r="J982">
        <v>2.33</v>
      </c>
      <c r="K982" t="s">
        <v>535</v>
      </c>
      <c r="L982" t="s">
        <v>664</v>
      </c>
      <c r="M982" t="s">
        <v>537</v>
      </c>
      <c r="N982" t="s">
        <v>538</v>
      </c>
      <c r="O982" t="s">
        <v>539</v>
      </c>
      <c r="P982" t="s">
        <v>598</v>
      </c>
      <c r="Q982" t="s">
        <v>541</v>
      </c>
      <c r="R982" t="s">
        <v>542</v>
      </c>
      <c r="S982" t="s">
        <v>656</v>
      </c>
      <c r="T982" t="s">
        <v>542</v>
      </c>
      <c r="U982" t="s">
        <v>2896</v>
      </c>
      <c r="W982" s="210">
        <v>-2.33</v>
      </c>
      <c r="X982">
        <v>1</v>
      </c>
      <c r="Z982" s="211">
        <v>45307</v>
      </c>
      <c r="AH982" s="211">
        <v>45291</v>
      </c>
      <c r="AI982" t="s">
        <v>545</v>
      </c>
      <c r="AO982" t="s">
        <v>546</v>
      </c>
      <c r="AU982" s="211">
        <v>45340</v>
      </c>
      <c r="AV982" t="s">
        <v>547</v>
      </c>
      <c r="AY982">
        <v>0</v>
      </c>
      <c r="AZ982" t="s">
        <v>548</v>
      </c>
      <c r="BA982" t="s">
        <v>2896</v>
      </c>
      <c r="BB982" t="s">
        <v>2896</v>
      </c>
    </row>
    <row r="983" spans="1:54" x14ac:dyDescent="0.3">
      <c r="A983" t="s">
        <v>3113</v>
      </c>
      <c r="B983" t="s">
        <v>652</v>
      </c>
      <c r="C983" s="211">
        <v>45267</v>
      </c>
      <c r="D983" t="s">
        <v>1203</v>
      </c>
      <c r="E983" t="s">
        <v>1679</v>
      </c>
      <c r="F983" t="s">
        <v>757</v>
      </c>
      <c r="G983" t="s">
        <v>3114</v>
      </c>
      <c r="H983" t="s">
        <v>1206</v>
      </c>
      <c r="I983">
        <v>0</v>
      </c>
      <c r="J983">
        <v>1560</v>
      </c>
      <c r="K983" t="s">
        <v>535</v>
      </c>
      <c r="L983" t="s">
        <v>1207</v>
      </c>
      <c r="M983" t="s">
        <v>537</v>
      </c>
      <c r="N983" t="s">
        <v>538</v>
      </c>
      <c r="O983" t="s">
        <v>539</v>
      </c>
      <c r="P983" t="s">
        <v>1208</v>
      </c>
      <c r="Q983" t="s">
        <v>541</v>
      </c>
      <c r="R983" t="s">
        <v>542</v>
      </c>
      <c r="S983" t="s">
        <v>656</v>
      </c>
      <c r="T983" t="s">
        <v>542</v>
      </c>
      <c r="U983" t="s">
        <v>2896</v>
      </c>
      <c r="W983" s="210">
        <v>-1560</v>
      </c>
      <c r="X983">
        <v>1</v>
      </c>
      <c r="Z983" s="211">
        <v>45316</v>
      </c>
      <c r="AH983" s="211">
        <v>45267</v>
      </c>
      <c r="AI983" t="s">
        <v>545</v>
      </c>
      <c r="AO983" t="s">
        <v>546</v>
      </c>
      <c r="AU983" s="211">
        <v>45340</v>
      </c>
      <c r="AV983" t="s">
        <v>547</v>
      </c>
      <c r="AY983">
        <v>0</v>
      </c>
      <c r="AZ983" t="s">
        <v>548</v>
      </c>
      <c r="BA983" t="s">
        <v>2896</v>
      </c>
      <c r="BB983" t="s">
        <v>2896</v>
      </c>
    </row>
    <row r="984" spans="1:54" x14ac:dyDescent="0.3">
      <c r="A984" t="s">
        <v>3115</v>
      </c>
      <c r="B984" t="s">
        <v>652</v>
      </c>
      <c r="C984" s="211">
        <v>45267</v>
      </c>
      <c r="D984" t="s">
        <v>1203</v>
      </c>
      <c r="E984" t="s">
        <v>878</v>
      </c>
      <c r="F984" t="s">
        <v>757</v>
      </c>
      <c r="G984" t="s">
        <v>3116</v>
      </c>
      <c r="H984" t="s">
        <v>1206</v>
      </c>
      <c r="I984">
        <v>0</v>
      </c>
      <c r="J984">
        <v>70</v>
      </c>
      <c r="K984" t="s">
        <v>535</v>
      </c>
      <c r="L984" t="s">
        <v>1207</v>
      </c>
      <c r="M984" t="s">
        <v>537</v>
      </c>
      <c r="N984" t="s">
        <v>538</v>
      </c>
      <c r="O984" t="s">
        <v>539</v>
      </c>
      <c r="P984" t="s">
        <v>1208</v>
      </c>
      <c r="Q984" t="s">
        <v>541</v>
      </c>
      <c r="R984" t="s">
        <v>542</v>
      </c>
      <c r="S984" t="s">
        <v>656</v>
      </c>
      <c r="T984" t="s">
        <v>542</v>
      </c>
      <c r="U984" t="s">
        <v>2896</v>
      </c>
      <c r="W984" s="210">
        <v>-70</v>
      </c>
      <c r="X984">
        <v>1</v>
      </c>
      <c r="Z984" s="211">
        <v>45316</v>
      </c>
      <c r="AH984" s="211">
        <v>45267</v>
      </c>
      <c r="AI984" t="s">
        <v>545</v>
      </c>
      <c r="AO984" t="s">
        <v>546</v>
      </c>
      <c r="AU984" s="211">
        <v>45340</v>
      </c>
      <c r="AV984" t="s">
        <v>547</v>
      </c>
      <c r="AY984">
        <v>0</v>
      </c>
      <c r="AZ984" t="s">
        <v>548</v>
      </c>
      <c r="BA984" t="s">
        <v>2896</v>
      </c>
      <c r="BB984" t="s">
        <v>2896</v>
      </c>
    </row>
    <row r="985" spans="1:54" x14ac:dyDescent="0.3">
      <c r="A985" t="s">
        <v>3117</v>
      </c>
      <c r="B985" t="s">
        <v>652</v>
      </c>
      <c r="C985" s="211">
        <v>45267</v>
      </c>
      <c r="D985" t="s">
        <v>1203</v>
      </c>
      <c r="E985" t="s">
        <v>1122</v>
      </c>
      <c r="F985" t="s">
        <v>757</v>
      </c>
      <c r="G985" t="s">
        <v>3118</v>
      </c>
      <c r="H985" t="s">
        <v>1206</v>
      </c>
      <c r="I985">
        <v>0</v>
      </c>
      <c r="J985">
        <v>375</v>
      </c>
      <c r="K985" t="s">
        <v>535</v>
      </c>
      <c r="L985" t="s">
        <v>1207</v>
      </c>
      <c r="M985" t="s">
        <v>537</v>
      </c>
      <c r="N985" t="s">
        <v>538</v>
      </c>
      <c r="O985" t="s">
        <v>539</v>
      </c>
      <c r="P985" t="s">
        <v>1208</v>
      </c>
      <c r="Q985" t="s">
        <v>541</v>
      </c>
      <c r="R985" t="s">
        <v>542</v>
      </c>
      <c r="S985" t="s">
        <v>656</v>
      </c>
      <c r="T985" t="s">
        <v>542</v>
      </c>
      <c r="U985" t="s">
        <v>2896</v>
      </c>
      <c r="W985" s="210">
        <v>-375</v>
      </c>
      <c r="X985">
        <v>1</v>
      </c>
      <c r="Z985" s="211">
        <v>45316</v>
      </c>
      <c r="AH985" s="211">
        <v>45267</v>
      </c>
      <c r="AI985" t="s">
        <v>545</v>
      </c>
      <c r="AO985" t="s">
        <v>546</v>
      </c>
      <c r="AU985" s="211">
        <v>45340</v>
      </c>
      <c r="AV985" t="s">
        <v>547</v>
      </c>
      <c r="AY985">
        <v>0</v>
      </c>
      <c r="AZ985" t="s">
        <v>548</v>
      </c>
      <c r="BA985" t="s">
        <v>2896</v>
      </c>
      <c r="BB985" t="s">
        <v>2896</v>
      </c>
    </row>
    <row r="986" spans="1:54" x14ac:dyDescent="0.3">
      <c r="A986" t="s">
        <v>3119</v>
      </c>
      <c r="B986" t="s">
        <v>652</v>
      </c>
      <c r="C986" s="211">
        <v>45284</v>
      </c>
      <c r="D986" t="s">
        <v>1203</v>
      </c>
      <c r="E986" t="s">
        <v>810</v>
      </c>
      <c r="F986" t="s">
        <v>757</v>
      </c>
      <c r="G986" t="s">
        <v>3120</v>
      </c>
      <c r="H986" t="s">
        <v>1206</v>
      </c>
      <c r="I986">
        <v>0</v>
      </c>
      <c r="J986">
        <v>70</v>
      </c>
      <c r="K986" t="s">
        <v>535</v>
      </c>
      <c r="L986" t="s">
        <v>2688</v>
      </c>
      <c r="M986" t="s">
        <v>537</v>
      </c>
      <c r="N986" t="s">
        <v>538</v>
      </c>
      <c r="O986" t="s">
        <v>539</v>
      </c>
      <c r="P986" t="s">
        <v>1208</v>
      </c>
      <c r="Q986" t="s">
        <v>541</v>
      </c>
      <c r="R986" t="s">
        <v>542</v>
      </c>
      <c r="S986" t="s">
        <v>656</v>
      </c>
      <c r="T986" t="s">
        <v>542</v>
      </c>
      <c r="U986" t="s">
        <v>2896</v>
      </c>
      <c r="W986" s="210">
        <v>-70</v>
      </c>
      <c r="X986">
        <v>1</v>
      </c>
      <c r="Z986" s="211">
        <v>45316</v>
      </c>
      <c r="AH986" s="211">
        <v>45284</v>
      </c>
      <c r="AI986" t="s">
        <v>545</v>
      </c>
      <c r="AO986" t="s">
        <v>546</v>
      </c>
      <c r="AU986" s="211">
        <v>45340</v>
      </c>
      <c r="AV986" t="s">
        <v>547</v>
      </c>
      <c r="AY986">
        <v>0</v>
      </c>
      <c r="AZ986" t="s">
        <v>548</v>
      </c>
      <c r="BA986" t="s">
        <v>2896</v>
      </c>
      <c r="BB986" t="s">
        <v>2896</v>
      </c>
    </row>
    <row r="987" spans="1:54" x14ac:dyDescent="0.3">
      <c r="A987" t="s">
        <v>3121</v>
      </c>
      <c r="B987" t="s">
        <v>652</v>
      </c>
      <c r="C987" s="211">
        <v>45287</v>
      </c>
      <c r="D987" t="s">
        <v>1203</v>
      </c>
      <c r="E987" t="s">
        <v>669</v>
      </c>
      <c r="F987" t="s">
        <v>757</v>
      </c>
      <c r="G987" t="s">
        <v>3122</v>
      </c>
      <c r="H987" t="s">
        <v>1206</v>
      </c>
      <c r="I987">
        <v>0</v>
      </c>
      <c r="J987">
        <v>5764</v>
      </c>
      <c r="K987" t="s">
        <v>535</v>
      </c>
      <c r="L987" t="s">
        <v>2526</v>
      </c>
      <c r="M987" t="s">
        <v>537</v>
      </c>
      <c r="N987" t="s">
        <v>538</v>
      </c>
      <c r="O987" t="s">
        <v>539</v>
      </c>
      <c r="P987" t="s">
        <v>1208</v>
      </c>
      <c r="Q987" t="s">
        <v>541</v>
      </c>
      <c r="R987" t="s">
        <v>542</v>
      </c>
      <c r="S987" t="s">
        <v>656</v>
      </c>
      <c r="T987" t="s">
        <v>542</v>
      </c>
      <c r="U987" t="s">
        <v>2896</v>
      </c>
      <c r="W987" s="210">
        <v>-5764</v>
      </c>
      <c r="X987">
        <v>1</v>
      </c>
      <c r="Z987" s="211">
        <v>45316</v>
      </c>
      <c r="AH987" s="211">
        <v>45287</v>
      </c>
      <c r="AI987" t="s">
        <v>545</v>
      </c>
      <c r="AO987" t="s">
        <v>546</v>
      </c>
      <c r="AU987" s="211">
        <v>45340</v>
      </c>
      <c r="AV987" t="s">
        <v>547</v>
      </c>
      <c r="AY987">
        <v>0</v>
      </c>
      <c r="AZ987" t="s">
        <v>548</v>
      </c>
      <c r="BA987" t="s">
        <v>2896</v>
      </c>
      <c r="BB987" t="s">
        <v>2896</v>
      </c>
    </row>
    <row r="988" spans="1:54" x14ac:dyDescent="0.3">
      <c r="A988" t="s">
        <v>3123</v>
      </c>
      <c r="B988" t="s">
        <v>652</v>
      </c>
      <c r="C988" s="211">
        <v>45287</v>
      </c>
      <c r="D988" t="s">
        <v>1203</v>
      </c>
      <c r="E988" t="s">
        <v>1204</v>
      </c>
      <c r="F988" t="s">
        <v>757</v>
      </c>
      <c r="G988" t="s">
        <v>2704</v>
      </c>
      <c r="H988" t="s">
        <v>1216</v>
      </c>
      <c r="I988">
        <v>0</v>
      </c>
      <c r="J988">
        <v>1804</v>
      </c>
      <c r="K988" t="s">
        <v>535</v>
      </c>
      <c r="L988" t="s">
        <v>536</v>
      </c>
      <c r="M988" t="s">
        <v>537</v>
      </c>
      <c r="N988" t="s">
        <v>538</v>
      </c>
      <c r="O988" t="s">
        <v>539</v>
      </c>
      <c r="P988" t="s">
        <v>1217</v>
      </c>
      <c r="Q988" t="s">
        <v>541</v>
      </c>
      <c r="R988" t="s">
        <v>542</v>
      </c>
      <c r="S988" t="s">
        <v>656</v>
      </c>
      <c r="T988" t="s">
        <v>542</v>
      </c>
      <c r="U988" t="s">
        <v>2896</v>
      </c>
      <c r="W988" s="210">
        <v>-1804</v>
      </c>
      <c r="X988">
        <v>1</v>
      </c>
      <c r="Z988" s="211">
        <v>45316</v>
      </c>
      <c r="AH988" s="211">
        <v>45287</v>
      </c>
      <c r="AI988" t="s">
        <v>545</v>
      </c>
      <c r="AO988" t="s">
        <v>546</v>
      </c>
      <c r="AU988" s="211">
        <v>45340</v>
      </c>
      <c r="AV988" t="s">
        <v>547</v>
      </c>
      <c r="AY988">
        <v>0</v>
      </c>
      <c r="AZ988" t="s">
        <v>548</v>
      </c>
      <c r="BA988" t="s">
        <v>2896</v>
      </c>
      <c r="BB988" t="s">
        <v>2896</v>
      </c>
    </row>
    <row r="989" spans="1:54" x14ac:dyDescent="0.3">
      <c r="A989" t="s">
        <v>3124</v>
      </c>
      <c r="B989" t="s">
        <v>652</v>
      </c>
      <c r="C989" s="211">
        <v>45287</v>
      </c>
      <c r="D989" t="s">
        <v>1203</v>
      </c>
      <c r="E989" t="s">
        <v>1204</v>
      </c>
      <c r="F989" t="s">
        <v>532</v>
      </c>
      <c r="G989" t="s">
        <v>2706</v>
      </c>
      <c r="H989" t="s">
        <v>1220</v>
      </c>
      <c r="I989">
        <v>0</v>
      </c>
      <c r="J989">
        <v>650</v>
      </c>
      <c r="K989" t="s">
        <v>535</v>
      </c>
      <c r="L989" t="s">
        <v>536</v>
      </c>
      <c r="M989" t="s">
        <v>537</v>
      </c>
      <c r="N989" t="s">
        <v>538</v>
      </c>
      <c r="O989" t="s">
        <v>539</v>
      </c>
      <c r="P989" t="s">
        <v>1221</v>
      </c>
      <c r="Q989" t="s">
        <v>541</v>
      </c>
      <c r="R989" t="s">
        <v>542</v>
      </c>
      <c r="S989" t="s">
        <v>656</v>
      </c>
      <c r="T989" t="s">
        <v>542</v>
      </c>
      <c r="U989" t="s">
        <v>2896</v>
      </c>
      <c r="W989" s="210">
        <v>-650</v>
      </c>
      <c r="X989">
        <v>1</v>
      </c>
      <c r="Z989" s="211">
        <v>45316</v>
      </c>
      <c r="AH989" s="211">
        <v>45287</v>
      </c>
      <c r="AI989" t="s">
        <v>545</v>
      </c>
      <c r="AO989" t="s">
        <v>546</v>
      </c>
      <c r="AU989" s="211">
        <v>45340</v>
      </c>
      <c r="AV989" t="s">
        <v>547</v>
      </c>
      <c r="AY989">
        <v>0</v>
      </c>
      <c r="AZ989" t="s">
        <v>548</v>
      </c>
      <c r="BA989" t="s">
        <v>2896</v>
      </c>
      <c r="BB989" t="s">
        <v>2896</v>
      </c>
    </row>
    <row r="990" spans="1:54" x14ac:dyDescent="0.3">
      <c r="A990" t="s">
        <v>3125</v>
      </c>
      <c r="B990" t="s">
        <v>652</v>
      </c>
      <c r="C990" s="211">
        <v>45287</v>
      </c>
      <c r="D990" t="s">
        <v>1203</v>
      </c>
      <c r="E990" t="s">
        <v>1204</v>
      </c>
      <c r="F990" t="s">
        <v>793</v>
      </c>
      <c r="G990" t="s">
        <v>3126</v>
      </c>
      <c r="H990" t="s">
        <v>1220</v>
      </c>
      <c r="I990">
        <v>0</v>
      </c>
      <c r="J990">
        <v>650</v>
      </c>
      <c r="K990" t="s">
        <v>535</v>
      </c>
      <c r="L990" t="s">
        <v>536</v>
      </c>
      <c r="M990" t="s">
        <v>537</v>
      </c>
      <c r="N990" t="s">
        <v>538</v>
      </c>
      <c r="O990" t="s">
        <v>539</v>
      </c>
      <c r="P990" t="s">
        <v>1221</v>
      </c>
      <c r="Q990" t="s">
        <v>541</v>
      </c>
      <c r="R990" t="s">
        <v>542</v>
      </c>
      <c r="S990" t="s">
        <v>656</v>
      </c>
      <c r="T990" t="s">
        <v>542</v>
      </c>
      <c r="U990" t="s">
        <v>2896</v>
      </c>
      <c r="W990" s="210">
        <v>-650</v>
      </c>
      <c r="X990">
        <v>1</v>
      </c>
      <c r="Z990" s="211">
        <v>45333</v>
      </c>
      <c r="AH990" s="211">
        <v>45287</v>
      </c>
      <c r="AI990" t="s">
        <v>545</v>
      </c>
      <c r="AO990" t="s">
        <v>546</v>
      </c>
      <c r="AU990" s="211">
        <v>45340</v>
      </c>
      <c r="AV990" t="s">
        <v>547</v>
      </c>
      <c r="AY990">
        <v>0</v>
      </c>
      <c r="AZ990" t="s">
        <v>548</v>
      </c>
      <c r="BA990" t="s">
        <v>2896</v>
      </c>
      <c r="BB990" t="s">
        <v>2896</v>
      </c>
    </row>
    <row r="991" spans="1:54" x14ac:dyDescent="0.3">
      <c r="A991" t="s">
        <v>3127</v>
      </c>
      <c r="B991" t="s">
        <v>652</v>
      </c>
      <c r="C991" s="211">
        <v>45288</v>
      </c>
      <c r="D991" t="s">
        <v>975</v>
      </c>
      <c r="E991" t="s">
        <v>2076</v>
      </c>
      <c r="F991" t="s">
        <v>757</v>
      </c>
      <c r="G991" t="s">
        <v>3128</v>
      </c>
      <c r="H991" t="s">
        <v>977</v>
      </c>
      <c r="I991">
        <v>0</v>
      </c>
      <c r="J991">
        <v>1453.12</v>
      </c>
      <c r="K991" t="s">
        <v>535</v>
      </c>
      <c r="L991" t="s">
        <v>536</v>
      </c>
      <c r="M991" t="s">
        <v>537</v>
      </c>
      <c r="N991" t="s">
        <v>538</v>
      </c>
      <c r="O991" t="s">
        <v>539</v>
      </c>
      <c r="P991" t="s">
        <v>978</v>
      </c>
      <c r="Q991" t="s">
        <v>541</v>
      </c>
      <c r="R991" t="s">
        <v>542</v>
      </c>
      <c r="S991" t="s">
        <v>656</v>
      </c>
      <c r="T991" t="s">
        <v>542</v>
      </c>
      <c r="U991" t="s">
        <v>2896</v>
      </c>
      <c r="W991" s="210">
        <v>-1453.12</v>
      </c>
      <c r="X991">
        <v>1</v>
      </c>
      <c r="Z991" s="211">
        <v>45335</v>
      </c>
      <c r="AH991" s="211">
        <v>45288</v>
      </c>
      <c r="AI991" t="s">
        <v>545</v>
      </c>
      <c r="AO991" t="s">
        <v>546</v>
      </c>
      <c r="AU991" s="211">
        <v>45340</v>
      </c>
      <c r="AV991" t="s">
        <v>547</v>
      </c>
      <c r="AY991">
        <v>0</v>
      </c>
      <c r="AZ991" t="s">
        <v>548</v>
      </c>
      <c r="BA991" t="s">
        <v>2896</v>
      </c>
      <c r="BB991" t="s">
        <v>2896</v>
      </c>
    </row>
    <row r="992" spans="1:54" x14ac:dyDescent="0.3">
      <c r="A992" t="s">
        <v>3129</v>
      </c>
      <c r="B992" t="s">
        <v>652</v>
      </c>
      <c r="C992" s="211">
        <v>45288</v>
      </c>
      <c r="D992" t="s">
        <v>975</v>
      </c>
      <c r="E992" t="s">
        <v>708</v>
      </c>
      <c r="F992" t="s">
        <v>757</v>
      </c>
      <c r="G992" t="s">
        <v>3130</v>
      </c>
      <c r="H992" t="s">
        <v>977</v>
      </c>
      <c r="I992">
        <v>0</v>
      </c>
      <c r="J992">
        <v>146.88</v>
      </c>
      <c r="K992" t="s">
        <v>535</v>
      </c>
      <c r="L992" t="s">
        <v>536</v>
      </c>
      <c r="M992" t="s">
        <v>537</v>
      </c>
      <c r="N992" t="s">
        <v>538</v>
      </c>
      <c r="O992" t="s">
        <v>539</v>
      </c>
      <c r="P992" t="s">
        <v>978</v>
      </c>
      <c r="Q992" t="s">
        <v>541</v>
      </c>
      <c r="R992" t="s">
        <v>542</v>
      </c>
      <c r="S992" t="s">
        <v>656</v>
      </c>
      <c r="T992" t="s">
        <v>542</v>
      </c>
      <c r="U992" t="s">
        <v>2896</v>
      </c>
      <c r="W992" s="210">
        <v>-146.88</v>
      </c>
      <c r="X992">
        <v>1</v>
      </c>
      <c r="Z992" s="211">
        <v>45335</v>
      </c>
      <c r="AH992" s="211">
        <v>45288</v>
      </c>
      <c r="AI992" t="s">
        <v>545</v>
      </c>
      <c r="AO992" t="s">
        <v>546</v>
      </c>
      <c r="AU992" s="211">
        <v>45340</v>
      </c>
      <c r="AV992" t="s">
        <v>547</v>
      </c>
      <c r="AY992">
        <v>0</v>
      </c>
      <c r="AZ992" t="s">
        <v>548</v>
      </c>
      <c r="BA992" t="s">
        <v>2896</v>
      </c>
      <c r="BB992" t="s">
        <v>2896</v>
      </c>
    </row>
    <row r="993" spans="1:54" x14ac:dyDescent="0.3">
      <c r="A993" t="s">
        <v>3131</v>
      </c>
      <c r="B993" t="s">
        <v>652</v>
      </c>
      <c r="C993" s="211">
        <v>45288</v>
      </c>
      <c r="D993" t="s">
        <v>975</v>
      </c>
      <c r="E993" t="s">
        <v>1060</v>
      </c>
      <c r="F993" t="s">
        <v>757</v>
      </c>
      <c r="G993" t="s">
        <v>3132</v>
      </c>
      <c r="H993" t="s">
        <v>30</v>
      </c>
      <c r="I993">
        <v>0</v>
      </c>
      <c r="J993">
        <v>6300</v>
      </c>
      <c r="K993" t="s">
        <v>535</v>
      </c>
      <c r="L993" t="s">
        <v>2526</v>
      </c>
      <c r="M993" t="s">
        <v>537</v>
      </c>
      <c r="N993" t="s">
        <v>538</v>
      </c>
      <c r="O993" t="s">
        <v>539</v>
      </c>
      <c r="P993" t="s">
        <v>2527</v>
      </c>
      <c r="Q993" t="s">
        <v>541</v>
      </c>
      <c r="R993" t="s">
        <v>542</v>
      </c>
      <c r="S993" t="s">
        <v>656</v>
      </c>
      <c r="T993" t="s">
        <v>542</v>
      </c>
      <c r="U993" t="s">
        <v>2896</v>
      </c>
      <c r="W993" s="210">
        <v>-6300</v>
      </c>
      <c r="X993">
        <v>1</v>
      </c>
      <c r="Z993" s="211">
        <v>45335</v>
      </c>
      <c r="AH993" s="211">
        <v>45288</v>
      </c>
      <c r="AI993" t="s">
        <v>545</v>
      </c>
      <c r="AO993" t="s">
        <v>546</v>
      </c>
      <c r="AU993" s="211">
        <v>45340</v>
      </c>
      <c r="AV993" t="s">
        <v>547</v>
      </c>
      <c r="AY993">
        <v>0</v>
      </c>
      <c r="AZ993" t="s">
        <v>548</v>
      </c>
      <c r="BA993" t="s">
        <v>2896</v>
      </c>
      <c r="BB993" t="s">
        <v>2896</v>
      </c>
    </row>
    <row r="994" spans="1:54" x14ac:dyDescent="0.3">
      <c r="A994" t="s">
        <v>3133</v>
      </c>
      <c r="B994" t="s">
        <v>652</v>
      </c>
      <c r="C994" s="211">
        <v>45288</v>
      </c>
      <c r="D994" t="s">
        <v>975</v>
      </c>
      <c r="E994" t="s">
        <v>2736</v>
      </c>
      <c r="F994" t="s">
        <v>757</v>
      </c>
      <c r="G994" t="s">
        <v>3134</v>
      </c>
      <c r="H994" t="s">
        <v>1721</v>
      </c>
      <c r="I994">
        <v>0</v>
      </c>
      <c r="J994">
        <v>350</v>
      </c>
      <c r="K994" t="s">
        <v>535</v>
      </c>
      <c r="L994" t="s">
        <v>778</v>
      </c>
      <c r="M994" t="s">
        <v>537</v>
      </c>
      <c r="N994" t="s">
        <v>538</v>
      </c>
      <c r="O994" t="s">
        <v>539</v>
      </c>
      <c r="P994" t="s">
        <v>1703</v>
      </c>
      <c r="Q994" t="s">
        <v>541</v>
      </c>
      <c r="R994" t="s">
        <v>542</v>
      </c>
      <c r="S994" t="s">
        <v>656</v>
      </c>
      <c r="T994" t="s">
        <v>542</v>
      </c>
      <c r="U994" t="s">
        <v>2896</v>
      </c>
      <c r="W994" s="210">
        <v>-350</v>
      </c>
      <c r="X994">
        <v>1</v>
      </c>
      <c r="Z994" s="211">
        <v>45335</v>
      </c>
      <c r="AH994" s="211">
        <v>45288</v>
      </c>
      <c r="AI994" t="s">
        <v>545</v>
      </c>
      <c r="AO994" t="s">
        <v>546</v>
      </c>
      <c r="AU994" s="211">
        <v>45340</v>
      </c>
      <c r="AV994" t="s">
        <v>547</v>
      </c>
      <c r="AY994">
        <v>0</v>
      </c>
      <c r="AZ994" t="s">
        <v>548</v>
      </c>
      <c r="BA994" t="s">
        <v>2896</v>
      </c>
      <c r="BB994" t="s">
        <v>2896</v>
      </c>
    </row>
    <row r="995" spans="1:54" x14ac:dyDescent="0.3">
      <c r="A995" t="s">
        <v>3135</v>
      </c>
      <c r="B995" t="s">
        <v>652</v>
      </c>
      <c r="C995" s="211">
        <v>45288</v>
      </c>
      <c r="D995" t="s">
        <v>975</v>
      </c>
      <c r="E995" t="s">
        <v>1669</v>
      </c>
      <c r="F995" t="s">
        <v>757</v>
      </c>
      <c r="G995" t="s">
        <v>3136</v>
      </c>
      <c r="H995" t="s">
        <v>1718</v>
      </c>
      <c r="I995">
        <v>0</v>
      </c>
      <c r="J995">
        <v>1440</v>
      </c>
      <c r="K995" t="s">
        <v>535</v>
      </c>
      <c r="L995" t="s">
        <v>1231</v>
      </c>
      <c r="M995" t="s">
        <v>537</v>
      </c>
      <c r="N995" t="s">
        <v>538</v>
      </c>
      <c r="O995" t="s">
        <v>539</v>
      </c>
      <c r="P995" t="s">
        <v>1694</v>
      </c>
      <c r="Q995" t="s">
        <v>541</v>
      </c>
      <c r="R995" t="s">
        <v>542</v>
      </c>
      <c r="S995" t="s">
        <v>656</v>
      </c>
      <c r="T995" t="s">
        <v>542</v>
      </c>
      <c r="U995" t="s">
        <v>2896</v>
      </c>
      <c r="W995" s="210">
        <v>-1440</v>
      </c>
      <c r="X995">
        <v>1</v>
      </c>
      <c r="Z995" s="211">
        <v>45335</v>
      </c>
      <c r="AH995" s="211">
        <v>45288</v>
      </c>
      <c r="AI995" t="s">
        <v>545</v>
      </c>
      <c r="AO995" t="s">
        <v>546</v>
      </c>
      <c r="AU995" s="211">
        <v>45340</v>
      </c>
      <c r="AV995" t="s">
        <v>547</v>
      </c>
      <c r="AY995">
        <v>0</v>
      </c>
      <c r="AZ995" t="s">
        <v>548</v>
      </c>
      <c r="BA995" t="s">
        <v>2896</v>
      </c>
      <c r="BB995" t="s">
        <v>2896</v>
      </c>
    </row>
    <row r="996" spans="1:54" x14ac:dyDescent="0.3">
      <c r="A996" t="s">
        <v>3137</v>
      </c>
      <c r="B996" t="s">
        <v>652</v>
      </c>
      <c r="C996" s="211">
        <v>45290</v>
      </c>
      <c r="D996" t="s">
        <v>975</v>
      </c>
      <c r="E996" t="s">
        <v>1409</v>
      </c>
      <c r="F996" t="s">
        <v>757</v>
      </c>
      <c r="G996" t="s">
        <v>3138</v>
      </c>
      <c r="H996" t="s">
        <v>1713</v>
      </c>
      <c r="I996">
        <v>0</v>
      </c>
      <c r="J996">
        <v>300</v>
      </c>
      <c r="K996" t="s">
        <v>535</v>
      </c>
      <c r="L996" t="s">
        <v>1714</v>
      </c>
      <c r="M996" t="s">
        <v>537</v>
      </c>
      <c r="N996" t="s">
        <v>538</v>
      </c>
      <c r="O996" t="s">
        <v>539</v>
      </c>
      <c r="P996" t="s">
        <v>1715</v>
      </c>
      <c r="Q996" t="s">
        <v>541</v>
      </c>
      <c r="R996" t="s">
        <v>542</v>
      </c>
      <c r="S996" t="s">
        <v>656</v>
      </c>
      <c r="T996" t="s">
        <v>542</v>
      </c>
      <c r="U996" t="s">
        <v>2896</v>
      </c>
      <c r="W996" s="210">
        <v>-300</v>
      </c>
      <c r="X996">
        <v>1</v>
      </c>
      <c r="Z996" s="211">
        <v>45335</v>
      </c>
      <c r="AH996" s="211">
        <v>45290</v>
      </c>
      <c r="AI996" t="s">
        <v>545</v>
      </c>
      <c r="AO996" t="s">
        <v>546</v>
      </c>
      <c r="AU996" s="211">
        <v>45340</v>
      </c>
      <c r="AV996" t="s">
        <v>547</v>
      </c>
      <c r="AY996">
        <v>0</v>
      </c>
      <c r="AZ996" t="s">
        <v>548</v>
      </c>
      <c r="BA996" t="s">
        <v>2896</v>
      </c>
      <c r="BB996" t="s">
        <v>2896</v>
      </c>
    </row>
    <row r="997" spans="1:54" x14ac:dyDescent="0.3">
      <c r="A997" t="s">
        <v>3139</v>
      </c>
      <c r="B997" t="s">
        <v>652</v>
      </c>
      <c r="C997" s="211">
        <v>45288</v>
      </c>
      <c r="D997" t="s">
        <v>975</v>
      </c>
      <c r="E997" t="s">
        <v>711</v>
      </c>
      <c r="F997" t="s">
        <v>757</v>
      </c>
      <c r="G997" t="s">
        <v>3140</v>
      </c>
      <c r="H997" t="s">
        <v>1710</v>
      </c>
      <c r="I997">
        <v>0</v>
      </c>
      <c r="J997">
        <v>300</v>
      </c>
      <c r="K997" t="s">
        <v>535</v>
      </c>
      <c r="L997" t="s">
        <v>1377</v>
      </c>
      <c r="M997" t="s">
        <v>537</v>
      </c>
      <c r="N997" t="s">
        <v>538</v>
      </c>
      <c r="O997" t="s">
        <v>539</v>
      </c>
      <c r="P997" t="s">
        <v>1698</v>
      </c>
      <c r="Q997" t="s">
        <v>541</v>
      </c>
      <c r="R997" t="s">
        <v>542</v>
      </c>
      <c r="S997" t="s">
        <v>656</v>
      </c>
      <c r="T997" t="s">
        <v>542</v>
      </c>
      <c r="U997" t="s">
        <v>2896</v>
      </c>
      <c r="W997" s="210">
        <v>-300</v>
      </c>
      <c r="X997">
        <v>1</v>
      </c>
      <c r="Z997" s="211">
        <v>45335</v>
      </c>
      <c r="AH997" s="211">
        <v>45288</v>
      </c>
      <c r="AI997" t="s">
        <v>545</v>
      </c>
      <c r="AO997" t="s">
        <v>546</v>
      </c>
      <c r="AU997" s="211">
        <v>45340</v>
      </c>
      <c r="AV997" t="s">
        <v>547</v>
      </c>
      <c r="AY997">
        <v>0</v>
      </c>
      <c r="AZ997" t="s">
        <v>548</v>
      </c>
      <c r="BA997" t="s">
        <v>2896</v>
      </c>
      <c r="BB997" t="s">
        <v>2896</v>
      </c>
    </row>
    <row r="998" spans="1:54" x14ac:dyDescent="0.3">
      <c r="A998" t="s">
        <v>3141</v>
      </c>
      <c r="B998" t="s">
        <v>652</v>
      </c>
      <c r="C998" s="211">
        <v>45288</v>
      </c>
      <c r="D998" t="s">
        <v>975</v>
      </c>
      <c r="E998" t="s">
        <v>916</v>
      </c>
      <c r="F998" t="s">
        <v>757</v>
      </c>
      <c r="G998" t="s">
        <v>3142</v>
      </c>
      <c r="H998" t="s">
        <v>1721</v>
      </c>
      <c r="I998">
        <v>0</v>
      </c>
      <c r="J998">
        <v>350</v>
      </c>
      <c r="K998" t="s">
        <v>535</v>
      </c>
      <c r="L998" t="s">
        <v>778</v>
      </c>
      <c r="M998" t="s">
        <v>537</v>
      </c>
      <c r="N998" t="s">
        <v>538</v>
      </c>
      <c r="O998" t="s">
        <v>539</v>
      </c>
      <c r="P998" t="s">
        <v>1703</v>
      </c>
      <c r="Q998" t="s">
        <v>541</v>
      </c>
      <c r="R998" t="s">
        <v>542</v>
      </c>
      <c r="S998" t="s">
        <v>656</v>
      </c>
      <c r="T998" t="s">
        <v>542</v>
      </c>
      <c r="U998" t="s">
        <v>2896</v>
      </c>
      <c r="W998" s="210">
        <v>-350</v>
      </c>
      <c r="X998">
        <v>1</v>
      </c>
      <c r="Z998" s="211">
        <v>45335</v>
      </c>
      <c r="AH998" s="211">
        <v>45288</v>
      </c>
      <c r="AI998" t="s">
        <v>545</v>
      </c>
      <c r="AO998" t="s">
        <v>546</v>
      </c>
      <c r="AU998" s="211">
        <v>45340</v>
      </c>
      <c r="AV998" t="s">
        <v>547</v>
      </c>
      <c r="AY998">
        <v>0</v>
      </c>
      <c r="AZ998" t="s">
        <v>548</v>
      </c>
      <c r="BA998" t="s">
        <v>2896</v>
      </c>
      <c r="BB998" t="s">
        <v>2896</v>
      </c>
    </row>
    <row r="999" spans="1:54" x14ac:dyDescent="0.3">
      <c r="A999" t="s">
        <v>3143</v>
      </c>
      <c r="B999" t="s">
        <v>652</v>
      </c>
      <c r="C999" s="211">
        <v>45288</v>
      </c>
      <c r="D999" t="s">
        <v>975</v>
      </c>
      <c r="E999" t="s">
        <v>1413</v>
      </c>
      <c r="F999" t="s">
        <v>757</v>
      </c>
      <c r="G999" t="s">
        <v>3144</v>
      </c>
      <c r="H999" t="s">
        <v>1718</v>
      </c>
      <c r="I999">
        <v>0</v>
      </c>
      <c r="J999">
        <v>1440</v>
      </c>
      <c r="K999" t="s">
        <v>535</v>
      </c>
      <c r="L999" t="s">
        <v>1231</v>
      </c>
      <c r="M999" t="s">
        <v>537</v>
      </c>
      <c r="N999" t="s">
        <v>538</v>
      </c>
      <c r="O999" t="s">
        <v>539</v>
      </c>
      <c r="P999" t="s">
        <v>1694</v>
      </c>
      <c r="Q999" t="s">
        <v>541</v>
      </c>
      <c r="R999" t="s">
        <v>542</v>
      </c>
      <c r="S999" t="s">
        <v>656</v>
      </c>
      <c r="T999" t="s">
        <v>542</v>
      </c>
      <c r="U999" t="s">
        <v>2896</v>
      </c>
      <c r="W999" s="210">
        <v>-1440</v>
      </c>
      <c r="X999">
        <v>1</v>
      </c>
      <c r="Z999" s="211">
        <v>45335</v>
      </c>
      <c r="AH999" s="211">
        <v>45288</v>
      </c>
      <c r="AI999" t="s">
        <v>545</v>
      </c>
      <c r="AO999" t="s">
        <v>546</v>
      </c>
      <c r="AU999" s="211">
        <v>45340</v>
      </c>
      <c r="AV999" t="s">
        <v>547</v>
      </c>
      <c r="AY999">
        <v>0</v>
      </c>
      <c r="AZ999" t="s">
        <v>548</v>
      </c>
      <c r="BA999" t="s">
        <v>2896</v>
      </c>
      <c r="BB999" t="s">
        <v>2896</v>
      </c>
    </row>
    <row r="1000" spans="1:54" x14ac:dyDescent="0.3">
      <c r="A1000" t="s">
        <v>3145</v>
      </c>
      <c r="B1000" t="s">
        <v>652</v>
      </c>
      <c r="C1000" s="211">
        <v>45290</v>
      </c>
      <c r="D1000" t="s">
        <v>975</v>
      </c>
      <c r="E1000" t="s">
        <v>2481</v>
      </c>
      <c r="F1000" t="s">
        <v>757</v>
      </c>
      <c r="G1000" t="s">
        <v>3146</v>
      </c>
      <c r="H1000" t="s">
        <v>1713</v>
      </c>
      <c r="I1000">
        <v>0</v>
      </c>
      <c r="J1000">
        <v>300</v>
      </c>
      <c r="K1000" t="s">
        <v>535</v>
      </c>
      <c r="L1000" t="s">
        <v>1714</v>
      </c>
      <c r="M1000" t="s">
        <v>537</v>
      </c>
      <c r="N1000" t="s">
        <v>538</v>
      </c>
      <c r="O1000" t="s">
        <v>539</v>
      </c>
      <c r="P1000" t="s">
        <v>1715</v>
      </c>
      <c r="Q1000" t="s">
        <v>541</v>
      </c>
      <c r="R1000" t="s">
        <v>542</v>
      </c>
      <c r="S1000" t="s">
        <v>656</v>
      </c>
      <c r="T1000" t="s">
        <v>542</v>
      </c>
      <c r="U1000" t="s">
        <v>2896</v>
      </c>
      <c r="W1000" s="210">
        <v>-300</v>
      </c>
      <c r="X1000">
        <v>1</v>
      </c>
      <c r="Z1000" s="211">
        <v>45335</v>
      </c>
      <c r="AH1000" s="211">
        <v>45290</v>
      </c>
      <c r="AI1000" t="s">
        <v>545</v>
      </c>
      <c r="AO1000" t="s">
        <v>546</v>
      </c>
      <c r="AU1000" s="211">
        <v>45340</v>
      </c>
      <c r="AV1000" t="s">
        <v>547</v>
      </c>
      <c r="AY1000">
        <v>0</v>
      </c>
      <c r="AZ1000" t="s">
        <v>548</v>
      </c>
      <c r="BA1000" t="s">
        <v>2896</v>
      </c>
      <c r="BB1000" t="s">
        <v>2896</v>
      </c>
    </row>
    <row r="1001" spans="1:54" x14ac:dyDescent="0.3">
      <c r="A1001" t="s">
        <v>3147</v>
      </c>
      <c r="B1001" t="s">
        <v>652</v>
      </c>
      <c r="C1001" s="211">
        <v>45288</v>
      </c>
      <c r="D1001" t="s">
        <v>975</v>
      </c>
      <c r="E1001" t="s">
        <v>714</v>
      </c>
      <c r="F1001" t="s">
        <v>757</v>
      </c>
      <c r="G1001" t="s">
        <v>3148</v>
      </c>
      <c r="H1001" t="s">
        <v>1710</v>
      </c>
      <c r="I1001">
        <v>0</v>
      </c>
      <c r="J1001">
        <v>300</v>
      </c>
      <c r="K1001" t="s">
        <v>535</v>
      </c>
      <c r="L1001" t="s">
        <v>1377</v>
      </c>
      <c r="M1001" t="s">
        <v>537</v>
      </c>
      <c r="N1001" t="s">
        <v>538</v>
      </c>
      <c r="O1001" t="s">
        <v>539</v>
      </c>
      <c r="P1001" t="s">
        <v>1698</v>
      </c>
      <c r="Q1001" t="s">
        <v>541</v>
      </c>
      <c r="R1001" t="s">
        <v>542</v>
      </c>
      <c r="S1001" t="s">
        <v>656</v>
      </c>
      <c r="T1001" t="s">
        <v>542</v>
      </c>
      <c r="U1001" t="s">
        <v>2896</v>
      </c>
      <c r="W1001" s="210">
        <v>-300</v>
      </c>
      <c r="X1001">
        <v>1</v>
      </c>
      <c r="Z1001" s="211">
        <v>45335</v>
      </c>
      <c r="AH1001" s="211">
        <v>45288</v>
      </c>
      <c r="AI1001" t="s">
        <v>545</v>
      </c>
      <c r="AO1001" t="s">
        <v>546</v>
      </c>
      <c r="AU1001" s="211">
        <v>45340</v>
      </c>
      <c r="AV1001" t="s">
        <v>547</v>
      </c>
      <c r="AY1001">
        <v>0</v>
      </c>
      <c r="AZ1001" t="s">
        <v>548</v>
      </c>
      <c r="BA1001" t="s">
        <v>2896</v>
      </c>
      <c r="BB1001" t="s">
        <v>2896</v>
      </c>
    </row>
    <row r="1002" spans="1:54" x14ac:dyDescent="0.3">
      <c r="A1002" t="s">
        <v>3149</v>
      </c>
      <c r="B1002" t="s">
        <v>3150</v>
      </c>
      <c r="C1002" s="211">
        <v>45206</v>
      </c>
      <c r="D1002" t="s">
        <v>3151</v>
      </c>
      <c r="E1002" t="s">
        <v>800</v>
      </c>
      <c r="F1002" t="s">
        <v>757</v>
      </c>
      <c r="G1002" t="s">
        <v>3152</v>
      </c>
      <c r="H1002" t="s">
        <v>3153</v>
      </c>
      <c r="I1002">
        <v>0</v>
      </c>
      <c r="J1002">
        <v>500.64</v>
      </c>
      <c r="K1002" t="s">
        <v>749</v>
      </c>
      <c r="L1002" t="s">
        <v>3154</v>
      </c>
      <c r="M1002" t="s">
        <v>537</v>
      </c>
      <c r="N1002" t="s">
        <v>538</v>
      </c>
      <c r="O1002" t="s">
        <v>539</v>
      </c>
      <c r="P1002" t="s">
        <v>1468</v>
      </c>
      <c r="Q1002" t="s">
        <v>750</v>
      </c>
      <c r="R1002" t="s">
        <v>542</v>
      </c>
      <c r="S1002" t="s">
        <v>751</v>
      </c>
      <c r="T1002" t="s">
        <v>542</v>
      </c>
      <c r="U1002" t="s">
        <v>2896</v>
      </c>
      <c r="W1002" s="210">
        <v>-527.62</v>
      </c>
      <c r="X1002">
        <v>1.0539000000000001</v>
      </c>
      <c r="Z1002" s="211">
        <v>45398</v>
      </c>
      <c r="AH1002" s="211">
        <v>45206</v>
      </c>
      <c r="AO1002" t="s">
        <v>546</v>
      </c>
      <c r="AU1002" s="211"/>
      <c r="AY1002">
        <v>0</v>
      </c>
      <c r="AZ1002" t="s">
        <v>548</v>
      </c>
      <c r="BA1002" t="s">
        <v>2303</v>
      </c>
      <c r="BB1002" t="s">
        <v>2303</v>
      </c>
    </row>
    <row r="1003" spans="1:54" x14ac:dyDescent="0.3">
      <c r="A1003" t="s">
        <v>3155</v>
      </c>
      <c r="B1003" t="s">
        <v>3150</v>
      </c>
      <c r="C1003" s="211">
        <v>45213</v>
      </c>
      <c r="D1003" t="s">
        <v>3156</v>
      </c>
      <c r="E1003" t="s">
        <v>803</v>
      </c>
      <c r="F1003" t="s">
        <v>757</v>
      </c>
      <c r="G1003" t="s">
        <v>3157</v>
      </c>
      <c r="H1003" t="s">
        <v>3158</v>
      </c>
      <c r="I1003">
        <v>0</v>
      </c>
      <c r="J1003">
        <v>166.88</v>
      </c>
      <c r="K1003" t="s">
        <v>749</v>
      </c>
      <c r="L1003" t="s">
        <v>3154</v>
      </c>
      <c r="M1003" t="s">
        <v>537</v>
      </c>
      <c r="N1003" t="s">
        <v>538</v>
      </c>
      <c r="O1003" t="s">
        <v>539</v>
      </c>
      <c r="P1003" t="s">
        <v>1468</v>
      </c>
      <c r="Q1003" t="s">
        <v>750</v>
      </c>
      <c r="R1003" t="s">
        <v>542</v>
      </c>
      <c r="S1003" t="s">
        <v>751</v>
      </c>
      <c r="T1003" t="s">
        <v>542</v>
      </c>
      <c r="U1003" t="s">
        <v>2896</v>
      </c>
      <c r="W1003" s="210">
        <v>-175.87</v>
      </c>
      <c r="X1003">
        <v>1.0539000000000001</v>
      </c>
      <c r="Z1003" s="211">
        <v>45398</v>
      </c>
      <c r="AH1003" s="211">
        <v>45213</v>
      </c>
      <c r="AO1003" t="s">
        <v>546</v>
      </c>
      <c r="AU1003" s="211"/>
      <c r="AY1003">
        <v>0</v>
      </c>
      <c r="AZ1003" t="s">
        <v>548</v>
      </c>
      <c r="BA1003" t="s">
        <v>2303</v>
      </c>
      <c r="BB1003" t="s">
        <v>2303</v>
      </c>
    </row>
    <row r="1004" spans="1:54" x14ac:dyDescent="0.3">
      <c r="A1004" t="s">
        <v>3159</v>
      </c>
      <c r="B1004" t="s">
        <v>754</v>
      </c>
      <c r="C1004" s="211">
        <v>45267</v>
      </c>
      <c r="D1004" t="s">
        <v>755</v>
      </c>
      <c r="E1004" t="s">
        <v>577</v>
      </c>
      <c r="F1004" t="s">
        <v>757</v>
      </c>
      <c r="G1004" t="s">
        <v>3160</v>
      </c>
      <c r="H1004" t="s">
        <v>759</v>
      </c>
      <c r="I1004">
        <v>0</v>
      </c>
      <c r="J1004">
        <v>19866.78</v>
      </c>
      <c r="K1004" t="s">
        <v>760</v>
      </c>
      <c r="L1004" t="s">
        <v>664</v>
      </c>
      <c r="M1004" t="s">
        <v>537</v>
      </c>
      <c r="N1004" t="s">
        <v>538</v>
      </c>
      <c r="O1004" t="s">
        <v>539</v>
      </c>
      <c r="P1004" t="s">
        <v>761</v>
      </c>
      <c r="Q1004" t="s">
        <v>750</v>
      </c>
      <c r="R1004" t="s">
        <v>542</v>
      </c>
      <c r="S1004" t="s">
        <v>751</v>
      </c>
      <c r="T1004" t="s">
        <v>542</v>
      </c>
      <c r="U1004" t="s">
        <v>2896</v>
      </c>
      <c r="W1004" s="210">
        <v>-129.68</v>
      </c>
      <c r="X1004">
        <v>6.5269999999999998E-3</v>
      </c>
      <c r="Z1004" s="211">
        <v>45400</v>
      </c>
      <c r="AH1004" s="211">
        <v>45267</v>
      </c>
      <c r="AO1004" t="s">
        <v>546</v>
      </c>
      <c r="AU1004" s="211"/>
      <c r="AY1004">
        <v>0</v>
      </c>
      <c r="AZ1004" t="s">
        <v>548</v>
      </c>
      <c r="BA1004" t="s">
        <v>2896</v>
      </c>
      <c r="BB1004" t="s">
        <v>2896</v>
      </c>
    </row>
    <row r="1005" spans="1:54" x14ac:dyDescent="0.3">
      <c r="A1005" t="s">
        <v>3161</v>
      </c>
      <c r="B1005" t="s">
        <v>754</v>
      </c>
      <c r="C1005" s="211">
        <v>45267</v>
      </c>
      <c r="D1005" t="s">
        <v>763</v>
      </c>
      <c r="E1005" t="s">
        <v>589</v>
      </c>
      <c r="F1005" t="s">
        <v>757</v>
      </c>
      <c r="G1005" t="s">
        <v>3162</v>
      </c>
      <c r="H1005" t="s">
        <v>766</v>
      </c>
      <c r="I1005">
        <v>0</v>
      </c>
      <c r="J1005">
        <v>15014.34</v>
      </c>
      <c r="K1005" t="s">
        <v>760</v>
      </c>
      <c r="L1005" t="s">
        <v>664</v>
      </c>
      <c r="M1005" t="s">
        <v>537</v>
      </c>
      <c r="N1005" t="s">
        <v>538</v>
      </c>
      <c r="O1005" t="s">
        <v>539</v>
      </c>
      <c r="P1005" t="s">
        <v>761</v>
      </c>
      <c r="Q1005" t="s">
        <v>750</v>
      </c>
      <c r="R1005" t="s">
        <v>542</v>
      </c>
      <c r="S1005" t="s">
        <v>751</v>
      </c>
      <c r="T1005" t="s">
        <v>542</v>
      </c>
      <c r="U1005" t="s">
        <v>2896</v>
      </c>
      <c r="W1005" s="210">
        <v>-98</v>
      </c>
      <c r="X1005">
        <v>6.5269999999999998E-3</v>
      </c>
      <c r="Z1005" s="211">
        <v>45400</v>
      </c>
      <c r="AH1005" s="211">
        <v>45267</v>
      </c>
      <c r="AO1005" t="s">
        <v>546</v>
      </c>
      <c r="AU1005" s="211"/>
      <c r="AY1005">
        <v>0</v>
      </c>
      <c r="AZ1005" t="s">
        <v>548</v>
      </c>
      <c r="BA1005" t="s">
        <v>2896</v>
      </c>
      <c r="BB1005" t="s">
        <v>2896</v>
      </c>
    </row>
    <row r="1006" spans="1:54" x14ac:dyDescent="0.3">
      <c r="A1006" t="s">
        <v>3163</v>
      </c>
      <c r="B1006" t="s">
        <v>754</v>
      </c>
      <c r="C1006" s="211">
        <v>45267</v>
      </c>
      <c r="D1006" t="s">
        <v>755</v>
      </c>
      <c r="E1006" t="s">
        <v>941</v>
      </c>
      <c r="F1006" t="s">
        <v>757</v>
      </c>
      <c r="G1006" t="s">
        <v>3164</v>
      </c>
      <c r="H1006" t="s">
        <v>759</v>
      </c>
      <c r="I1006">
        <v>0</v>
      </c>
      <c r="J1006">
        <v>2522.19</v>
      </c>
      <c r="K1006" t="s">
        <v>760</v>
      </c>
      <c r="L1006" t="s">
        <v>664</v>
      </c>
      <c r="M1006" t="s">
        <v>537</v>
      </c>
      <c r="N1006" t="s">
        <v>538</v>
      </c>
      <c r="O1006" t="s">
        <v>539</v>
      </c>
      <c r="P1006" t="s">
        <v>761</v>
      </c>
      <c r="Q1006" t="s">
        <v>750</v>
      </c>
      <c r="R1006" t="s">
        <v>542</v>
      </c>
      <c r="S1006" t="s">
        <v>751</v>
      </c>
      <c r="T1006" t="s">
        <v>542</v>
      </c>
      <c r="U1006" t="s">
        <v>2896</v>
      </c>
      <c r="W1006" s="210">
        <v>-16.46</v>
      </c>
      <c r="X1006">
        <v>6.5269999999999998E-3</v>
      </c>
      <c r="Z1006" s="211">
        <v>45400</v>
      </c>
      <c r="AH1006" s="211">
        <v>45267</v>
      </c>
      <c r="AO1006" t="s">
        <v>546</v>
      </c>
      <c r="AU1006" s="211"/>
      <c r="AY1006">
        <v>0</v>
      </c>
      <c r="AZ1006" t="s">
        <v>548</v>
      </c>
      <c r="BA1006" t="s">
        <v>2896</v>
      </c>
      <c r="BB1006" t="s">
        <v>2896</v>
      </c>
    </row>
    <row r="1007" spans="1:54" x14ac:dyDescent="0.3">
      <c r="A1007" t="s">
        <v>3165</v>
      </c>
      <c r="B1007" t="s">
        <v>754</v>
      </c>
      <c r="C1007" s="211">
        <v>45267</v>
      </c>
      <c r="D1007" t="s">
        <v>763</v>
      </c>
      <c r="E1007" t="s">
        <v>726</v>
      </c>
      <c r="F1007" t="s">
        <v>757</v>
      </c>
      <c r="G1007" t="s">
        <v>3166</v>
      </c>
      <c r="H1007" t="s">
        <v>766</v>
      </c>
      <c r="I1007">
        <v>0</v>
      </c>
      <c r="J1007">
        <v>2005.95</v>
      </c>
      <c r="K1007" t="s">
        <v>760</v>
      </c>
      <c r="L1007" t="s">
        <v>664</v>
      </c>
      <c r="M1007" t="s">
        <v>537</v>
      </c>
      <c r="N1007" t="s">
        <v>538</v>
      </c>
      <c r="O1007" t="s">
        <v>539</v>
      </c>
      <c r="P1007" t="s">
        <v>761</v>
      </c>
      <c r="Q1007" t="s">
        <v>750</v>
      </c>
      <c r="R1007" t="s">
        <v>542</v>
      </c>
      <c r="S1007" t="s">
        <v>751</v>
      </c>
      <c r="T1007" t="s">
        <v>542</v>
      </c>
      <c r="U1007" t="s">
        <v>2896</v>
      </c>
      <c r="W1007" s="210">
        <v>-13.09</v>
      </c>
      <c r="X1007">
        <v>6.5269999999999998E-3</v>
      </c>
      <c r="Z1007" s="211">
        <v>45400</v>
      </c>
      <c r="AH1007" s="211">
        <v>45267</v>
      </c>
      <c r="AO1007" t="s">
        <v>546</v>
      </c>
      <c r="AU1007" s="211"/>
      <c r="AY1007">
        <v>0</v>
      </c>
      <c r="AZ1007" t="s">
        <v>548</v>
      </c>
      <c r="BA1007" t="s">
        <v>2896</v>
      </c>
      <c r="BB1007" t="s">
        <v>2896</v>
      </c>
    </row>
    <row r="1008" spans="1:54" x14ac:dyDescent="0.3">
      <c r="A1008" t="s">
        <v>3167</v>
      </c>
      <c r="B1008" t="s">
        <v>754</v>
      </c>
      <c r="C1008" s="211">
        <v>45267</v>
      </c>
      <c r="D1008" t="s">
        <v>755</v>
      </c>
      <c r="E1008" t="s">
        <v>3168</v>
      </c>
      <c r="F1008" t="s">
        <v>757</v>
      </c>
      <c r="G1008" t="s">
        <v>3169</v>
      </c>
      <c r="H1008" t="s">
        <v>759</v>
      </c>
      <c r="I1008">
        <v>0</v>
      </c>
      <c r="J1008">
        <v>23.44</v>
      </c>
      <c r="K1008" t="s">
        <v>760</v>
      </c>
      <c r="L1008" t="s">
        <v>664</v>
      </c>
      <c r="M1008" t="s">
        <v>537</v>
      </c>
      <c r="N1008" t="s">
        <v>538</v>
      </c>
      <c r="O1008" t="s">
        <v>539</v>
      </c>
      <c r="P1008" t="s">
        <v>761</v>
      </c>
      <c r="Q1008" t="s">
        <v>750</v>
      </c>
      <c r="R1008" t="s">
        <v>542</v>
      </c>
      <c r="S1008" t="s">
        <v>751</v>
      </c>
      <c r="T1008" t="s">
        <v>542</v>
      </c>
      <c r="U1008" t="s">
        <v>2896</v>
      </c>
      <c r="W1008" s="210">
        <v>-0.15</v>
      </c>
      <c r="X1008">
        <v>6.5269999999999998E-3</v>
      </c>
      <c r="Z1008" s="211">
        <v>45400</v>
      </c>
      <c r="AH1008" s="211">
        <v>45267</v>
      </c>
      <c r="AO1008" t="s">
        <v>546</v>
      </c>
      <c r="AU1008" s="211"/>
      <c r="AY1008">
        <v>0</v>
      </c>
      <c r="AZ1008" t="s">
        <v>548</v>
      </c>
      <c r="BA1008" t="s">
        <v>2896</v>
      </c>
      <c r="BB1008" t="s">
        <v>2896</v>
      </c>
    </row>
    <row r="1009" spans="1:54" x14ac:dyDescent="0.3">
      <c r="A1009" t="s">
        <v>3170</v>
      </c>
      <c r="B1009" t="s">
        <v>754</v>
      </c>
      <c r="C1009" s="211">
        <v>45267</v>
      </c>
      <c r="D1009" t="s">
        <v>763</v>
      </c>
      <c r="E1009" t="s">
        <v>1484</v>
      </c>
      <c r="F1009" t="s">
        <v>757</v>
      </c>
      <c r="G1009" t="s">
        <v>3171</v>
      </c>
      <c r="H1009" t="s">
        <v>766</v>
      </c>
      <c r="I1009">
        <v>0</v>
      </c>
      <c r="J1009">
        <v>23.44</v>
      </c>
      <c r="K1009" t="s">
        <v>760</v>
      </c>
      <c r="L1009" t="s">
        <v>664</v>
      </c>
      <c r="M1009" t="s">
        <v>537</v>
      </c>
      <c r="N1009" t="s">
        <v>538</v>
      </c>
      <c r="O1009" t="s">
        <v>539</v>
      </c>
      <c r="P1009" t="s">
        <v>761</v>
      </c>
      <c r="Q1009" t="s">
        <v>750</v>
      </c>
      <c r="R1009" t="s">
        <v>542</v>
      </c>
      <c r="S1009" t="s">
        <v>751</v>
      </c>
      <c r="T1009" t="s">
        <v>542</v>
      </c>
      <c r="U1009" t="s">
        <v>2896</v>
      </c>
      <c r="W1009" s="210">
        <v>-0.15</v>
      </c>
      <c r="X1009">
        <v>6.5269999999999998E-3</v>
      </c>
      <c r="Z1009" s="211">
        <v>45400</v>
      </c>
      <c r="AH1009" s="211">
        <v>45267</v>
      </c>
      <c r="AO1009" t="s">
        <v>546</v>
      </c>
      <c r="AU1009" s="211"/>
      <c r="AY1009">
        <v>0</v>
      </c>
      <c r="AZ1009" t="s">
        <v>548</v>
      </c>
      <c r="BA1009" t="s">
        <v>2896</v>
      </c>
      <c r="BB1009" t="s">
        <v>2896</v>
      </c>
    </row>
    <row r="1010" spans="1:54" x14ac:dyDescent="0.3">
      <c r="A1010" t="s">
        <v>3172</v>
      </c>
      <c r="B1010" t="s">
        <v>754</v>
      </c>
      <c r="C1010" s="211">
        <v>45280</v>
      </c>
      <c r="D1010" t="s">
        <v>755</v>
      </c>
      <c r="E1010" t="s">
        <v>3173</v>
      </c>
      <c r="F1010" t="s">
        <v>757</v>
      </c>
      <c r="G1010" t="s">
        <v>3174</v>
      </c>
      <c r="H1010" t="s">
        <v>759</v>
      </c>
      <c r="I1010">
        <v>0</v>
      </c>
      <c r="J1010">
        <v>70814.210000000006</v>
      </c>
      <c r="K1010" t="s">
        <v>760</v>
      </c>
      <c r="L1010" t="s">
        <v>561</v>
      </c>
      <c r="M1010" t="s">
        <v>537</v>
      </c>
      <c r="N1010" t="s">
        <v>538</v>
      </c>
      <c r="O1010" t="s">
        <v>539</v>
      </c>
      <c r="P1010" t="s">
        <v>761</v>
      </c>
      <c r="Q1010" t="s">
        <v>750</v>
      </c>
      <c r="R1010" t="s">
        <v>542</v>
      </c>
      <c r="S1010" t="s">
        <v>751</v>
      </c>
      <c r="T1010" t="s">
        <v>542</v>
      </c>
      <c r="U1010" t="s">
        <v>2896</v>
      </c>
      <c r="W1010" s="210">
        <v>-462.23</v>
      </c>
      <c r="X1010">
        <v>6.5269999999999998E-3</v>
      </c>
      <c r="Z1010" s="211">
        <v>45400</v>
      </c>
      <c r="AH1010" s="211">
        <v>45280</v>
      </c>
      <c r="AO1010" t="s">
        <v>546</v>
      </c>
      <c r="AU1010" s="211"/>
      <c r="AY1010">
        <v>0</v>
      </c>
      <c r="AZ1010" t="s">
        <v>548</v>
      </c>
      <c r="BA1010" t="s">
        <v>2896</v>
      </c>
      <c r="BB1010" t="s">
        <v>2896</v>
      </c>
    </row>
    <row r="1011" spans="1:54" x14ac:dyDescent="0.3">
      <c r="A1011" t="s">
        <v>3175</v>
      </c>
      <c r="B1011" t="s">
        <v>754</v>
      </c>
      <c r="C1011" s="211">
        <v>45280</v>
      </c>
      <c r="D1011" t="s">
        <v>763</v>
      </c>
      <c r="E1011" t="s">
        <v>2569</v>
      </c>
      <c r="F1011" t="s">
        <v>757</v>
      </c>
      <c r="G1011" t="s">
        <v>3176</v>
      </c>
      <c r="H1011" t="s">
        <v>766</v>
      </c>
      <c r="I1011">
        <v>0</v>
      </c>
      <c r="J1011">
        <v>56956.14</v>
      </c>
      <c r="K1011" t="s">
        <v>760</v>
      </c>
      <c r="L1011" t="s">
        <v>561</v>
      </c>
      <c r="M1011" t="s">
        <v>537</v>
      </c>
      <c r="N1011" t="s">
        <v>538</v>
      </c>
      <c r="O1011" t="s">
        <v>539</v>
      </c>
      <c r="P1011" t="s">
        <v>761</v>
      </c>
      <c r="Q1011" t="s">
        <v>750</v>
      </c>
      <c r="R1011" t="s">
        <v>542</v>
      </c>
      <c r="S1011" t="s">
        <v>751</v>
      </c>
      <c r="T1011" t="s">
        <v>542</v>
      </c>
      <c r="U1011" t="s">
        <v>2896</v>
      </c>
      <c r="W1011" s="210">
        <v>-371.78</v>
      </c>
      <c r="X1011">
        <v>6.5269999999999998E-3</v>
      </c>
      <c r="Z1011" s="211">
        <v>45400</v>
      </c>
      <c r="AH1011" s="211">
        <v>45280</v>
      </c>
      <c r="AO1011" t="s">
        <v>546</v>
      </c>
      <c r="AU1011" s="211"/>
      <c r="AY1011">
        <v>0</v>
      </c>
      <c r="AZ1011" t="s">
        <v>548</v>
      </c>
      <c r="BA1011" t="s">
        <v>2896</v>
      </c>
      <c r="BB1011" t="s">
        <v>2896</v>
      </c>
    </row>
    <row r="1012" spans="1:54" x14ac:dyDescent="0.3">
      <c r="A1012" t="s">
        <v>3177</v>
      </c>
      <c r="B1012" t="s">
        <v>754</v>
      </c>
      <c r="C1012" s="211">
        <v>45280</v>
      </c>
      <c r="D1012" t="s">
        <v>755</v>
      </c>
      <c r="E1012" t="s">
        <v>2365</v>
      </c>
      <c r="F1012" t="s">
        <v>757</v>
      </c>
      <c r="G1012" t="s">
        <v>3178</v>
      </c>
      <c r="H1012" t="s">
        <v>759</v>
      </c>
      <c r="I1012">
        <v>0</v>
      </c>
      <c r="J1012">
        <v>12635.61</v>
      </c>
      <c r="K1012" t="s">
        <v>760</v>
      </c>
      <c r="L1012" t="s">
        <v>664</v>
      </c>
      <c r="M1012" t="s">
        <v>537</v>
      </c>
      <c r="N1012" t="s">
        <v>538</v>
      </c>
      <c r="O1012" t="s">
        <v>539</v>
      </c>
      <c r="P1012" t="s">
        <v>761</v>
      </c>
      <c r="Q1012" t="s">
        <v>750</v>
      </c>
      <c r="R1012" t="s">
        <v>542</v>
      </c>
      <c r="S1012" t="s">
        <v>751</v>
      </c>
      <c r="T1012" t="s">
        <v>542</v>
      </c>
      <c r="U1012" t="s">
        <v>2896</v>
      </c>
      <c r="W1012" s="210">
        <v>-82.48</v>
      </c>
      <c r="X1012">
        <v>6.5269999999999998E-3</v>
      </c>
      <c r="Z1012" s="211">
        <v>45400</v>
      </c>
      <c r="AH1012" s="211">
        <v>45280</v>
      </c>
      <c r="AO1012" t="s">
        <v>546</v>
      </c>
      <c r="AU1012" s="211"/>
      <c r="AY1012">
        <v>0</v>
      </c>
      <c r="AZ1012" t="s">
        <v>548</v>
      </c>
      <c r="BA1012" t="s">
        <v>2896</v>
      </c>
      <c r="BB1012" t="s">
        <v>2896</v>
      </c>
    </row>
    <row r="1013" spans="1:54" x14ac:dyDescent="0.3">
      <c r="A1013" t="s">
        <v>3179</v>
      </c>
      <c r="B1013" t="s">
        <v>754</v>
      </c>
      <c r="C1013" s="211">
        <v>45280</v>
      </c>
      <c r="D1013" t="s">
        <v>763</v>
      </c>
      <c r="E1013" t="s">
        <v>2772</v>
      </c>
      <c r="F1013" t="s">
        <v>757</v>
      </c>
      <c r="G1013" t="s">
        <v>3180</v>
      </c>
      <c r="H1013" t="s">
        <v>766</v>
      </c>
      <c r="I1013">
        <v>0</v>
      </c>
      <c r="J1013">
        <v>10049.459999999999</v>
      </c>
      <c r="K1013" t="s">
        <v>760</v>
      </c>
      <c r="L1013" t="s">
        <v>664</v>
      </c>
      <c r="M1013" t="s">
        <v>537</v>
      </c>
      <c r="N1013" t="s">
        <v>538</v>
      </c>
      <c r="O1013" t="s">
        <v>539</v>
      </c>
      <c r="P1013" t="s">
        <v>761</v>
      </c>
      <c r="Q1013" t="s">
        <v>750</v>
      </c>
      <c r="R1013" t="s">
        <v>542</v>
      </c>
      <c r="S1013" t="s">
        <v>751</v>
      </c>
      <c r="T1013" t="s">
        <v>542</v>
      </c>
      <c r="U1013" t="s">
        <v>2896</v>
      </c>
      <c r="W1013" s="210">
        <v>-65.599999999999994</v>
      </c>
      <c r="X1013">
        <v>6.5269999999999998E-3</v>
      </c>
      <c r="Z1013" s="211">
        <v>45400</v>
      </c>
      <c r="AH1013" s="211">
        <v>45280</v>
      </c>
      <c r="AO1013" t="s">
        <v>546</v>
      </c>
      <c r="AU1013" s="211"/>
      <c r="AY1013">
        <v>0</v>
      </c>
      <c r="AZ1013" t="s">
        <v>548</v>
      </c>
      <c r="BA1013" t="s">
        <v>2896</v>
      </c>
      <c r="BB1013" t="s">
        <v>2896</v>
      </c>
    </row>
    <row r="1014" spans="1:54" x14ac:dyDescent="0.3">
      <c r="A1014" t="s">
        <v>3181</v>
      </c>
      <c r="B1014" t="s">
        <v>754</v>
      </c>
      <c r="C1014" s="211">
        <v>45280</v>
      </c>
      <c r="D1014" t="s">
        <v>755</v>
      </c>
      <c r="E1014" t="s">
        <v>3182</v>
      </c>
      <c r="F1014" t="s">
        <v>757</v>
      </c>
      <c r="G1014" t="s">
        <v>3183</v>
      </c>
      <c r="H1014" t="s">
        <v>759</v>
      </c>
      <c r="I1014">
        <v>0</v>
      </c>
      <c r="J1014">
        <v>976.12</v>
      </c>
      <c r="K1014" t="s">
        <v>760</v>
      </c>
      <c r="L1014" t="s">
        <v>664</v>
      </c>
      <c r="M1014" t="s">
        <v>537</v>
      </c>
      <c r="N1014" t="s">
        <v>538</v>
      </c>
      <c r="O1014" t="s">
        <v>539</v>
      </c>
      <c r="P1014" t="s">
        <v>761</v>
      </c>
      <c r="Q1014" t="s">
        <v>750</v>
      </c>
      <c r="R1014" t="s">
        <v>542</v>
      </c>
      <c r="S1014" t="s">
        <v>751</v>
      </c>
      <c r="T1014" t="s">
        <v>542</v>
      </c>
      <c r="U1014" t="s">
        <v>2896</v>
      </c>
      <c r="W1014" s="210">
        <v>-6.37</v>
      </c>
      <c r="X1014">
        <v>6.5269999999999998E-3</v>
      </c>
      <c r="Z1014" s="211">
        <v>45400</v>
      </c>
      <c r="AH1014" s="211">
        <v>45280</v>
      </c>
      <c r="AO1014" t="s">
        <v>546</v>
      </c>
      <c r="AU1014" s="211"/>
      <c r="AY1014">
        <v>0</v>
      </c>
      <c r="AZ1014" t="s">
        <v>548</v>
      </c>
      <c r="BA1014" t="s">
        <v>2896</v>
      </c>
      <c r="BB1014" t="s">
        <v>2896</v>
      </c>
    </row>
    <row r="1015" spans="1:54" x14ac:dyDescent="0.3">
      <c r="A1015" t="s">
        <v>3184</v>
      </c>
      <c r="B1015" t="s">
        <v>754</v>
      </c>
      <c r="C1015" s="211">
        <v>45280</v>
      </c>
      <c r="D1015" t="s">
        <v>763</v>
      </c>
      <c r="E1015" t="s">
        <v>3185</v>
      </c>
      <c r="F1015" t="s">
        <v>757</v>
      </c>
      <c r="G1015" t="s">
        <v>3186</v>
      </c>
      <c r="H1015" t="s">
        <v>766</v>
      </c>
      <c r="I1015">
        <v>0</v>
      </c>
      <c r="J1015">
        <v>976.12</v>
      </c>
      <c r="K1015" t="s">
        <v>760</v>
      </c>
      <c r="L1015" t="s">
        <v>664</v>
      </c>
      <c r="M1015" t="s">
        <v>537</v>
      </c>
      <c r="N1015" t="s">
        <v>538</v>
      </c>
      <c r="O1015" t="s">
        <v>539</v>
      </c>
      <c r="P1015" t="s">
        <v>761</v>
      </c>
      <c r="Q1015" t="s">
        <v>750</v>
      </c>
      <c r="R1015" t="s">
        <v>542</v>
      </c>
      <c r="S1015" t="s">
        <v>751</v>
      </c>
      <c r="T1015" t="s">
        <v>542</v>
      </c>
      <c r="U1015" t="s">
        <v>2896</v>
      </c>
      <c r="W1015" s="210">
        <v>-6.37</v>
      </c>
      <c r="X1015">
        <v>6.5269999999999998E-3</v>
      </c>
      <c r="Z1015" s="211">
        <v>45400</v>
      </c>
      <c r="AH1015" s="211">
        <v>45280</v>
      </c>
      <c r="AO1015" t="s">
        <v>546</v>
      </c>
      <c r="AU1015" s="211"/>
      <c r="AY1015">
        <v>0</v>
      </c>
      <c r="AZ1015" t="s">
        <v>548</v>
      </c>
      <c r="BA1015" t="s">
        <v>2896</v>
      </c>
      <c r="BB1015" t="s">
        <v>2896</v>
      </c>
    </row>
    <row r="1016" spans="1:54" x14ac:dyDescent="0.3">
      <c r="A1016" t="s">
        <v>3187</v>
      </c>
      <c r="B1016" t="s">
        <v>754</v>
      </c>
      <c r="C1016" s="211">
        <v>45280</v>
      </c>
      <c r="D1016" t="s">
        <v>755</v>
      </c>
      <c r="E1016" t="s">
        <v>3188</v>
      </c>
      <c r="F1016" t="s">
        <v>757</v>
      </c>
      <c r="G1016" t="s">
        <v>3189</v>
      </c>
      <c r="H1016" t="s">
        <v>759</v>
      </c>
      <c r="I1016">
        <v>0</v>
      </c>
      <c r="J1016">
        <v>1240.25</v>
      </c>
      <c r="K1016" t="s">
        <v>760</v>
      </c>
      <c r="L1016" t="s">
        <v>664</v>
      </c>
      <c r="M1016" t="s">
        <v>537</v>
      </c>
      <c r="N1016" t="s">
        <v>538</v>
      </c>
      <c r="O1016" t="s">
        <v>539</v>
      </c>
      <c r="P1016" t="s">
        <v>761</v>
      </c>
      <c r="Q1016" t="s">
        <v>750</v>
      </c>
      <c r="R1016" t="s">
        <v>542</v>
      </c>
      <c r="S1016" t="s">
        <v>751</v>
      </c>
      <c r="T1016" t="s">
        <v>542</v>
      </c>
      <c r="U1016" t="s">
        <v>2896</v>
      </c>
      <c r="W1016" s="210">
        <v>-8.1</v>
      </c>
      <c r="X1016">
        <v>6.5269999999999998E-3</v>
      </c>
      <c r="Z1016" s="211">
        <v>45400</v>
      </c>
      <c r="AH1016" s="211">
        <v>45280</v>
      </c>
      <c r="AO1016" t="s">
        <v>546</v>
      </c>
      <c r="AU1016" s="211"/>
      <c r="AY1016">
        <v>0</v>
      </c>
      <c r="AZ1016" t="s">
        <v>548</v>
      </c>
      <c r="BA1016" t="s">
        <v>2896</v>
      </c>
      <c r="BB1016" t="s">
        <v>2896</v>
      </c>
    </row>
    <row r="1017" spans="1:54" x14ac:dyDescent="0.3">
      <c r="A1017" t="s">
        <v>3190</v>
      </c>
      <c r="B1017" t="s">
        <v>754</v>
      </c>
      <c r="C1017" s="211">
        <v>45280</v>
      </c>
      <c r="D1017" t="s">
        <v>763</v>
      </c>
      <c r="E1017" t="s">
        <v>3191</v>
      </c>
      <c r="F1017" t="s">
        <v>757</v>
      </c>
      <c r="G1017" t="s">
        <v>3192</v>
      </c>
      <c r="H1017" t="s">
        <v>766</v>
      </c>
      <c r="I1017">
        <v>0</v>
      </c>
      <c r="J1017">
        <v>1240.25</v>
      </c>
      <c r="K1017" t="s">
        <v>760</v>
      </c>
      <c r="L1017" t="s">
        <v>664</v>
      </c>
      <c r="M1017" t="s">
        <v>537</v>
      </c>
      <c r="N1017" t="s">
        <v>538</v>
      </c>
      <c r="O1017" t="s">
        <v>539</v>
      </c>
      <c r="P1017" t="s">
        <v>761</v>
      </c>
      <c r="Q1017" t="s">
        <v>750</v>
      </c>
      <c r="R1017" t="s">
        <v>542</v>
      </c>
      <c r="S1017" t="s">
        <v>751</v>
      </c>
      <c r="T1017" t="s">
        <v>542</v>
      </c>
      <c r="U1017" t="s">
        <v>2896</v>
      </c>
      <c r="W1017" s="210">
        <v>-8.1</v>
      </c>
      <c r="X1017">
        <v>6.5269999999999998E-3</v>
      </c>
      <c r="Z1017" s="211">
        <v>45400</v>
      </c>
      <c r="AH1017" s="211">
        <v>45280</v>
      </c>
      <c r="AO1017" t="s">
        <v>546</v>
      </c>
      <c r="AU1017" s="211"/>
      <c r="AY1017">
        <v>0</v>
      </c>
      <c r="AZ1017" t="s">
        <v>548</v>
      </c>
      <c r="BA1017" t="s">
        <v>2896</v>
      </c>
      <c r="BB1017" t="s">
        <v>2896</v>
      </c>
    </row>
    <row r="1018" spans="1:54" x14ac:dyDescent="0.3">
      <c r="A1018" t="s">
        <v>3193</v>
      </c>
      <c r="B1018" t="s">
        <v>754</v>
      </c>
      <c r="C1018" s="211">
        <v>45291</v>
      </c>
      <c r="D1018" t="s">
        <v>755</v>
      </c>
      <c r="E1018" t="s">
        <v>1768</v>
      </c>
      <c r="F1018" t="s">
        <v>757</v>
      </c>
      <c r="G1018" t="s">
        <v>3194</v>
      </c>
      <c r="H1018" t="s">
        <v>759</v>
      </c>
      <c r="I1018">
        <v>0</v>
      </c>
      <c r="J1018">
        <v>8194.99</v>
      </c>
      <c r="K1018" t="s">
        <v>760</v>
      </c>
      <c r="L1018" t="s">
        <v>664</v>
      </c>
      <c r="M1018" t="s">
        <v>537</v>
      </c>
      <c r="N1018" t="s">
        <v>538</v>
      </c>
      <c r="O1018" t="s">
        <v>539</v>
      </c>
      <c r="P1018" t="s">
        <v>761</v>
      </c>
      <c r="Q1018" t="s">
        <v>750</v>
      </c>
      <c r="R1018" t="s">
        <v>542</v>
      </c>
      <c r="S1018" t="s">
        <v>751</v>
      </c>
      <c r="T1018" t="s">
        <v>542</v>
      </c>
      <c r="U1018" t="s">
        <v>2896</v>
      </c>
      <c r="W1018" s="210">
        <v>-53.49</v>
      </c>
      <c r="X1018">
        <v>6.5269999999999998E-3</v>
      </c>
      <c r="Z1018" s="211">
        <v>45400</v>
      </c>
      <c r="AH1018" s="211">
        <v>45291</v>
      </c>
      <c r="AO1018" t="s">
        <v>546</v>
      </c>
      <c r="AU1018" s="211"/>
      <c r="AY1018">
        <v>0</v>
      </c>
      <c r="AZ1018" t="s">
        <v>548</v>
      </c>
      <c r="BA1018" t="s">
        <v>2896</v>
      </c>
      <c r="BB1018" t="s">
        <v>2896</v>
      </c>
    </row>
    <row r="1019" spans="1:54" x14ac:dyDescent="0.3">
      <c r="A1019" t="s">
        <v>3195</v>
      </c>
      <c r="B1019" t="s">
        <v>754</v>
      </c>
      <c r="C1019" s="211">
        <v>45291</v>
      </c>
      <c r="D1019" t="s">
        <v>763</v>
      </c>
      <c r="E1019" t="s">
        <v>1771</v>
      </c>
      <c r="F1019" t="s">
        <v>757</v>
      </c>
      <c r="G1019" t="s">
        <v>3196</v>
      </c>
      <c r="H1019" t="s">
        <v>766</v>
      </c>
      <c r="I1019">
        <v>0</v>
      </c>
      <c r="J1019">
        <v>11938.99</v>
      </c>
      <c r="K1019" t="s">
        <v>760</v>
      </c>
      <c r="L1019" t="s">
        <v>664</v>
      </c>
      <c r="M1019" t="s">
        <v>537</v>
      </c>
      <c r="N1019" t="s">
        <v>538</v>
      </c>
      <c r="O1019" t="s">
        <v>539</v>
      </c>
      <c r="P1019" t="s">
        <v>761</v>
      </c>
      <c r="Q1019" t="s">
        <v>750</v>
      </c>
      <c r="R1019" t="s">
        <v>542</v>
      </c>
      <c r="S1019" t="s">
        <v>751</v>
      </c>
      <c r="T1019" t="s">
        <v>542</v>
      </c>
      <c r="U1019" t="s">
        <v>2896</v>
      </c>
      <c r="W1019" s="210">
        <v>-77.930000000000007</v>
      </c>
      <c r="X1019">
        <v>6.5269999999999998E-3</v>
      </c>
      <c r="Z1019" s="211">
        <v>45400</v>
      </c>
      <c r="AH1019" s="211">
        <v>45291</v>
      </c>
      <c r="AO1019" t="s">
        <v>546</v>
      </c>
      <c r="AU1019" s="211"/>
      <c r="AY1019">
        <v>0</v>
      </c>
      <c r="AZ1019" t="s">
        <v>548</v>
      </c>
      <c r="BA1019" t="s">
        <v>2896</v>
      </c>
      <c r="BB1019" t="s">
        <v>2896</v>
      </c>
    </row>
    <row r="1020" spans="1:54" x14ac:dyDescent="0.3">
      <c r="A1020" t="s">
        <v>3197</v>
      </c>
      <c r="B1020" t="s">
        <v>754</v>
      </c>
      <c r="C1020" s="211">
        <v>45291</v>
      </c>
      <c r="D1020" t="s">
        <v>755</v>
      </c>
      <c r="E1020" t="s">
        <v>3198</v>
      </c>
      <c r="F1020" t="s">
        <v>757</v>
      </c>
      <c r="G1020" t="s">
        <v>3199</v>
      </c>
      <c r="H1020" t="s">
        <v>759</v>
      </c>
      <c r="I1020">
        <v>0</v>
      </c>
      <c r="J1020">
        <v>1160.44</v>
      </c>
      <c r="K1020" t="s">
        <v>760</v>
      </c>
      <c r="L1020" t="s">
        <v>664</v>
      </c>
      <c r="M1020" t="s">
        <v>537</v>
      </c>
      <c r="N1020" t="s">
        <v>538</v>
      </c>
      <c r="O1020" t="s">
        <v>539</v>
      </c>
      <c r="P1020" t="s">
        <v>761</v>
      </c>
      <c r="Q1020" t="s">
        <v>750</v>
      </c>
      <c r="R1020" t="s">
        <v>542</v>
      </c>
      <c r="S1020" t="s">
        <v>751</v>
      </c>
      <c r="T1020" t="s">
        <v>542</v>
      </c>
      <c r="U1020" t="s">
        <v>2896</v>
      </c>
      <c r="W1020" s="210">
        <v>-7.57</v>
      </c>
      <c r="X1020">
        <v>6.5269999999999998E-3</v>
      </c>
      <c r="Z1020" s="211">
        <v>45400</v>
      </c>
      <c r="AH1020" s="211">
        <v>45291</v>
      </c>
      <c r="AO1020" t="s">
        <v>546</v>
      </c>
      <c r="AU1020" s="211"/>
      <c r="AY1020">
        <v>0</v>
      </c>
      <c r="AZ1020" t="s">
        <v>548</v>
      </c>
      <c r="BA1020" t="s">
        <v>2896</v>
      </c>
      <c r="BB1020" t="s">
        <v>2896</v>
      </c>
    </row>
    <row r="1021" spans="1:54" x14ac:dyDescent="0.3">
      <c r="A1021" t="s">
        <v>3200</v>
      </c>
      <c r="B1021" t="s">
        <v>754</v>
      </c>
      <c r="C1021" s="211">
        <v>45291</v>
      </c>
      <c r="D1021" t="s">
        <v>763</v>
      </c>
      <c r="E1021" t="s">
        <v>3201</v>
      </c>
      <c r="F1021" t="s">
        <v>757</v>
      </c>
      <c r="G1021" t="s">
        <v>3202</v>
      </c>
      <c r="H1021" t="s">
        <v>766</v>
      </c>
      <c r="I1021">
        <v>0</v>
      </c>
      <c r="J1021">
        <v>839.46</v>
      </c>
      <c r="K1021" t="s">
        <v>760</v>
      </c>
      <c r="L1021" t="s">
        <v>664</v>
      </c>
      <c r="M1021" t="s">
        <v>537</v>
      </c>
      <c r="N1021" t="s">
        <v>538</v>
      </c>
      <c r="O1021" t="s">
        <v>539</v>
      </c>
      <c r="P1021" t="s">
        <v>761</v>
      </c>
      <c r="Q1021" t="s">
        <v>750</v>
      </c>
      <c r="R1021" t="s">
        <v>542</v>
      </c>
      <c r="S1021" t="s">
        <v>751</v>
      </c>
      <c r="T1021" t="s">
        <v>542</v>
      </c>
      <c r="U1021" t="s">
        <v>2896</v>
      </c>
      <c r="W1021" s="210">
        <v>-5.48</v>
      </c>
      <c r="X1021">
        <v>6.5269999999999998E-3</v>
      </c>
      <c r="Z1021" s="211">
        <v>45400</v>
      </c>
      <c r="AH1021" s="211">
        <v>45291</v>
      </c>
      <c r="AO1021" t="s">
        <v>546</v>
      </c>
      <c r="AU1021" s="211"/>
      <c r="AY1021">
        <v>0</v>
      </c>
      <c r="AZ1021" t="s">
        <v>548</v>
      </c>
      <c r="BA1021" t="s">
        <v>2896</v>
      </c>
      <c r="BB1021" t="s">
        <v>2896</v>
      </c>
    </row>
    <row r="1022" spans="1:54" x14ac:dyDescent="0.3">
      <c r="A1022" t="s">
        <v>3203</v>
      </c>
      <c r="B1022" t="s">
        <v>3204</v>
      </c>
      <c r="C1022" s="211">
        <v>45216</v>
      </c>
      <c r="D1022" t="s">
        <v>2562</v>
      </c>
      <c r="E1022" t="s">
        <v>735</v>
      </c>
      <c r="F1022" t="s">
        <v>757</v>
      </c>
      <c r="G1022" t="s">
        <v>3205</v>
      </c>
      <c r="H1022" t="s">
        <v>2564</v>
      </c>
      <c r="I1022">
        <v>0</v>
      </c>
      <c r="J1022">
        <v>1908.86</v>
      </c>
      <c r="K1022" t="s">
        <v>535</v>
      </c>
      <c r="L1022" t="s">
        <v>787</v>
      </c>
      <c r="M1022" t="s">
        <v>537</v>
      </c>
      <c r="N1022" t="s">
        <v>538</v>
      </c>
      <c r="O1022" t="s">
        <v>539</v>
      </c>
      <c r="P1022" t="s">
        <v>788</v>
      </c>
      <c r="Q1022" t="s">
        <v>750</v>
      </c>
      <c r="R1022" t="s">
        <v>542</v>
      </c>
      <c r="S1022" t="s">
        <v>751</v>
      </c>
      <c r="T1022" t="s">
        <v>542</v>
      </c>
      <c r="U1022" t="s">
        <v>2896</v>
      </c>
      <c r="W1022" s="210">
        <v>-1908.86</v>
      </c>
      <c r="X1022">
        <v>1</v>
      </c>
      <c r="Z1022" s="211">
        <v>45398</v>
      </c>
      <c r="AH1022" s="211">
        <v>45216</v>
      </c>
      <c r="AO1022" t="s">
        <v>546</v>
      </c>
      <c r="AU1022" s="211"/>
      <c r="AY1022">
        <v>0</v>
      </c>
      <c r="AZ1022" t="s">
        <v>548</v>
      </c>
      <c r="BA1022" t="s">
        <v>2303</v>
      </c>
      <c r="BB1022" t="s">
        <v>2303</v>
      </c>
    </row>
    <row r="1023" spans="1:54" x14ac:dyDescent="0.3">
      <c r="A1023" t="s">
        <v>3206</v>
      </c>
      <c r="B1023" t="s">
        <v>529</v>
      </c>
      <c r="C1023" s="211">
        <v>45307</v>
      </c>
      <c r="D1023" t="s">
        <v>594</v>
      </c>
      <c r="E1023" t="s">
        <v>1172</v>
      </c>
      <c r="F1023" t="s">
        <v>558</v>
      </c>
      <c r="G1023" t="s">
        <v>3207</v>
      </c>
      <c r="H1023" t="s">
        <v>597</v>
      </c>
      <c r="I1023">
        <v>0</v>
      </c>
      <c r="J1023">
        <v>35.32</v>
      </c>
      <c r="K1023" t="s">
        <v>535</v>
      </c>
      <c r="L1023" t="s">
        <v>664</v>
      </c>
      <c r="M1023" t="s">
        <v>537</v>
      </c>
      <c r="N1023" t="s">
        <v>538</v>
      </c>
      <c r="O1023" t="s">
        <v>539</v>
      </c>
      <c r="P1023" t="s">
        <v>598</v>
      </c>
      <c r="Q1023" t="s">
        <v>3208</v>
      </c>
      <c r="R1023" t="s">
        <v>542</v>
      </c>
      <c r="S1023" t="s">
        <v>543</v>
      </c>
      <c r="T1023" t="s">
        <v>542</v>
      </c>
      <c r="U1023" t="s">
        <v>3209</v>
      </c>
      <c r="W1023" s="210">
        <v>-35.32</v>
      </c>
      <c r="X1023">
        <v>1</v>
      </c>
      <c r="Z1023" s="211">
        <v>45328</v>
      </c>
      <c r="AH1023" s="211">
        <v>45307</v>
      </c>
      <c r="AI1023" t="s">
        <v>545</v>
      </c>
      <c r="AO1023" t="s">
        <v>546</v>
      </c>
      <c r="AU1023" s="211">
        <v>45340</v>
      </c>
      <c r="AV1023" t="s">
        <v>547</v>
      </c>
      <c r="AY1023">
        <v>0</v>
      </c>
      <c r="AZ1023" t="s">
        <v>548</v>
      </c>
      <c r="BA1023" t="s">
        <v>3209</v>
      </c>
      <c r="BB1023" t="s">
        <v>3209</v>
      </c>
    </row>
    <row r="1024" spans="1:54" x14ac:dyDescent="0.3">
      <c r="A1024" t="s">
        <v>3210</v>
      </c>
      <c r="B1024" t="s">
        <v>529</v>
      </c>
      <c r="C1024" s="211">
        <v>45321</v>
      </c>
      <c r="D1024" t="s">
        <v>1790</v>
      </c>
      <c r="E1024" t="s">
        <v>685</v>
      </c>
      <c r="F1024" t="s">
        <v>1199</v>
      </c>
      <c r="G1024" t="s">
        <v>3211</v>
      </c>
      <c r="H1024" t="s">
        <v>1792</v>
      </c>
      <c r="I1024">
        <v>0</v>
      </c>
      <c r="J1024">
        <v>41.73</v>
      </c>
      <c r="K1024" t="s">
        <v>535</v>
      </c>
      <c r="L1024" t="s">
        <v>554</v>
      </c>
      <c r="M1024" t="s">
        <v>537</v>
      </c>
      <c r="N1024" t="s">
        <v>538</v>
      </c>
      <c r="O1024" t="s">
        <v>539</v>
      </c>
      <c r="P1024" t="s">
        <v>580</v>
      </c>
      <c r="Q1024" t="s">
        <v>3208</v>
      </c>
      <c r="R1024" t="s">
        <v>542</v>
      </c>
      <c r="S1024" t="s">
        <v>543</v>
      </c>
      <c r="T1024" t="s">
        <v>542</v>
      </c>
      <c r="U1024" t="s">
        <v>3209</v>
      </c>
      <c r="W1024" s="210">
        <v>-41.73</v>
      </c>
      <c r="X1024">
        <v>1</v>
      </c>
      <c r="Z1024" s="211">
        <v>45328</v>
      </c>
      <c r="AH1024" s="211">
        <v>45321</v>
      </c>
      <c r="AI1024" t="s">
        <v>545</v>
      </c>
      <c r="AO1024" t="s">
        <v>546</v>
      </c>
      <c r="AU1024" s="211">
        <v>45340</v>
      </c>
      <c r="AV1024" t="s">
        <v>547</v>
      </c>
      <c r="AY1024">
        <v>0</v>
      </c>
      <c r="AZ1024" t="s">
        <v>548</v>
      </c>
      <c r="BA1024" t="s">
        <v>3209</v>
      </c>
      <c r="BB1024" t="s">
        <v>3209</v>
      </c>
    </row>
    <row r="1025" spans="1:54" x14ac:dyDescent="0.3">
      <c r="A1025" t="s">
        <v>3212</v>
      </c>
      <c r="B1025" t="s">
        <v>529</v>
      </c>
      <c r="C1025" s="211">
        <v>45321</v>
      </c>
      <c r="D1025" t="s">
        <v>2321</v>
      </c>
      <c r="E1025" t="s">
        <v>685</v>
      </c>
      <c r="F1025" t="s">
        <v>1591</v>
      </c>
      <c r="G1025" t="s">
        <v>3213</v>
      </c>
      <c r="H1025" t="s">
        <v>2323</v>
      </c>
      <c r="I1025">
        <v>0</v>
      </c>
      <c r="J1025">
        <v>63.2</v>
      </c>
      <c r="K1025" t="s">
        <v>535</v>
      </c>
      <c r="L1025" t="s">
        <v>561</v>
      </c>
      <c r="M1025" t="s">
        <v>537</v>
      </c>
      <c r="N1025" t="s">
        <v>538</v>
      </c>
      <c r="O1025" t="s">
        <v>539</v>
      </c>
      <c r="P1025" t="s">
        <v>621</v>
      </c>
      <c r="Q1025" t="s">
        <v>3208</v>
      </c>
      <c r="R1025" t="s">
        <v>542</v>
      </c>
      <c r="S1025" t="s">
        <v>543</v>
      </c>
      <c r="T1025" t="s">
        <v>542</v>
      </c>
      <c r="U1025" t="s">
        <v>3209</v>
      </c>
      <c r="W1025" s="210">
        <v>-63.2</v>
      </c>
      <c r="X1025">
        <v>1</v>
      </c>
      <c r="Z1025" s="211">
        <v>45328</v>
      </c>
      <c r="AH1025" s="211">
        <v>45321</v>
      </c>
      <c r="AI1025" t="s">
        <v>545</v>
      </c>
      <c r="AO1025" t="s">
        <v>546</v>
      </c>
      <c r="AU1025" s="211">
        <v>45340</v>
      </c>
      <c r="AV1025" t="s">
        <v>547</v>
      </c>
      <c r="AY1025">
        <v>0</v>
      </c>
      <c r="AZ1025" t="s">
        <v>548</v>
      </c>
      <c r="BA1025" t="s">
        <v>3209</v>
      </c>
      <c r="BB1025" t="s">
        <v>3209</v>
      </c>
    </row>
    <row r="1026" spans="1:54" x14ac:dyDescent="0.3">
      <c r="A1026" t="s">
        <v>3214</v>
      </c>
      <c r="B1026" t="s">
        <v>529</v>
      </c>
      <c r="C1026" s="211">
        <v>45321</v>
      </c>
      <c r="D1026" t="s">
        <v>550</v>
      </c>
      <c r="E1026" t="s">
        <v>685</v>
      </c>
      <c r="F1026" t="s">
        <v>906</v>
      </c>
      <c r="G1026" t="s">
        <v>3215</v>
      </c>
      <c r="H1026" t="s">
        <v>553</v>
      </c>
      <c r="I1026">
        <v>0</v>
      </c>
      <c r="J1026">
        <v>20.71</v>
      </c>
      <c r="K1026" t="s">
        <v>535</v>
      </c>
      <c r="L1026" t="s">
        <v>554</v>
      </c>
      <c r="M1026" t="s">
        <v>537</v>
      </c>
      <c r="N1026" t="s">
        <v>538</v>
      </c>
      <c r="O1026" t="s">
        <v>539</v>
      </c>
      <c r="P1026" t="s">
        <v>555</v>
      </c>
      <c r="Q1026" t="s">
        <v>3208</v>
      </c>
      <c r="R1026" t="s">
        <v>542</v>
      </c>
      <c r="S1026" t="s">
        <v>543</v>
      </c>
      <c r="T1026" t="s">
        <v>542</v>
      </c>
      <c r="U1026" t="s">
        <v>3209</v>
      </c>
      <c r="W1026" s="210">
        <v>-20.71</v>
      </c>
      <c r="X1026">
        <v>1</v>
      </c>
      <c r="Z1026" s="211">
        <v>45328</v>
      </c>
      <c r="AH1026" s="211">
        <v>45321</v>
      </c>
      <c r="AI1026" t="s">
        <v>545</v>
      </c>
      <c r="AO1026" t="s">
        <v>546</v>
      </c>
      <c r="AU1026" s="211">
        <v>45340</v>
      </c>
      <c r="AV1026" t="s">
        <v>547</v>
      </c>
      <c r="AY1026">
        <v>0</v>
      </c>
      <c r="AZ1026" t="s">
        <v>548</v>
      </c>
      <c r="BA1026" t="s">
        <v>3209</v>
      </c>
      <c r="BB1026" t="s">
        <v>3209</v>
      </c>
    </row>
    <row r="1027" spans="1:54" x14ac:dyDescent="0.3">
      <c r="A1027" t="s">
        <v>3216</v>
      </c>
      <c r="B1027" t="s">
        <v>529</v>
      </c>
      <c r="C1027" s="211">
        <v>45321</v>
      </c>
      <c r="D1027" t="s">
        <v>3217</v>
      </c>
      <c r="E1027" t="s">
        <v>685</v>
      </c>
      <c r="F1027" t="s">
        <v>571</v>
      </c>
      <c r="G1027" t="s">
        <v>3218</v>
      </c>
      <c r="H1027" t="s">
        <v>3219</v>
      </c>
      <c r="I1027">
        <v>0</v>
      </c>
      <c r="J1027">
        <v>741.69</v>
      </c>
      <c r="K1027" t="s">
        <v>535</v>
      </c>
      <c r="L1027" t="s">
        <v>536</v>
      </c>
      <c r="M1027" t="s">
        <v>537</v>
      </c>
      <c r="N1027" t="s">
        <v>538</v>
      </c>
      <c r="O1027" t="s">
        <v>539</v>
      </c>
      <c r="P1027" t="s">
        <v>1099</v>
      </c>
      <c r="Q1027" t="s">
        <v>3208</v>
      </c>
      <c r="R1027" t="s">
        <v>542</v>
      </c>
      <c r="S1027" t="s">
        <v>543</v>
      </c>
      <c r="T1027" t="s">
        <v>542</v>
      </c>
      <c r="U1027" t="s">
        <v>3209</v>
      </c>
      <c r="W1027" s="210">
        <v>-741.69</v>
      </c>
      <c r="X1027">
        <v>1</v>
      </c>
      <c r="Z1027" s="211">
        <v>45328</v>
      </c>
      <c r="AH1027" s="211">
        <v>45321</v>
      </c>
      <c r="AI1027" t="s">
        <v>545</v>
      </c>
      <c r="AO1027" t="s">
        <v>546</v>
      </c>
      <c r="AU1027" s="211">
        <v>45340</v>
      </c>
      <c r="AV1027" t="s">
        <v>547</v>
      </c>
      <c r="AY1027">
        <v>0</v>
      </c>
      <c r="AZ1027" t="s">
        <v>548</v>
      </c>
      <c r="BA1027" t="s">
        <v>3209</v>
      </c>
      <c r="BB1027" t="s">
        <v>3209</v>
      </c>
    </row>
    <row r="1028" spans="1:54" x14ac:dyDescent="0.3">
      <c r="A1028" t="s">
        <v>3220</v>
      </c>
      <c r="B1028" t="s">
        <v>529</v>
      </c>
      <c r="C1028" s="211">
        <v>45321</v>
      </c>
      <c r="D1028" t="s">
        <v>1590</v>
      </c>
      <c r="E1028" t="s">
        <v>685</v>
      </c>
      <c r="F1028" t="s">
        <v>583</v>
      </c>
      <c r="G1028" t="s">
        <v>3221</v>
      </c>
      <c r="H1028" t="s">
        <v>1593</v>
      </c>
      <c r="I1028">
        <v>0</v>
      </c>
      <c r="J1028">
        <v>86.75</v>
      </c>
      <c r="K1028" t="s">
        <v>535</v>
      </c>
      <c r="L1028" t="s">
        <v>561</v>
      </c>
      <c r="M1028" t="s">
        <v>537</v>
      </c>
      <c r="N1028" t="s">
        <v>538</v>
      </c>
      <c r="O1028" t="s">
        <v>539</v>
      </c>
      <c r="P1028" t="s">
        <v>1594</v>
      </c>
      <c r="Q1028" t="s">
        <v>3208</v>
      </c>
      <c r="R1028" t="s">
        <v>542</v>
      </c>
      <c r="S1028" t="s">
        <v>543</v>
      </c>
      <c r="T1028" t="s">
        <v>542</v>
      </c>
      <c r="U1028" t="s">
        <v>3209</v>
      </c>
      <c r="W1028" s="210">
        <v>-86.75</v>
      </c>
      <c r="X1028">
        <v>1</v>
      </c>
      <c r="Z1028" s="211">
        <v>45328</v>
      </c>
      <c r="AH1028" s="211">
        <v>45321</v>
      </c>
      <c r="AI1028" t="s">
        <v>545</v>
      </c>
      <c r="AO1028" t="s">
        <v>546</v>
      </c>
      <c r="AU1028" s="211">
        <v>45340</v>
      </c>
      <c r="AV1028" t="s">
        <v>547</v>
      </c>
      <c r="AY1028">
        <v>0</v>
      </c>
      <c r="AZ1028" t="s">
        <v>548</v>
      </c>
      <c r="BA1028" t="s">
        <v>3209</v>
      </c>
      <c r="BB1028" t="s">
        <v>3209</v>
      </c>
    </row>
    <row r="1029" spans="1:54" x14ac:dyDescent="0.3">
      <c r="A1029" t="s">
        <v>3222</v>
      </c>
      <c r="B1029" t="s">
        <v>529</v>
      </c>
      <c r="C1029" s="211">
        <v>45321</v>
      </c>
      <c r="D1029" t="s">
        <v>3223</v>
      </c>
      <c r="E1029" t="s">
        <v>685</v>
      </c>
      <c r="F1029" t="s">
        <v>889</v>
      </c>
      <c r="G1029" t="s">
        <v>3224</v>
      </c>
      <c r="H1029" t="s">
        <v>3225</v>
      </c>
      <c r="I1029">
        <v>0</v>
      </c>
      <c r="J1029">
        <v>3.66</v>
      </c>
      <c r="K1029" t="s">
        <v>535</v>
      </c>
      <c r="L1029" t="s">
        <v>536</v>
      </c>
      <c r="M1029" t="s">
        <v>537</v>
      </c>
      <c r="N1029" t="s">
        <v>538</v>
      </c>
      <c r="O1029" t="s">
        <v>539</v>
      </c>
      <c r="P1029" t="s">
        <v>650</v>
      </c>
      <c r="Q1029" t="s">
        <v>3208</v>
      </c>
      <c r="R1029" t="s">
        <v>542</v>
      </c>
      <c r="S1029" t="s">
        <v>543</v>
      </c>
      <c r="T1029" t="s">
        <v>542</v>
      </c>
      <c r="U1029" t="s">
        <v>3209</v>
      </c>
      <c r="W1029" s="210">
        <v>-3.66</v>
      </c>
      <c r="X1029">
        <v>1</v>
      </c>
      <c r="Z1029" s="211">
        <v>45328</v>
      </c>
      <c r="AH1029" s="211">
        <v>45321</v>
      </c>
      <c r="AI1029" t="s">
        <v>545</v>
      </c>
      <c r="AO1029" t="s">
        <v>546</v>
      </c>
      <c r="AU1029" s="211">
        <v>45340</v>
      </c>
      <c r="AV1029" t="s">
        <v>547</v>
      </c>
      <c r="AY1029">
        <v>0</v>
      </c>
      <c r="AZ1029" t="s">
        <v>548</v>
      </c>
      <c r="BA1029" t="s">
        <v>3209</v>
      </c>
      <c r="BB1029" t="s">
        <v>3209</v>
      </c>
    </row>
    <row r="1030" spans="1:54" x14ac:dyDescent="0.3">
      <c r="A1030" t="s">
        <v>3226</v>
      </c>
      <c r="B1030" t="s">
        <v>529</v>
      </c>
      <c r="C1030" s="211">
        <v>45321</v>
      </c>
      <c r="D1030" t="s">
        <v>1313</v>
      </c>
      <c r="E1030" t="s">
        <v>685</v>
      </c>
      <c r="F1030" t="s">
        <v>1413</v>
      </c>
      <c r="G1030" t="s">
        <v>3227</v>
      </c>
      <c r="H1030" t="s">
        <v>1316</v>
      </c>
      <c r="I1030">
        <v>0</v>
      </c>
      <c r="J1030">
        <v>13.15</v>
      </c>
      <c r="K1030" t="s">
        <v>535</v>
      </c>
      <c r="L1030" t="s">
        <v>554</v>
      </c>
      <c r="M1030" t="s">
        <v>537</v>
      </c>
      <c r="N1030" t="s">
        <v>538</v>
      </c>
      <c r="O1030" t="s">
        <v>539</v>
      </c>
      <c r="P1030" t="s">
        <v>555</v>
      </c>
      <c r="Q1030" t="s">
        <v>3208</v>
      </c>
      <c r="R1030" t="s">
        <v>542</v>
      </c>
      <c r="S1030" t="s">
        <v>543</v>
      </c>
      <c r="T1030" t="s">
        <v>542</v>
      </c>
      <c r="U1030" t="s">
        <v>3209</v>
      </c>
      <c r="W1030" s="210">
        <v>-13.15</v>
      </c>
      <c r="X1030">
        <v>1</v>
      </c>
      <c r="Z1030" s="211">
        <v>45328</v>
      </c>
      <c r="AH1030" s="211">
        <v>45321</v>
      </c>
      <c r="AI1030" t="s">
        <v>545</v>
      </c>
      <c r="AO1030" t="s">
        <v>546</v>
      </c>
      <c r="AU1030" s="211">
        <v>45340</v>
      </c>
      <c r="AV1030" t="s">
        <v>547</v>
      </c>
      <c r="AY1030">
        <v>0</v>
      </c>
      <c r="AZ1030" t="s">
        <v>548</v>
      </c>
      <c r="BA1030" t="s">
        <v>3209</v>
      </c>
      <c r="BB1030" t="s">
        <v>3209</v>
      </c>
    </row>
    <row r="1031" spans="1:54" x14ac:dyDescent="0.3">
      <c r="A1031" t="s">
        <v>3228</v>
      </c>
      <c r="B1031" t="s">
        <v>529</v>
      </c>
      <c r="C1031" s="211">
        <v>45321</v>
      </c>
      <c r="D1031" t="s">
        <v>1036</v>
      </c>
      <c r="E1031" t="s">
        <v>685</v>
      </c>
      <c r="F1031" t="s">
        <v>2148</v>
      </c>
      <c r="G1031" t="s">
        <v>3229</v>
      </c>
      <c r="H1031" t="s">
        <v>1155</v>
      </c>
      <c r="I1031">
        <v>0</v>
      </c>
      <c r="J1031">
        <v>1779.16</v>
      </c>
      <c r="K1031" t="s">
        <v>535</v>
      </c>
      <c r="L1031" t="s">
        <v>536</v>
      </c>
      <c r="M1031" t="s">
        <v>537</v>
      </c>
      <c r="N1031" t="s">
        <v>538</v>
      </c>
      <c r="O1031" t="s">
        <v>539</v>
      </c>
      <c r="P1031" t="s">
        <v>1040</v>
      </c>
      <c r="Q1031" t="s">
        <v>3208</v>
      </c>
      <c r="R1031" t="s">
        <v>542</v>
      </c>
      <c r="S1031" t="s">
        <v>543</v>
      </c>
      <c r="T1031" t="s">
        <v>542</v>
      </c>
      <c r="U1031" t="s">
        <v>3209</v>
      </c>
      <c r="W1031" s="210">
        <v>-1779.16</v>
      </c>
      <c r="X1031">
        <v>1</v>
      </c>
      <c r="Z1031" s="211">
        <v>45328</v>
      </c>
      <c r="AH1031" s="211">
        <v>45321</v>
      </c>
      <c r="AI1031" t="s">
        <v>545</v>
      </c>
      <c r="AO1031" t="s">
        <v>546</v>
      </c>
      <c r="AU1031" s="211">
        <v>45340</v>
      </c>
      <c r="AV1031" t="s">
        <v>547</v>
      </c>
      <c r="AY1031">
        <v>0</v>
      </c>
      <c r="AZ1031" t="s">
        <v>548</v>
      </c>
      <c r="BA1031" t="s">
        <v>3209</v>
      </c>
      <c r="BB1031" t="s">
        <v>3209</v>
      </c>
    </row>
    <row r="1032" spans="1:54" x14ac:dyDescent="0.3">
      <c r="A1032" t="s">
        <v>3230</v>
      </c>
      <c r="B1032" t="s">
        <v>529</v>
      </c>
      <c r="C1032" s="211">
        <v>45321</v>
      </c>
      <c r="D1032" t="s">
        <v>557</v>
      </c>
      <c r="E1032" t="s">
        <v>685</v>
      </c>
      <c r="F1032" t="s">
        <v>833</v>
      </c>
      <c r="G1032" t="s">
        <v>3231</v>
      </c>
      <c r="H1032" t="s">
        <v>560</v>
      </c>
      <c r="I1032">
        <v>0</v>
      </c>
      <c r="J1032">
        <v>63.25</v>
      </c>
      <c r="K1032" t="s">
        <v>535</v>
      </c>
      <c r="L1032" t="s">
        <v>561</v>
      </c>
      <c r="M1032" t="s">
        <v>537</v>
      </c>
      <c r="N1032" t="s">
        <v>538</v>
      </c>
      <c r="O1032" t="s">
        <v>539</v>
      </c>
      <c r="P1032" t="s">
        <v>562</v>
      </c>
      <c r="Q1032" t="s">
        <v>3208</v>
      </c>
      <c r="R1032" t="s">
        <v>542</v>
      </c>
      <c r="S1032" t="s">
        <v>543</v>
      </c>
      <c r="T1032" t="s">
        <v>542</v>
      </c>
      <c r="U1032" t="s">
        <v>3209</v>
      </c>
      <c r="W1032" s="210">
        <v>-63.25</v>
      </c>
      <c r="X1032">
        <v>1</v>
      </c>
      <c r="Z1032" s="211">
        <v>45328</v>
      </c>
      <c r="AH1032" s="211">
        <v>45321</v>
      </c>
      <c r="AI1032" t="s">
        <v>545</v>
      </c>
      <c r="AO1032" t="s">
        <v>546</v>
      </c>
      <c r="AU1032" s="211">
        <v>45340</v>
      </c>
      <c r="AV1032" t="s">
        <v>547</v>
      </c>
      <c r="AY1032">
        <v>0</v>
      </c>
      <c r="AZ1032" t="s">
        <v>548</v>
      </c>
      <c r="BA1032" t="s">
        <v>3209</v>
      </c>
      <c r="BB1032" t="s">
        <v>3209</v>
      </c>
    </row>
    <row r="1033" spans="1:54" x14ac:dyDescent="0.3">
      <c r="A1033" t="s">
        <v>3232</v>
      </c>
      <c r="B1033" t="s">
        <v>529</v>
      </c>
      <c r="C1033" s="211">
        <v>45321</v>
      </c>
      <c r="D1033" t="s">
        <v>564</v>
      </c>
      <c r="E1033" t="s">
        <v>685</v>
      </c>
      <c r="F1033" t="s">
        <v>1811</v>
      </c>
      <c r="G1033" t="s">
        <v>3233</v>
      </c>
      <c r="H1033" t="s">
        <v>567</v>
      </c>
      <c r="I1033">
        <v>0</v>
      </c>
      <c r="J1033">
        <v>218.49</v>
      </c>
      <c r="K1033" t="s">
        <v>535</v>
      </c>
      <c r="L1033" t="s">
        <v>536</v>
      </c>
      <c r="M1033" t="s">
        <v>537</v>
      </c>
      <c r="N1033" t="s">
        <v>538</v>
      </c>
      <c r="O1033" t="s">
        <v>539</v>
      </c>
      <c r="P1033" t="s">
        <v>568</v>
      </c>
      <c r="Q1033" t="s">
        <v>3208</v>
      </c>
      <c r="R1033" t="s">
        <v>542</v>
      </c>
      <c r="S1033" t="s">
        <v>543</v>
      </c>
      <c r="T1033" t="s">
        <v>542</v>
      </c>
      <c r="U1033" t="s">
        <v>3209</v>
      </c>
      <c r="W1033" s="210">
        <v>-218.49</v>
      </c>
      <c r="X1033">
        <v>1</v>
      </c>
      <c r="Z1033" s="211">
        <v>45328</v>
      </c>
      <c r="AH1033" s="211">
        <v>45321</v>
      </c>
      <c r="AI1033" t="s">
        <v>545</v>
      </c>
      <c r="AO1033" t="s">
        <v>546</v>
      </c>
      <c r="AU1033" s="211">
        <v>45340</v>
      </c>
      <c r="AV1033" t="s">
        <v>547</v>
      </c>
      <c r="AY1033">
        <v>0</v>
      </c>
      <c r="AZ1033" t="s">
        <v>548</v>
      </c>
      <c r="BA1033" t="s">
        <v>3209</v>
      </c>
      <c r="BB1033" t="s">
        <v>3209</v>
      </c>
    </row>
    <row r="1034" spans="1:54" x14ac:dyDescent="0.3">
      <c r="A1034" t="s">
        <v>3234</v>
      </c>
      <c r="B1034" t="s">
        <v>529</v>
      </c>
      <c r="C1034" s="211">
        <v>45321</v>
      </c>
      <c r="D1034" t="s">
        <v>570</v>
      </c>
      <c r="E1034" t="s">
        <v>685</v>
      </c>
      <c r="F1034" t="s">
        <v>726</v>
      </c>
      <c r="G1034" t="s">
        <v>3235</v>
      </c>
      <c r="H1034" t="s">
        <v>573</v>
      </c>
      <c r="I1034">
        <v>0</v>
      </c>
      <c r="J1034">
        <v>60.58</v>
      </c>
      <c r="K1034" t="s">
        <v>535</v>
      </c>
      <c r="L1034" t="s">
        <v>554</v>
      </c>
      <c r="M1034" t="s">
        <v>537</v>
      </c>
      <c r="N1034" t="s">
        <v>538</v>
      </c>
      <c r="O1034" t="s">
        <v>539</v>
      </c>
      <c r="P1034" t="s">
        <v>574</v>
      </c>
      <c r="Q1034" t="s">
        <v>3208</v>
      </c>
      <c r="R1034" t="s">
        <v>542</v>
      </c>
      <c r="S1034" t="s">
        <v>543</v>
      </c>
      <c r="T1034" t="s">
        <v>542</v>
      </c>
      <c r="U1034" t="s">
        <v>3209</v>
      </c>
      <c r="W1034" s="210">
        <v>-60.58</v>
      </c>
      <c r="X1034">
        <v>1</v>
      </c>
      <c r="Z1034" s="211">
        <v>45328</v>
      </c>
      <c r="AH1034" s="211">
        <v>45321</v>
      </c>
      <c r="AI1034" t="s">
        <v>545</v>
      </c>
      <c r="AO1034" t="s">
        <v>546</v>
      </c>
      <c r="AU1034" s="211">
        <v>45340</v>
      </c>
      <c r="AV1034" t="s">
        <v>547</v>
      </c>
      <c r="AY1034">
        <v>0</v>
      </c>
      <c r="AZ1034" t="s">
        <v>548</v>
      </c>
      <c r="BA1034" t="s">
        <v>3209</v>
      </c>
      <c r="BB1034" t="s">
        <v>3209</v>
      </c>
    </row>
    <row r="1035" spans="1:54" x14ac:dyDescent="0.3">
      <c r="A1035" t="s">
        <v>3236</v>
      </c>
      <c r="B1035" t="s">
        <v>529</v>
      </c>
      <c r="C1035" s="211">
        <v>45321</v>
      </c>
      <c r="D1035" t="s">
        <v>582</v>
      </c>
      <c r="E1035" t="s">
        <v>685</v>
      </c>
      <c r="F1035" t="s">
        <v>2490</v>
      </c>
      <c r="G1035" t="s">
        <v>3237</v>
      </c>
      <c r="H1035" t="s">
        <v>585</v>
      </c>
      <c r="I1035">
        <v>0</v>
      </c>
      <c r="J1035">
        <v>409.94</v>
      </c>
      <c r="K1035" t="s">
        <v>535</v>
      </c>
      <c r="L1035" t="s">
        <v>536</v>
      </c>
      <c r="M1035" t="s">
        <v>537</v>
      </c>
      <c r="N1035" t="s">
        <v>538</v>
      </c>
      <c r="O1035" t="s">
        <v>539</v>
      </c>
      <c r="P1035" t="s">
        <v>586</v>
      </c>
      <c r="Q1035" t="s">
        <v>3208</v>
      </c>
      <c r="R1035" t="s">
        <v>542</v>
      </c>
      <c r="S1035" t="s">
        <v>543</v>
      </c>
      <c r="T1035" t="s">
        <v>542</v>
      </c>
      <c r="U1035" t="s">
        <v>3209</v>
      </c>
      <c r="W1035" s="210">
        <v>-409.94</v>
      </c>
      <c r="X1035">
        <v>1</v>
      </c>
      <c r="Z1035" s="211">
        <v>45328</v>
      </c>
      <c r="AH1035" s="211">
        <v>45321</v>
      </c>
      <c r="AI1035" t="s">
        <v>545</v>
      </c>
      <c r="AO1035" t="s">
        <v>546</v>
      </c>
      <c r="AU1035" s="211">
        <v>45340</v>
      </c>
      <c r="AV1035" t="s">
        <v>547</v>
      </c>
      <c r="AY1035">
        <v>0</v>
      </c>
      <c r="AZ1035" t="s">
        <v>548</v>
      </c>
      <c r="BA1035" t="s">
        <v>3209</v>
      </c>
      <c r="BB1035" t="s">
        <v>3209</v>
      </c>
    </row>
    <row r="1036" spans="1:54" x14ac:dyDescent="0.3">
      <c r="A1036" t="s">
        <v>3238</v>
      </c>
      <c r="B1036" t="s">
        <v>529</v>
      </c>
      <c r="C1036" s="211">
        <v>45321</v>
      </c>
      <c r="D1036" t="s">
        <v>588</v>
      </c>
      <c r="E1036" t="s">
        <v>685</v>
      </c>
      <c r="F1036" t="s">
        <v>3239</v>
      </c>
      <c r="G1036" t="s">
        <v>3240</v>
      </c>
      <c r="H1036" t="s">
        <v>591</v>
      </c>
      <c r="I1036">
        <v>0</v>
      </c>
      <c r="J1036">
        <v>3.5</v>
      </c>
      <c r="K1036" t="s">
        <v>535</v>
      </c>
      <c r="L1036" t="s">
        <v>561</v>
      </c>
      <c r="M1036" t="s">
        <v>537</v>
      </c>
      <c r="N1036" t="s">
        <v>538</v>
      </c>
      <c r="O1036" t="s">
        <v>539</v>
      </c>
      <c r="P1036" t="s">
        <v>592</v>
      </c>
      <c r="Q1036" t="s">
        <v>3208</v>
      </c>
      <c r="R1036" t="s">
        <v>542</v>
      </c>
      <c r="S1036" t="s">
        <v>543</v>
      </c>
      <c r="T1036" t="s">
        <v>542</v>
      </c>
      <c r="U1036" t="s">
        <v>3209</v>
      </c>
      <c r="W1036" s="210">
        <v>-3.5</v>
      </c>
      <c r="X1036">
        <v>1</v>
      </c>
      <c r="Z1036" s="211">
        <v>45328</v>
      </c>
      <c r="AH1036" s="211">
        <v>45321</v>
      </c>
      <c r="AI1036" t="s">
        <v>545</v>
      </c>
      <c r="AO1036" t="s">
        <v>546</v>
      </c>
      <c r="AU1036" s="211">
        <v>45340</v>
      </c>
      <c r="AV1036" t="s">
        <v>547</v>
      </c>
      <c r="AY1036">
        <v>0</v>
      </c>
      <c r="AZ1036" t="s">
        <v>548</v>
      </c>
      <c r="BA1036" t="s">
        <v>3209</v>
      </c>
      <c r="BB1036" t="s">
        <v>3209</v>
      </c>
    </row>
    <row r="1037" spans="1:54" x14ac:dyDescent="0.3">
      <c r="A1037" t="s">
        <v>3241</v>
      </c>
      <c r="B1037" t="s">
        <v>529</v>
      </c>
      <c r="C1037" s="211">
        <v>45321</v>
      </c>
      <c r="D1037" t="s">
        <v>594</v>
      </c>
      <c r="E1037" t="s">
        <v>685</v>
      </c>
      <c r="F1037" t="s">
        <v>952</v>
      </c>
      <c r="G1037" t="s">
        <v>3242</v>
      </c>
      <c r="H1037" t="s">
        <v>597</v>
      </c>
      <c r="I1037">
        <v>0</v>
      </c>
      <c r="J1037">
        <v>182.98</v>
      </c>
      <c r="K1037" t="s">
        <v>535</v>
      </c>
      <c r="L1037" t="s">
        <v>561</v>
      </c>
      <c r="M1037" t="s">
        <v>537</v>
      </c>
      <c r="N1037" t="s">
        <v>538</v>
      </c>
      <c r="O1037" t="s">
        <v>539</v>
      </c>
      <c r="P1037" t="s">
        <v>598</v>
      </c>
      <c r="Q1037" t="s">
        <v>3208</v>
      </c>
      <c r="R1037" t="s">
        <v>542</v>
      </c>
      <c r="S1037" t="s">
        <v>543</v>
      </c>
      <c r="T1037" t="s">
        <v>542</v>
      </c>
      <c r="U1037" t="s">
        <v>3209</v>
      </c>
      <c r="W1037" s="210">
        <v>-182.98</v>
      </c>
      <c r="X1037">
        <v>1</v>
      </c>
      <c r="Z1037" s="211">
        <v>45328</v>
      </c>
      <c r="AH1037" s="211">
        <v>45321</v>
      </c>
      <c r="AI1037" t="s">
        <v>545</v>
      </c>
      <c r="AO1037" t="s">
        <v>546</v>
      </c>
      <c r="AU1037" s="211">
        <v>45340</v>
      </c>
      <c r="AV1037" t="s">
        <v>547</v>
      </c>
      <c r="AY1037">
        <v>0</v>
      </c>
      <c r="AZ1037" t="s">
        <v>548</v>
      </c>
      <c r="BA1037" t="s">
        <v>3209</v>
      </c>
      <c r="BB1037" t="s">
        <v>3209</v>
      </c>
    </row>
    <row r="1038" spans="1:54" x14ac:dyDescent="0.3">
      <c r="A1038" t="s">
        <v>3243</v>
      </c>
      <c r="B1038" t="s">
        <v>529</v>
      </c>
      <c r="C1038" s="211">
        <v>45321</v>
      </c>
      <c r="D1038" t="s">
        <v>1067</v>
      </c>
      <c r="E1038" t="s">
        <v>685</v>
      </c>
      <c r="F1038" t="s">
        <v>2259</v>
      </c>
      <c r="G1038" t="s">
        <v>3244</v>
      </c>
      <c r="H1038" t="s">
        <v>1337</v>
      </c>
      <c r="I1038">
        <v>0</v>
      </c>
      <c r="J1038">
        <v>45.57</v>
      </c>
      <c r="K1038" t="s">
        <v>535</v>
      </c>
      <c r="L1038" t="s">
        <v>554</v>
      </c>
      <c r="M1038" t="s">
        <v>537</v>
      </c>
      <c r="N1038" t="s">
        <v>538</v>
      </c>
      <c r="O1038" t="s">
        <v>539</v>
      </c>
      <c r="P1038" t="s">
        <v>580</v>
      </c>
      <c r="Q1038" t="s">
        <v>3208</v>
      </c>
      <c r="R1038" t="s">
        <v>542</v>
      </c>
      <c r="S1038" t="s">
        <v>543</v>
      </c>
      <c r="T1038" t="s">
        <v>542</v>
      </c>
      <c r="U1038" t="s">
        <v>3209</v>
      </c>
      <c r="W1038" s="210">
        <v>-45.57</v>
      </c>
      <c r="X1038">
        <v>1</v>
      </c>
      <c r="Z1038" s="211">
        <v>45328</v>
      </c>
      <c r="AH1038" s="211">
        <v>45321</v>
      </c>
      <c r="AI1038" t="s">
        <v>545</v>
      </c>
      <c r="AO1038" t="s">
        <v>546</v>
      </c>
      <c r="AU1038" s="211">
        <v>45340</v>
      </c>
      <c r="AV1038" t="s">
        <v>547</v>
      </c>
      <c r="AY1038">
        <v>0</v>
      </c>
      <c r="AZ1038" t="s">
        <v>548</v>
      </c>
      <c r="BA1038" t="s">
        <v>3209</v>
      </c>
      <c r="BB1038" t="s">
        <v>3209</v>
      </c>
    </row>
    <row r="1039" spans="1:54" x14ac:dyDescent="0.3">
      <c r="A1039" t="s">
        <v>3245</v>
      </c>
      <c r="B1039" t="s">
        <v>529</v>
      </c>
      <c r="C1039" s="211">
        <v>45321</v>
      </c>
      <c r="D1039" t="s">
        <v>600</v>
      </c>
      <c r="E1039" t="s">
        <v>685</v>
      </c>
      <c r="F1039" t="s">
        <v>3246</v>
      </c>
      <c r="G1039" t="s">
        <v>3247</v>
      </c>
      <c r="H1039" t="s">
        <v>603</v>
      </c>
      <c r="I1039">
        <v>0</v>
      </c>
      <c r="J1039">
        <v>47.13</v>
      </c>
      <c r="K1039" t="s">
        <v>535</v>
      </c>
      <c r="L1039" t="s">
        <v>536</v>
      </c>
      <c r="M1039" t="s">
        <v>537</v>
      </c>
      <c r="N1039" t="s">
        <v>538</v>
      </c>
      <c r="O1039" t="s">
        <v>539</v>
      </c>
      <c r="P1039" t="s">
        <v>604</v>
      </c>
      <c r="Q1039" t="s">
        <v>3208</v>
      </c>
      <c r="R1039" t="s">
        <v>542</v>
      </c>
      <c r="S1039" t="s">
        <v>543</v>
      </c>
      <c r="T1039" t="s">
        <v>542</v>
      </c>
      <c r="U1039" t="s">
        <v>3209</v>
      </c>
      <c r="W1039" s="210">
        <v>-47.13</v>
      </c>
      <c r="X1039">
        <v>1</v>
      </c>
      <c r="Z1039" s="211">
        <v>45328</v>
      </c>
      <c r="AH1039" s="211">
        <v>45321</v>
      </c>
      <c r="AI1039" t="s">
        <v>545</v>
      </c>
      <c r="AO1039" t="s">
        <v>546</v>
      </c>
      <c r="AU1039" s="211">
        <v>45340</v>
      </c>
      <c r="AV1039" t="s">
        <v>547</v>
      </c>
      <c r="AY1039">
        <v>0</v>
      </c>
      <c r="AZ1039" t="s">
        <v>548</v>
      </c>
      <c r="BA1039" t="s">
        <v>3209</v>
      </c>
      <c r="BB1039" t="s">
        <v>3209</v>
      </c>
    </row>
    <row r="1040" spans="1:54" x14ac:dyDescent="0.3">
      <c r="A1040" t="s">
        <v>3248</v>
      </c>
      <c r="B1040" t="s">
        <v>529</v>
      </c>
      <c r="C1040" s="211">
        <v>45321</v>
      </c>
      <c r="D1040" t="s">
        <v>606</v>
      </c>
      <c r="E1040" t="s">
        <v>685</v>
      </c>
      <c r="F1040" t="s">
        <v>2017</v>
      </c>
      <c r="G1040" t="s">
        <v>3249</v>
      </c>
      <c r="H1040" t="s">
        <v>609</v>
      </c>
      <c r="I1040">
        <v>0</v>
      </c>
      <c r="J1040">
        <v>177.91</v>
      </c>
      <c r="K1040" t="s">
        <v>535</v>
      </c>
      <c r="L1040" t="s">
        <v>561</v>
      </c>
      <c r="M1040" t="s">
        <v>537</v>
      </c>
      <c r="N1040" t="s">
        <v>538</v>
      </c>
      <c r="O1040" t="s">
        <v>539</v>
      </c>
      <c r="P1040" t="s">
        <v>562</v>
      </c>
      <c r="Q1040" t="s">
        <v>3208</v>
      </c>
      <c r="R1040" t="s">
        <v>542</v>
      </c>
      <c r="S1040" t="s">
        <v>543</v>
      </c>
      <c r="T1040" t="s">
        <v>542</v>
      </c>
      <c r="U1040" t="s">
        <v>3209</v>
      </c>
      <c r="W1040" s="210">
        <v>-177.91</v>
      </c>
      <c r="X1040">
        <v>1</v>
      </c>
      <c r="Z1040" s="211">
        <v>45328</v>
      </c>
      <c r="AH1040" s="211">
        <v>45321</v>
      </c>
      <c r="AI1040" t="s">
        <v>545</v>
      </c>
      <c r="AO1040" t="s">
        <v>546</v>
      </c>
      <c r="AU1040" s="211">
        <v>45340</v>
      </c>
      <c r="AV1040" t="s">
        <v>547</v>
      </c>
      <c r="AY1040">
        <v>0</v>
      </c>
      <c r="AZ1040" t="s">
        <v>548</v>
      </c>
      <c r="BA1040" t="s">
        <v>3209</v>
      </c>
      <c r="BB1040" t="s">
        <v>3209</v>
      </c>
    </row>
    <row r="1041" spans="1:54" x14ac:dyDescent="0.3">
      <c r="A1041" t="s">
        <v>3250</v>
      </c>
      <c r="B1041" t="s">
        <v>529</v>
      </c>
      <c r="C1041" s="211">
        <v>45321</v>
      </c>
      <c r="D1041" t="s">
        <v>611</v>
      </c>
      <c r="E1041" t="s">
        <v>685</v>
      </c>
      <c r="F1041" t="s">
        <v>3251</v>
      </c>
      <c r="G1041" t="s">
        <v>3252</v>
      </c>
      <c r="H1041" t="s">
        <v>614</v>
      </c>
      <c r="I1041">
        <v>0</v>
      </c>
      <c r="J1041">
        <v>60.92</v>
      </c>
      <c r="K1041" t="s">
        <v>535</v>
      </c>
      <c r="L1041" t="s">
        <v>554</v>
      </c>
      <c r="M1041" t="s">
        <v>537</v>
      </c>
      <c r="N1041" t="s">
        <v>538</v>
      </c>
      <c r="O1041" t="s">
        <v>539</v>
      </c>
      <c r="P1041" t="s">
        <v>615</v>
      </c>
      <c r="Q1041" t="s">
        <v>3208</v>
      </c>
      <c r="R1041" t="s">
        <v>542</v>
      </c>
      <c r="S1041" t="s">
        <v>543</v>
      </c>
      <c r="T1041" t="s">
        <v>542</v>
      </c>
      <c r="U1041" t="s">
        <v>3209</v>
      </c>
      <c r="W1041" s="210">
        <v>-60.92</v>
      </c>
      <c r="X1041">
        <v>1</v>
      </c>
      <c r="Z1041" s="211">
        <v>45328</v>
      </c>
      <c r="AH1041" s="211">
        <v>45321</v>
      </c>
      <c r="AI1041" t="s">
        <v>545</v>
      </c>
      <c r="AO1041" t="s">
        <v>546</v>
      </c>
      <c r="AU1041" s="211">
        <v>45340</v>
      </c>
      <c r="AV1041" t="s">
        <v>547</v>
      </c>
      <c r="AY1041">
        <v>0</v>
      </c>
      <c r="AZ1041" t="s">
        <v>548</v>
      </c>
      <c r="BA1041" t="s">
        <v>3209</v>
      </c>
      <c r="BB1041" t="s">
        <v>3209</v>
      </c>
    </row>
    <row r="1042" spans="1:54" x14ac:dyDescent="0.3">
      <c r="A1042" t="s">
        <v>3253</v>
      </c>
      <c r="B1042" t="s">
        <v>529</v>
      </c>
      <c r="C1042" s="211">
        <v>45321</v>
      </c>
      <c r="D1042" t="s">
        <v>2937</v>
      </c>
      <c r="E1042" t="s">
        <v>685</v>
      </c>
      <c r="F1042" t="s">
        <v>2501</v>
      </c>
      <c r="G1042" t="s">
        <v>3254</v>
      </c>
      <c r="H1042" t="s">
        <v>2939</v>
      </c>
      <c r="I1042">
        <v>0</v>
      </c>
      <c r="J1042">
        <v>12.4</v>
      </c>
      <c r="K1042" t="s">
        <v>535</v>
      </c>
      <c r="L1042" t="s">
        <v>561</v>
      </c>
      <c r="M1042" t="s">
        <v>537</v>
      </c>
      <c r="N1042" t="s">
        <v>538</v>
      </c>
      <c r="O1042" t="s">
        <v>539</v>
      </c>
      <c r="P1042" t="s">
        <v>644</v>
      </c>
      <c r="Q1042" t="s">
        <v>3208</v>
      </c>
      <c r="R1042" t="s">
        <v>542</v>
      </c>
      <c r="S1042" t="s">
        <v>543</v>
      </c>
      <c r="T1042" t="s">
        <v>542</v>
      </c>
      <c r="U1042" t="s">
        <v>3209</v>
      </c>
      <c r="W1042" s="210">
        <v>-12.4</v>
      </c>
      <c r="X1042">
        <v>1</v>
      </c>
      <c r="Z1042" s="211">
        <v>45328</v>
      </c>
      <c r="AH1042" s="211">
        <v>45321</v>
      </c>
      <c r="AI1042" t="s">
        <v>545</v>
      </c>
      <c r="AO1042" t="s">
        <v>546</v>
      </c>
      <c r="AU1042" s="211">
        <v>45340</v>
      </c>
      <c r="AV1042" t="s">
        <v>547</v>
      </c>
      <c r="AY1042">
        <v>0</v>
      </c>
      <c r="AZ1042" t="s">
        <v>548</v>
      </c>
      <c r="BA1042" t="s">
        <v>3209</v>
      </c>
      <c r="BB1042" t="s">
        <v>3209</v>
      </c>
    </row>
    <row r="1043" spans="1:54" x14ac:dyDescent="0.3">
      <c r="A1043" t="s">
        <v>3255</v>
      </c>
      <c r="B1043" t="s">
        <v>529</v>
      </c>
      <c r="C1043" s="211">
        <v>45321</v>
      </c>
      <c r="D1043" t="s">
        <v>617</v>
      </c>
      <c r="E1043" t="s">
        <v>685</v>
      </c>
      <c r="F1043" t="s">
        <v>3173</v>
      </c>
      <c r="G1043" t="s">
        <v>3256</v>
      </c>
      <c r="H1043" t="s">
        <v>620</v>
      </c>
      <c r="I1043">
        <v>0</v>
      </c>
      <c r="J1043">
        <v>51.75</v>
      </c>
      <c r="K1043" t="s">
        <v>535</v>
      </c>
      <c r="L1043" t="s">
        <v>561</v>
      </c>
      <c r="M1043" t="s">
        <v>537</v>
      </c>
      <c r="N1043" t="s">
        <v>538</v>
      </c>
      <c r="O1043" t="s">
        <v>539</v>
      </c>
      <c r="P1043" t="s">
        <v>2641</v>
      </c>
      <c r="Q1043" t="s">
        <v>3208</v>
      </c>
      <c r="R1043" t="s">
        <v>542</v>
      </c>
      <c r="S1043" t="s">
        <v>543</v>
      </c>
      <c r="T1043" t="s">
        <v>542</v>
      </c>
      <c r="U1043" t="s">
        <v>3209</v>
      </c>
      <c r="W1043" s="210">
        <v>-51.75</v>
      </c>
      <c r="X1043">
        <v>1</v>
      </c>
      <c r="Z1043" s="211">
        <v>45328</v>
      </c>
      <c r="AH1043" s="211">
        <v>45321</v>
      </c>
      <c r="AI1043" t="s">
        <v>545</v>
      </c>
      <c r="AO1043" t="s">
        <v>546</v>
      </c>
      <c r="AU1043" s="211">
        <v>45340</v>
      </c>
      <c r="AV1043" t="s">
        <v>547</v>
      </c>
      <c r="AY1043">
        <v>0</v>
      </c>
      <c r="AZ1043" t="s">
        <v>548</v>
      </c>
      <c r="BA1043" t="s">
        <v>3209</v>
      </c>
      <c r="BB1043" t="s">
        <v>3209</v>
      </c>
    </row>
    <row r="1044" spans="1:54" x14ac:dyDescent="0.3">
      <c r="A1044" t="s">
        <v>3257</v>
      </c>
      <c r="B1044" t="s">
        <v>529</v>
      </c>
      <c r="C1044" s="211">
        <v>45321</v>
      </c>
      <c r="D1044" t="s">
        <v>623</v>
      </c>
      <c r="E1044" t="s">
        <v>685</v>
      </c>
      <c r="F1044" t="s">
        <v>1365</v>
      </c>
      <c r="G1044" t="s">
        <v>3258</v>
      </c>
      <c r="H1044" t="s">
        <v>626</v>
      </c>
      <c r="I1044">
        <v>0</v>
      </c>
      <c r="J1044">
        <v>431.5</v>
      </c>
      <c r="K1044" t="s">
        <v>535</v>
      </c>
      <c r="L1044" t="s">
        <v>536</v>
      </c>
      <c r="M1044" t="s">
        <v>537</v>
      </c>
      <c r="N1044" t="s">
        <v>538</v>
      </c>
      <c r="O1044" t="s">
        <v>539</v>
      </c>
      <c r="P1044" t="s">
        <v>627</v>
      </c>
      <c r="Q1044" t="s">
        <v>3208</v>
      </c>
      <c r="R1044" t="s">
        <v>542</v>
      </c>
      <c r="S1044" t="s">
        <v>543</v>
      </c>
      <c r="T1044" t="s">
        <v>542</v>
      </c>
      <c r="U1044" t="s">
        <v>3209</v>
      </c>
      <c r="W1044" s="210">
        <v>-431.5</v>
      </c>
      <c r="X1044">
        <v>1</v>
      </c>
      <c r="Z1044" s="211">
        <v>45328</v>
      </c>
      <c r="AH1044" s="211">
        <v>45321</v>
      </c>
      <c r="AI1044" t="s">
        <v>545</v>
      </c>
      <c r="AO1044" t="s">
        <v>546</v>
      </c>
      <c r="AU1044" s="211">
        <v>45340</v>
      </c>
      <c r="AV1044" t="s">
        <v>547</v>
      </c>
      <c r="AY1044">
        <v>0</v>
      </c>
      <c r="AZ1044" t="s">
        <v>548</v>
      </c>
      <c r="BA1044" t="s">
        <v>3209</v>
      </c>
      <c r="BB1044" t="s">
        <v>3209</v>
      </c>
    </row>
    <row r="1045" spans="1:54" x14ac:dyDescent="0.3">
      <c r="A1045" t="s">
        <v>3259</v>
      </c>
      <c r="B1045" t="s">
        <v>529</v>
      </c>
      <c r="C1045" s="211">
        <v>45321</v>
      </c>
      <c r="D1045" t="s">
        <v>1837</v>
      </c>
      <c r="E1045" t="s">
        <v>685</v>
      </c>
      <c r="F1045" t="s">
        <v>3260</v>
      </c>
      <c r="G1045" t="s">
        <v>3261</v>
      </c>
      <c r="H1045" t="s">
        <v>1840</v>
      </c>
      <c r="I1045">
        <v>0</v>
      </c>
      <c r="J1045">
        <v>84.86</v>
      </c>
      <c r="K1045" t="s">
        <v>535</v>
      </c>
      <c r="L1045" t="s">
        <v>554</v>
      </c>
      <c r="M1045" t="s">
        <v>537</v>
      </c>
      <c r="N1045" t="s">
        <v>538</v>
      </c>
      <c r="O1045" t="s">
        <v>539</v>
      </c>
      <c r="P1045" t="s">
        <v>580</v>
      </c>
      <c r="Q1045" t="s">
        <v>3208</v>
      </c>
      <c r="R1045" t="s">
        <v>542</v>
      </c>
      <c r="S1045" t="s">
        <v>543</v>
      </c>
      <c r="T1045" t="s">
        <v>542</v>
      </c>
      <c r="U1045" t="s">
        <v>3209</v>
      </c>
      <c r="W1045" s="210">
        <v>-84.86</v>
      </c>
      <c r="X1045">
        <v>1</v>
      </c>
      <c r="Z1045" s="211">
        <v>45328</v>
      </c>
      <c r="AH1045" s="211">
        <v>45321</v>
      </c>
      <c r="AI1045" t="s">
        <v>545</v>
      </c>
      <c r="AO1045" t="s">
        <v>546</v>
      </c>
      <c r="AU1045" s="211">
        <v>45340</v>
      </c>
      <c r="AV1045" t="s">
        <v>547</v>
      </c>
      <c r="AY1045">
        <v>0</v>
      </c>
      <c r="AZ1045" t="s">
        <v>548</v>
      </c>
      <c r="BA1045" t="s">
        <v>3209</v>
      </c>
      <c r="BB1045" t="s">
        <v>3209</v>
      </c>
    </row>
    <row r="1046" spans="1:54" x14ac:dyDescent="0.3">
      <c r="A1046" t="s">
        <v>3262</v>
      </c>
      <c r="B1046" t="s">
        <v>529</v>
      </c>
      <c r="C1046" s="211">
        <v>45321</v>
      </c>
      <c r="D1046" t="s">
        <v>1354</v>
      </c>
      <c r="E1046" t="s">
        <v>685</v>
      </c>
      <c r="F1046" t="s">
        <v>3263</v>
      </c>
      <c r="G1046" t="s">
        <v>3264</v>
      </c>
      <c r="H1046" t="s">
        <v>1357</v>
      </c>
      <c r="I1046">
        <v>0</v>
      </c>
      <c r="J1046">
        <v>33.950000000000003</v>
      </c>
      <c r="K1046" t="s">
        <v>535</v>
      </c>
      <c r="L1046" t="s">
        <v>561</v>
      </c>
      <c r="M1046" t="s">
        <v>537</v>
      </c>
      <c r="N1046" t="s">
        <v>538</v>
      </c>
      <c r="O1046" t="s">
        <v>539</v>
      </c>
      <c r="P1046" t="s">
        <v>621</v>
      </c>
      <c r="Q1046" t="s">
        <v>3208</v>
      </c>
      <c r="R1046" t="s">
        <v>542</v>
      </c>
      <c r="S1046" t="s">
        <v>543</v>
      </c>
      <c r="T1046" t="s">
        <v>542</v>
      </c>
      <c r="U1046" t="s">
        <v>3209</v>
      </c>
      <c r="W1046" s="210">
        <v>-33.950000000000003</v>
      </c>
      <c r="X1046">
        <v>1</v>
      </c>
      <c r="Z1046" s="211">
        <v>45328</v>
      </c>
      <c r="AH1046" s="211">
        <v>45321</v>
      </c>
      <c r="AI1046" t="s">
        <v>545</v>
      </c>
      <c r="AO1046" t="s">
        <v>546</v>
      </c>
      <c r="AU1046" s="211">
        <v>45340</v>
      </c>
      <c r="AV1046" t="s">
        <v>547</v>
      </c>
      <c r="AY1046">
        <v>0</v>
      </c>
      <c r="AZ1046" t="s">
        <v>548</v>
      </c>
      <c r="BA1046" t="s">
        <v>3209</v>
      </c>
      <c r="BB1046" t="s">
        <v>3209</v>
      </c>
    </row>
    <row r="1047" spans="1:54" x14ac:dyDescent="0.3">
      <c r="A1047" t="s">
        <v>3265</v>
      </c>
      <c r="B1047" t="s">
        <v>529</v>
      </c>
      <c r="C1047" s="211">
        <v>45321</v>
      </c>
      <c r="D1047" t="s">
        <v>640</v>
      </c>
      <c r="E1047" t="s">
        <v>685</v>
      </c>
      <c r="F1047" t="s">
        <v>3266</v>
      </c>
      <c r="G1047" t="s">
        <v>3267</v>
      </c>
      <c r="H1047" t="s">
        <v>643</v>
      </c>
      <c r="I1047">
        <v>0</v>
      </c>
      <c r="J1047">
        <v>14.71</v>
      </c>
      <c r="K1047" t="s">
        <v>535</v>
      </c>
      <c r="L1047" t="s">
        <v>561</v>
      </c>
      <c r="M1047" t="s">
        <v>537</v>
      </c>
      <c r="N1047" t="s">
        <v>538</v>
      </c>
      <c r="O1047" t="s">
        <v>539</v>
      </c>
      <c r="P1047" t="s">
        <v>644</v>
      </c>
      <c r="Q1047" t="s">
        <v>3208</v>
      </c>
      <c r="R1047" t="s">
        <v>542</v>
      </c>
      <c r="S1047" t="s">
        <v>543</v>
      </c>
      <c r="T1047" t="s">
        <v>542</v>
      </c>
      <c r="U1047" t="s">
        <v>3209</v>
      </c>
      <c r="W1047" s="210">
        <v>-14.71</v>
      </c>
      <c r="X1047">
        <v>1</v>
      </c>
      <c r="Z1047" s="211">
        <v>45328</v>
      </c>
      <c r="AH1047" s="211">
        <v>45321</v>
      </c>
      <c r="AI1047" t="s">
        <v>545</v>
      </c>
      <c r="AO1047" t="s">
        <v>546</v>
      </c>
      <c r="AU1047" s="211">
        <v>45340</v>
      </c>
      <c r="AV1047" t="s">
        <v>547</v>
      </c>
      <c r="AY1047">
        <v>0</v>
      </c>
      <c r="AZ1047" t="s">
        <v>548</v>
      </c>
      <c r="BA1047" t="s">
        <v>3209</v>
      </c>
      <c r="BB1047" t="s">
        <v>3209</v>
      </c>
    </row>
    <row r="1048" spans="1:54" x14ac:dyDescent="0.3">
      <c r="A1048" t="s">
        <v>3268</v>
      </c>
      <c r="B1048" t="s">
        <v>529</v>
      </c>
      <c r="C1048" s="211">
        <v>45321</v>
      </c>
      <c r="D1048" t="s">
        <v>646</v>
      </c>
      <c r="E1048" t="s">
        <v>685</v>
      </c>
      <c r="F1048" t="s">
        <v>2277</v>
      </c>
      <c r="G1048" t="s">
        <v>3269</v>
      </c>
      <c r="H1048" t="s">
        <v>649</v>
      </c>
      <c r="I1048">
        <v>0</v>
      </c>
      <c r="J1048">
        <v>6.81</v>
      </c>
      <c r="K1048" t="s">
        <v>535</v>
      </c>
      <c r="L1048" t="s">
        <v>536</v>
      </c>
      <c r="M1048" t="s">
        <v>537</v>
      </c>
      <c r="N1048" t="s">
        <v>538</v>
      </c>
      <c r="O1048" t="s">
        <v>539</v>
      </c>
      <c r="P1048" t="s">
        <v>650</v>
      </c>
      <c r="Q1048" t="s">
        <v>3208</v>
      </c>
      <c r="R1048" t="s">
        <v>542</v>
      </c>
      <c r="S1048" t="s">
        <v>543</v>
      </c>
      <c r="T1048" t="s">
        <v>542</v>
      </c>
      <c r="U1048" t="s">
        <v>3209</v>
      </c>
      <c r="W1048" s="210">
        <v>-6.81</v>
      </c>
      <c r="X1048">
        <v>1</v>
      </c>
      <c r="Z1048" s="211">
        <v>45328</v>
      </c>
      <c r="AH1048" s="211">
        <v>45321</v>
      </c>
      <c r="AI1048" t="s">
        <v>545</v>
      </c>
      <c r="AO1048" t="s">
        <v>546</v>
      </c>
      <c r="AU1048" s="211">
        <v>45340</v>
      </c>
      <c r="AV1048" t="s">
        <v>547</v>
      </c>
      <c r="AY1048">
        <v>0</v>
      </c>
      <c r="AZ1048" t="s">
        <v>548</v>
      </c>
      <c r="BA1048" t="s">
        <v>3209</v>
      </c>
      <c r="BB1048" t="s">
        <v>3209</v>
      </c>
    </row>
    <row r="1049" spans="1:54" x14ac:dyDescent="0.3">
      <c r="A1049" t="s">
        <v>3270</v>
      </c>
      <c r="B1049" t="s">
        <v>529</v>
      </c>
      <c r="C1049" s="211">
        <v>45264</v>
      </c>
      <c r="D1049" t="s">
        <v>3271</v>
      </c>
      <c r="E1049" t="s">
        <v>916</v>
      </c>
      <c r="F1049" t="s">
        <v>757</v>
      </c>
      <c r="G1049" t="s">
        <v>3272</v>
      </c>
      <c r="H1049" t="s">
        <v>3273</v>
      </c>
      <c r="I1049">
        <v>0</v>
      </c>
      <c r="J1049">
        <v>10884.75</v>
      </c>
      <c r="K1049" t="s">
        <v>535</v>
      </c>
      <c r="L1049" t="s">
        <v>3274</v>
      </c>
      <c r="M1049" t="s">
        <v>537</v>
      </c>
      <c r="N1049" t="s">
        <v>538</v>
      </c>
      <c r="O1049" t="s">
        <v>539</v>
      </c>
      <c r="P1049" t="s">
        <v>3275</v>
      </c>
      <c r="Q1049" t="s">
        <v>3208</v>
      </c>
      <c r="R1049" t="s">
        <v>542</v>
      </c>
      <c r="S1049" t="s">
        <v>543</v>
      </c>
      <c r="T1049" t="s">
        <v>542</v>
      </c>
      <c r="U1049" t="s">
        <v>3209</v>
      </c>
      <c r="W1049" s="210">
        <v>-10884.75</v>
      </c>
      <c r="X1049">
        <v>1</v>
      </c>
      <c r="Z1049" s="211">
        <v>45505</v>
      </c>
      <c r="AH1049" s="211">
        <v>45264</v>
      </c>
      <c r="AO1049" t="s">
        <v>546</v>
      </c>
      <c r="AU1049" s="211"/>
      <c r="AY1049">
        <v>0</v>
      </c>
      <c r="AZ1049" t="s">
        <v>548</v>
      </c>
      <c r="BA1049" t="s">
        <v>2896</v>
      </c>
      <c r="BB1049" t="s">
        <v>2896</v>
      </c>
    </row>
    <row r="1050" spans="1:54" x14ac:dyDescent="0.3">
      <c r="A1050" t="s">
        <v>3276</v>
      </c>
      <c r="B1050" t="s">
        <v>529</v>
      </c>
      <c r="C1050" s="211">
        <v>45264</v>
      </c>
      <c r="D1050" t="s">
        <v>3277</v>
      </c>
      <c r="E1050" t="s">
        <v>1413</v>
      </c>
      <c r="F1050" t="s">
        <v>757</v>
      </c>
      <c r="G1050" t="s">
        <v>3272</v>
      </c>
      <c r="H1050" t="s">
        <v>3278</v>
      </c>
      <c r="I1050">
        <v>0</v>
      </c>
      <c r="J1050">
        <v>10884.75</v>
      </c>
      <c r="K1050" t="s">
        <v>535</v>
      </c>
      <c r="L1050" t="s">
        <v>3274</v>
      </c>
      <c r="M1050" t="s">
        <v>537</v>
      </c>
      <c r="N1050" t="s">
        <v>538</v>
      </c>
      <c r="O1050" t="s">
        <v>539</v>
      </c>
      <c r="P1050" t="s">
        <v>3279</v>
      </c>
      <c r="Q1050" t="s">
        <v>3208</v>
      </c>
      <c r="R1050" t="s">
        <v>542</v>
      </c>
      <c r="S1050" t="s">
        <v>543</v>
      </c>
      <c r="T1050" t="s">
        <v>542</v>
      </c>
      <c r="U1050" t="s">
        <v>3209</v>
      </c>
      <c r="W1050" s="210">
        <v>-10884.75</v>
      </c>
      <c r="X1050">
        <v>1</v>
      </c>
      <c r="Z1050" s="211">
        <v>45505</v>
      </c>
      <c r="AH1050" s="211">
        <v>45264</v>
      </c>
      <c r="AO1050" t="s">
        <v>546</v>
      </c>
      <c r="AU1050" s="211"/>
      <c r="AY1050">
        <v>0</v>
      </c>
      <c r="AZ1050" t="s">
        <v>548</v>
      </c>
      <c r="BA1050" t="s">
        <v>2896</v>
      </c>
      <c r="BB1050" t="s">
        <v>2896</v>
      </c>
    </row>
    <row r="1051" spans="1:54" x14ac:dyDescent="0.3">
      <c r="A1051" t="s">
        <v>3280</v>
      </c>
      <c r="B1051" t="s">
        <v>529</v>
      </c>
      <c r="C1051" s="211">
        <v>45264</v>
      </c>
      <c r="D1051" t="s">
        <v>3281</v>
      </c>
      <c r="E1051" t="s">
        <v>2481</v>
      </c>
      <c r="F1051" t="s">
        <v>757</v>
      </c>
      <c r="G1051" t="s">
        <v>3272</v>
      </c>
      <c r="H1051" t="s">
        <v>3282</v>
      </c>
      <c r="I1051">
        <v>0</v>
      </c>
      <c r="J1051">
        <v>10884.75</v>
      </c>
      <c r="K1051" t="s">
        <v>535</v>
      </c>
      <c r="L1051" t="s">
        <v>3274</v>
      </c>
      <c r="M1051" t="s">
        <v>537</v>
      </c>
      <c r="N1051" t="s">
        <v>538</v>
      </c>
      <c r="O1051" t="s">
        <v>539</v>
      </c>
      <c r="P1051" t="s">
        <v>3283</v>
      </c>
      <c r="Q1051" t="s">
        <v>3208</v>
      </c>
      <c r="R1051" t="s">
        <v>542</v>
      </c>
      <c r="S1051" t="s">
        <v>543</v>
      </c>
      <c r="T1051" t="s">
        <v>542</v>
      </c>
      <c r="U1051" t="s">
        <v>3209</v>
      </c>
      <c r="W1051" s="210">
        <v>-10884.75</v>
      </c>
      <c r="X1051">
        <v>1</v>
      </c>
      <c r="Z1051" s="211">
        <v>45511</v>
      </c>
      <c r="AH1051" s="211">
        <v>45264</v>
      </c>
      <c r="AO1051" t="s">
        <v>546</v>
      </c>
      <c r="AU1051" s="211"/>
      <c r="AY1051">
        <v>0</v>
      </c>
      <c r="AZ1051" t="s">
        <v>548</v>
      </c>
      <c r="BA1051" t="s">
        <v>2896</v>
      </c>
      <c r="BB1051" t="s">
        <v>2896</v>
      </c>
    </row>
    <row r="1052" spans="1:54" x14ac:dyDescent="0.3">
      <c r="A1052" t="s">
        <v>3284</v>
      </c>
      <c r="B1052" t="s">
        <v>529</v>
      </c>
      <c r="C1052" s="211">
        <v>45264</v>
      </c>
      <c r="D1052" t="s">
        <v>3285</v>
      </c>
      <c r="E1052" t="s">
        <v>714</v>
      </c>
      <c r="F1052" t="s">
        <v>757</v>
      </c>
      <c r="G1052" t="s">
        <v>3286</v>
      </c>
      <c r="H1052" t="s">
        <v>3287</v>
      </c>
      <c r="I1052">
        <v>0</v>
      </c>
      <c r="J1052">
        <v>10939.17</v>
      </c>
      <c r="K1052" t="s">
        <v>535</v>
      </c>
      <c r="L1052" t="s">
        <v>3274</v>
      </c>
      <c r="M1052" t="s">
        <v>537</v>
      </c>
      <c r="N1052" t="s">
        <v>538</v>
      </c>
      <c r="O1052" t="s">
        <v>539</v>
      </c>
      <c r="P1052" t="s">
        <v>3288</v>
      </c>
      <c r="Q1052" t="s">
        <v>3208</v>
      </c>
      <c r="R1052" t="s">
        <v>542</v>
      </c>
      <c r="S1052" t="s">
        <v>543</v>
      </c>
      <c r="T1052" t="s">
        <v>542</v>
      </c>
      <c r="U1052" t="s">
        <v>3209</v>
      </c>
      <c r="W1052" s="210">
        <v>-10939.17</v>
      </c>
      <c r="X1052">
        <v>1</v>
      </c>
      <c r="Z1052" s="211">
        <v>45505</v>
      </c>
      <c r="AH1052" s="211">
        <v>45264</v>
      </c>
      <c r="AO1052" t="s">
        <v>546</v>
      </c>
      <c r="AU1052" s="211"/>
      <c r="AY1052">
        <v>0</v>
      </c>
      <c r="AZ1052" t="s">
        <v>548</v>
      </c>
      <c r="BA1052" t="s">
        <v>2896</v>
      </c>
      <c r="BB1052" t="s">
        <v>2896</v>
      </c>
    </row>
    <row r="1053" spans="1:54" x14ac:dyDescent="0.3">
      <c r="A1053" t="s">
        <v>3289</v>
      </c>
      <c r="B1053" t="s">
        <v>861</v>
      </c>
      <c r="C1053" s="211">
        <v>45307</v>
      </c>
      <c r="D1053" t="s">
        <v>570</v>
      </c>
      <c r="E1053" t="s">
        <v>1591</v>
      </c>
      <c r="F1053" t="s">
        <v>807</v>
      </c>
      <c r="G1053" t="s">
        <v>3290</v>
      </c>
      <c r="H1053" t="s">
        <v>573</v>
      </c>
      <c r="I1053">
        <v>0</v>
      </c>
      <c r="J1053">
        <v>21.38</v>
      </c>
      <c r="K1053" t="s">
        <v>535</v>
      </c>
      <c r="L1053" t="s">
        <v>660</v>
      </c>
      <c r="M1053" t="s">
        <v>537</v>
      </c>
      <c r="N1053" t="s">
        <v>538</v>
      </c>
      <c r="O1053" t="s">
        <v>539</v>
      </c>
      <c r="P1053" t="s">
        <v>574</v>
      </c>
      <c r="Q1053" t="s">
        <v>3208</v>
      </c>
      <c r="R1053" t="s">
        <v>542</v>
      </c>
      <c r="S1053" t="s">
        <v>543</v>
      </c>
      <c r="T1053" t="s">
        <v>542</v>
      </c>
      <c r="U1053" t="s">
        <v>3209</v>
      </c>
      <c r="W1053" s="210">
        <v>-21.38</v>
      </c>
      <c r="X1053">
        <v>1</v>
      </c>
      <c r="Z1053" s="211">
        <v>45328</v>
      </c>
      <c r="AH1053" s="211">
        <v>45307</v>
      </c>
      <c r="AI1053" t="s">
        <v>545</v>
      </c>
      <c r="AO1053" t="s">
        <v>546</v>
      </c>
      <c r="AU1053" s="211">
        <v>45340</v>
      </c>
      <c r="AV1053" t="s">
        <v>547</v>
      </c>
      <c r="AY1053">
        <v>0</v>
      </c>
      <c r="AZ1053" t="s">
        <v>548</v>
      </c>
      <c r="BA1053" t="s">
        <v>3209</v>
      </c>
      <c r="BB1053" t="s">
        <v>3209</v>
      </c>
    </row>
    <row r="1054" spans="1:54" x14ac:dyDescent="0.3">
      <c r="A1054" t="s">
        <v>3291</v>
      </c>
      <c r="B1054" t="s">
        <v>866</v>
      </c>
      <c r="C1054" s="211">
        <v>45305</v>
      </c>
      <c r="D1054" t="s">
        <v>600</v>
      </c>
      <c r="E1054" t="s">
        <v>653</v>
      </c>
      <c r="F1054" t="s">
        <v>532</v>
      </c>
      <c r="G1054" t="s">
        <v>3292</v>
      </c>
      <c r="H1054" t="s">
        <v>603</v>
      </c>
      <c r="I1054">
        <v>0</v>
      </c>
      <c r="J1054">
        <v>10.34</v>
      </c>
      <c r="K1054" t="s">
        <v>535</v>
      </c>
      <c r="L1054" t="s">
        <v>655</v>
      </c>
      <c r="M1054" t="s">
        <v>537</v>
      </c>
      <c r="N1054" t="s">
        <v>538</v>
      </c>
      <c r="O1054" t="s">
        <v>539</v>
      </c>
      <c r="P1054" t="s">
        <v>604</v>
      </c>
      <c r="Q1054" t="s">
        <v>3208</v>
      </c>
      <c r="R1054" t="s">
        <v>542</v>
      </c>
      <c r="S1054" t="s">
        <v>543</v>
      </c>
      <c r="T1054" t="s">
        <v>542</v>
      </c>
      <c r="U1054" t="s">
        <v>3209</v>
      </c>
      <c r="W1054" s="210">
        <v>-10.34</v>
      </c>
      <c r="X1054">
        <v>1</v>
      </c>
      <c r="Z1054" s="211">
        <v>45328</v>
      </c>
      <c r="AH1054" s="211">
        <v>45305</v>
      </c>
      <c r="AI1054" t="s">
        <v>545</v>
      </c>
      <c r="AO1054" t="s">
        <v>546</v>
      </c>
      <c r="AU1054" s="211">
        <v>45340</v>
      </c>
      <c r="AV1054" t="s">
        <v>547</v>
      </c>
      <c r="AY1054">
        <v>0</v>
      </c>
      <c r="AZ1054" t="s">
        <v>548</v>
      </c>
      <c r="BA1054" t="s">
        <v>3209</v>
      </c>
      <c r="BB1054" t="s">
        <v>3209</v>
      </c>
    </row>
    <row r="1055" spans="1:54" x14ac:dyDescent="0.3">
      <c r="A1055" t="s">
        <v>3293</v>
      </c>
      <c r="B1055" t="s">
        <v>866</v>
      </c>
      <c r="C1055" s="211">
        <v>45305</v>
      </c>
      <c r="D1055" t="s">
        <v>611</v>
      </c>
      <c r="E1055" t="s">
        <v>653</v>
      </c>
      <c r="F1055" t="s">
        <v>800</v>
      </c>
      <c r="G1055" t="s">
        <v>3294</v>
      </c>
      <c r="H1055" t="s">
        <v>614</v>
      </c>
      <c r="I1055">
        <v>0</v>
      </c>
      <c r="J1055">
        <v>12.88</v>
      </c>
      <c r="K1055" t="s">
        <v>535</v>
      </c>
      <c r="L1055" t="s">
        <v>660</v>
      </c>
      <c r="M1055" t="s">
        <v>537</v>
      </c>
      <c r="N1055" t="s">
        <v>538</v>
      </c>
      <c r="O1055" t="s">
        <v>539</v>
      </c>
      <c r="P1055" t="s">
        <v>615</v>
      </c>
      <c r="Q1055" t="s">
        <v>3208</v>
      </c>
      <c r="R1055" t="s">
        <v>542</v>
      </c>
      <c r="S1055" t="s">
        <v>543</v>
      </c>
      <c r="T1055" t="s">
        <v>542</v>
      </c>
      <c r="U1055" t="s">
        <v>3209</v>
      </c>
      <c r="W1055" s="210">
        <v>-12.88</v>
      </c>
      <c r="X1055">
        <v>1</v>
      </c>
      <c r="Z1055" s="211">
        <v>45406</v>
      </c>
      <c r="AH1055" s="211">
        <v>45305</v>
      </c>
      <c r="AI1055" t="s">
        <v>545</v>
      </c>
      <c r="AO1055" t="s">
        <v>546</v>
      </c>
      <c r="AU1055" s="211">
        <v>45340</v>
      </c>
      <c r="AV1055" t="s">
        <v>547</v>
      </c>
      <c r="AY1055">
        <v>0</v>
      </c>
      <c r="AZ1055" t="s">
        <v>548</v>
      </c>
      <c r="BA1055" t="s">
        <v>3209</v>
      </c>
      <c r="BB1055" t="s">
        <v>3209</v>
      </c>
    </row>
    <row r="1056" spans="1:54" x14ac:dyDescent="0.3">
      <c r="A1056" t="s">
        <v>3295</v>
      </c>
      <c r="B1056" t="s">
        <v>866</v>
      </c>
      <c r="C1056" s="211">
        <v>45305</v>
      </c>
      <c r="D1056" t="s">
        <v>588</v>
      </c>
      <c r="E1056" t="s">
        <v>653</v>
      </c>
      <c r="F1056" t="s">
        <v>551</v>
      </c>
      <c r="G1056" t="s">
        <v>3296</v>
      </c>
      <c r="H1056" t="s">
        <v>591</v>
      </c>
      <c r="I1056">
        <v>0</v>
      </c>
      <c r="J1056">
        <v>0.83</v>
      </c>
      <c r="K1056" t="s">
        <v>535</v>
      </c>
      <c r="L1056" t="s">
        <v>664</v>
      </c>
      <c r="M1056" t="s">
        <v>537</v>
      </c>
      <c r="N1056" t="s">
        <v>538</v>
      </c>
      <c r="O1056" t="s">
        <v>539</v>
      </c>
      <c r="P1056" t="s">
        <v>592</v>
      </c>
      <c r="Q1056" t="s">
        <v>3208</v>
      </c>
      <c r="R1056" t="s">
        <v>542</v>
      </c>
      <c r="S1056" t="s">
        <v>543</v>
      </c>
      <c r="T1056" t="s">
        <v>542</v>
      </c>
      <c r="U1056" t="s">
        <v>3209</v>
      </c>
      <c r="W1056" s="210">
        <v>-0.83</v>
      </c>
      <c r="X1056">
        <v>1</v>
      </c>
      <c r="Z1056" s="211">
        <v>45328</v>
      </c>
      <c r="AH1056" s="211">
        <v>45305</v>
      </c>
      <c r="AI1056" t="s">
        <v>545</v>
      </c>
      <c r="AO1056" t="s">
        <v>546</v>
      </c>
      <c r="AU1056" s="211">
        <v>45340</v>
      </c>
      <c r="AV1056" t="s">
        <v>547</v>
      </c>
      <c r="AY1056">
        <v>0</v>
      </c>
      <c r="AZ1056" t="s">
        <v>548</v>
      </c>
      <c r="BA1056" t="s">
        <v>3209</v>
      </c>
      <c r="BB1056" t="s">
        <v>3209</v>
      </c>
    </row>
    <row r="1057" spans="1:54" x14ac:dyDescent="0.3">
      <c r="A1057" t="s">
        <v>3297</v>
      </c>
      <c r="B1057" t="s">
        <v>866</v>
      </c>
      <c r="C1057" s="211">
        <v>45305</v>
      </c>
      <c r="D1057" t="s">
        <v>623</v>
      </c>
      <c r="E1057" t="s">
        <v>653</v>
      </c>
      <c r="F1057" t="s">
        <v>1199</v>
      </c>
      <c r="G1057" t="s">
        <v>3298</v>
      </c>
      <c r="H1057" t="s">
        <v>626</v>
      </c>
      <c r="I1057">
        <v>0</v>
      </c>
      <c r="J1057">
        <v>79.3</v>
      </c>
      <c r="K1057" t="s">
        <v>535</v>
      </c>
      <c r="L1057" t="s">
        <v>655</v>
      </c>
      <c r="M1057" t="s">
        <v>537</v>
      </c>
      <c r="N1057" t="s">
        <v>538</v>
      </c>
      <c r="O1057" t="s">
        <v>539</v>
      </c>
      <c r="P1057" t="s">
        <v>627</v>
      </c>
      <c r="Q1057" t="s">
        <v>3208</v>
      </c>
      <c r="R1057" t="s">
        <v>542</v>
      </c>
      <c r="S1057" t="s">
        <v>543</v>
      </c>
      <c r="T1057" t="s">
        <v>542</v>
      </c>
      <c r="U1057" t="s">
        <v>3209</v>
      </c>
      <c r="W1057" s="210">
        <v>-79.3</v>
      </c>
      <c r="X1057">
        <v>1</v>
      </c>
      <c r="Z1057" s="211">
        <v>45328</v>
      </c>
      <c r="AH1057" s="211">
        <v>45305</v>
      </c>
      <c r="AI1057" t="s">
        <v>545</v>
      </c>
      <c r="AO1057" t="s">
        <v>546</v>
      </c>
      <c r="AU1057" s="211">
        <v>45340</v>
      </c>
      <c r="AV1057" t="s">
        <v>547</v>
      </c>
      <c r="AY1057">
        <v>0</v>
      </c>
      <c r="AZ1057" t="s">
        <v>548</v>
      </c>
      <c r="BA1057" t="s">
        <v>3209</v>
      </c>
      <c r="BB1057" t="s">
        <v>3209</v>
      </c>
    </row>
    <row r="1058" spans="1:54" x14ac:dyDescent="0.3">
      <c r="A1058" t="s">
        <v>3299</v>
      </c>
      <c r="B1058" t="s">
        <v>866</v>
      </c>
      <c r="C1058" s="211">
        <v>45305</v>
      </c>
      <c r="D1058" t="s">
        <v>606</v>
      </c>
      <c r="E1058" t="s">
        <v>653</v>
      </c>
      <c r="F1058" t="s">
        <v>1591</v>
      </c>
      <c r="G1058" t="s">
        <v>3300</v>
      </c>
      <c r="H1058" t="s">
        <v>609</v>
      </c>
      <c r="I1058">
        <v>0</v>
      </c>
      <c r="J1058">
        <v>30.49</v>
      </c>
      <c r="K1058" t="s">
        <v>535</v>
      </c>
      <c r="L1058" t="s">
        <v>664</v>
      </c>
      <c r="M1058" t="s">
        <v>537</v>
      </c>
      <c r="N1058" t="s">
        <v>538</v>
      </c>
      <c r="O1058" t="s">
        <v>539</v>
      </c>
      <c r="P1058" t="s">
        <v>562</v>
      </c>
      <c r="Q1058" t="s">
        <v>3208</v>
      </c>
      <c r="R1058" t="s">
        <v>542</v>
      </c>
      <c r="S1058" t="s">
        <v>543</v>
      </c>
      <c r="T1058" t="s">
        <v>542</v>
      </c>
      <c r="U1058" t="s">
        <v>3209</v>
      </c>
      <c r="W1058" s="210">
        <v>-30.49</v>
      </c>
      <c r="X1058">
        <v>1</v>
      </c>
      <c r="Z1058" s="211">
        <v>45328</v>
      </c>
      <c r="AH1058" s="211">
        <v>45305</v>
      </c>
      <c r="AI1058" t="s">
        <v>545</v>
      </c>
      <c r="AO1058" t="s">
        <v>546</v>
      </c>
      <c r="AU1058" s="211">
        <v>45340</v>
      </c>
      <c r="AV1058" t="s">
        <v>547</v>
      </c>
      <c r="AY1058">
        <v>0</v>
      </c>
      <c r="AZ1058" t="s">
        <v>548</v>
      </c>
      <c r="BA1058" t="s">
        <v>3209</v>
      </c>
      <c r="BB1058" t="s">
        <v>3209</v>
      </c>
    </row>
    <row r="1059" spans="1:54" x14ac:dyDescent="0.3">
      <c r="A1059" t="s">
        <v>3301</v>
      </c>
      <c r="B1059" t="s">
        <v>866</v>
      </c>
      <c r="C1059" s="211">
        <v>45305</v>
      </c>
      <c r="D1059" t="s">
        <v>576</v>
      </c>
      <c r="E1059" t="s">
        <v>653</v>
      </c>
      <c r="F1059" t="s">
        <v>669</v>
      </c>
      <c r="G1059" t="s">
        <v>3302</v>
      </c>
      <c r="H1059" t="s">
        <v>579</v>
      </c>
      <c r="I1059">
        <v>0</v>
      </c>
      <c r="J1059">
        <v>35.9</v>
      </c>
      <c r="K1059" t="s">
        <v>535</v>
      </c>
      <c r="L1059" t="s">
        <v>660</v>
      </c>
      <c r="M1059" t="s">
        <v>537</v>
      </c>
      <c r="N1059" t="s">
        <v>538</v>
      </c>
      <c r="O1059" t="s">
        <v>539</v>
      </c>
      <c r="P1059" t="s">
        <v>580</v>
      </c>
      <c r="Q1059" t="s">
        <v>3208</v>
      </c>
      <c r="R1059" t="s">
        <v>542</v>
      </c>
      <c r="S1059" t="s">
        <v>543</v>
      </c>
      <c r="T1059" t="s">
        <v>542</v>
      </c>
      <c r="U1059" t="s">
        <v>3209</v>
      </c>
      <c r="W1059" s="210">
        <v>-35.9</v>
      </c>
      <c r="X1059">
        <v>1</v>
      </c>
      <c r="Z1059" s="211">
        <v>45328</v>
      </c>
      <c r="AH1059" s="211">
        <v>45305</v>
      </c>
      <c r="AI1059" t="s">
        <v>545</v>
      </c>
      <c r="AO1059" t="s">
        <v>546</v>
      </c>
      <c r="AU1059" s="211">
        <v>45340</v>
      </c>
      <c r="AV1059" t="s">
        <v>547</v>
      </c>
      <c r="AY1059">
        <v>0</v>
      </c>
      <c r="AZ1059" t="s">
        <v>548</v>
      </c>
      <c r="BA1059" t="s">
        <v>3209</v>
      </c>
      <c r="BB1059" t="s">
        <v>3209</v>
      </c>
    </row>
    <row r="1060" spans="1:54" x14ac:dyDescent="0.3">
      <c r="A1060" t="s">
        <v>3303</v>
      </c>
      <c r="B1060" t="s">
        <v>866</v>
      </c>
      <c r="C1060" s="211">
        <v>45305</v>
      </c>
      <c r="D1060" t="s">
        <v>557</v>
      </c>
      <c r="E1060" t="s">
        <v>653</v>
      </c>
      <c r="F1060" t="s">
        <v>571</v>
      </c>
      <c r="G1060" t="s">
        <v>3304</v>
      </c>
      <c r="H1060" t="s">
        <v>560</v>
      </c>
      <c r="I1060">
        <v>0</v>
      </c>
      <c r="J1060">
        <v>16.57</v>
      </c>
      <c r="K1060" t="s">
        <v>535</v>
      </c>
      <c r="L1060" t="s">
        <v>664</v>
      </c>
      <c r="M1060" t="s">
        <v>537</v>
      </c>
      <c r="N1060" t="s">
        <v>538</v>
      </c>
      <c r="O1060" t="s">
        <v>539</v>
      </c>
      <c r="P1060" t="s">
        <v>562</v>
      </c>
      <c r="Q1060" t="s">
        <v>3208</v>
      </c>
      <c r="R1060" t="s">
        <v>542</v>
      </c>
      <c r="S1060" t="s">
        <v>543</v>
      </c>
      <c r="T1060" t="s">
        <v>542</v>
      </c>
      <c r="U1060" t="s">
        <v>3209</v>
      </c>
      <c r="W1060" s="210">
        <v>-16.57</v>
      </c>
      <c r="X1060">
        <v>1</v>
      </c>
      <c r="Z1060" s="211">
        <v>45328</v>
      </c>
      <c r="AH1060" s="211">
        <v>45305</v>
      </c>
      <c r="AI1060" t="s">
        <v>545</v>
      </c>
      <c r="AO1060" t="s">
        <v>546</v>
      </c>
      <c r="AU1060" s="211">
        <v>45340</v>
      </c>
      <c r="AV1060" t="s">
        <v>547</v>
      </c>
      <c r="AY1060">
        <v>0</v>
      </c>
      <c r="AZ1060" t="s">
        <v>548</v>
      </c>
      <c r="BA1060" t="s">
        <v>3209</v>
      </c>
      <c r="BB1060" t="s">
        <v>3209</v>
      </c>
    </row>
    <row r="1061" spans="1:54" x14ac:dyDescent="0.3">
      <c r="A1061" t="s">
        <v>3305</v>
      </c>
      <c r="B1061" t="s">
        <v>866</v>
      </c>
      <c r="C1061" s="211">
        <v>45305</v>
      </c>
      <c r="D1061" t="s">
        <v>1067</v>
      </c>
      <c r="E1061" t="s">
        <v>653</v>
      </c>
      <c r="F1061" t="s">
        <v>889</v>
      </c>
      <c r="G1061" t="s">
        <v>3306</v>
      </c>
      <c r="H1061" t="s">
        <v>1411</v>
      </c>
      <c r="I1061">
        <v>0</v>
      </c>
      <c r="J1061">
        <v>7.73</v>
      </c>
      <c r="K1061" t="s">
        <v>535</v>
      </c>
      <c r="L1061" t="s">
        <v>660</v>
      </c>
      <c r="M1061" t="s">
        <v>537</v>
      </c>
      <c r="N1061" t="s">
        <v>538</v>
      </c>
      <c r="O1061" t="s">
        <v>539</v>
      </c>
      <c r="P1061" t="s">
        <v>580</v>
      </c>
      <c r="Q1061" t="s">
        <v>3208</v>
      </c>
      <c r="R1061" t="s">
        <v>542</v>
      </c>
      <c r="S1061" t="s">
        <v>543</v>
      </c>
      <c r="T1061" t="s">
        <v>542</v>
      </c>
      <c r="U1061" t="s">
        <v>3209</v>
      </c>
      <c r="W1061" s="210">
        <v>-7.73</v>
      </c>
      <c r="X1061">
        <v>1</v>
      </c>
      <c r="Z1061" s="211">
        <v>45328</v>
      </c>
      <c r="AH1061" s="211">
        <v>45305</v>
      </c>
      <c r="AI1061" t="s">
        <v>545</v>
      </c>
      <c r="AO1061" t="s">
        <v>546</v>
      </c>
      <c r="AU1061" s="211">
        <v>45340</v>
      </c>
      <c r="AV1061" t="s">
        <v>547</v>
      </c>
      <c r="AY1061">
        <v>0</v>
      </c>
      <c r="AZ1061" t="s">
        <v>548</v>
      </c>
      <c r="BA1061" t="s">
        <v>3209</v>
      </c>
      <c r="BB1061" t="s">
        <v>3209</v>
      </c>
    </row>
    <row r="1062" spans="1:54" x14ac:dyDescent="0.3">
      <c r="A1062" t="s">
        <v>3307</v>
      </c>
      <c r="B1062" t="s">
        <v>866</v>
      </c>
      <c r="C1062" s="211">
        <v>45305</v>
      </c>
      <c r="D1062" t="s">
        <v>1036</v>
      </c>
      <c r="E1062" t="s">
        <v>653</v>
      </c>
      <c r="F1062" t="s">
        <v>589</v>
      </c>
      <c r="G1062" t="s">
        <v>3308</v>
      </c>
      <c r="H1062" t="s">
        <v>1415</v>
      </c>
      <c r="I1062">
        <v>0</v>
      </c>
      <c r="J1062">
        <v>284.74</v>
      </c>
      <c r="K1062" t="s">
        <v>535</v>
      </c>
      <c r="L1062" t="s">
        <v>655</v>
      </c>
      <c r="M1062" t="s">
        <v>537</v>
      </c>
      <c r="N1062" t="s">
        <v>538</v>
      </c>
      <c r="O1062" t="s">
        <v>539</v>
      </c>
      <c r="P1062" t="s">
        <v>1040</v>
      </c>
      <c r="Q1062" t="s">
        <v>3208</v>
      </c>
      <c r="R1062" t="s">
        <v>542</v>
      </c>
      <c r="S1062" t="s">
        <v>543</v>
      </c>
      <c r="T1062" t="s">
        <v>542</v>
      </c>
      <c r="U1062" t="s">
        <v>3209</v>
      </c>
      <c r="W1062" s="210">
        <v>-284.74</v>
      </c>
      <c r="X1062">
        <v>1</v>
      </c>
      <c r="Z1062" s="211">
        <v>45328</v>
      </c>
      <c r="AH1062" s="211">
        <v>45305</v>
      </c>
      <c r="AI1062" t="s">
        <v>545</v>
      </c>
      <c r="AO1062" t="s">
        <v>546</v>
      </c>
      <c r="AU1062" s="211">
        <v>45340</v>
      </c>
      <c r="AV1062" t="s">
        <v>547</v>
      </c>
      <c r="AY1062">
        <v>0</v>
      </c>
      <c r="AZ1062" t="s">
        <v>548</v>
      </c>
      <c r="BA1062" t="s">
        <v>3209</v>
      </c>
      <c r="BB1062" t="s">
        <v>3209</v>
      </c>
    </row>
    <row r="1063" spans="1:54" x14ac:dyDescent="0.3">
      <c r="A1063" t="s">
        <v>3309</v>
      </c>
      <c r="B1063" t="s">
        <v>866</v>
      </c>
      <c r="C1063" s="211">
        <v>45305</v>
      </c>
      <c r="D1063" t="s">
        <v>1837</v>
      </c>
      <c r="E1063" t="s">
        <v>653</v>
      </c>
      <c r="F1063" t="s">
        <v>2148</v>
      </c>
      <c r="G1063" t="s">
        <v>3306</v>
      </c>
      <c r="H1063" t="s">
        <v>2406</v>
      </c>
      <c r="I1063">
        <v>0</v>
      </c>
      <c r="J1063">
        <v>14.86</v>
      </c>
      <c r="K1063" t="s">
        <v>535</v>
      </c>
      <c r="L1063" t="s">
        <v>660</v>
      </c>
      <c r="M1063" t="s">
        <v>537</v>
      </c>
      <c r="N1063" t="s">
        <v>538</v>
      </c>
      <c r="O1063" t="s">
        <v>539</v>
      </c>
      <c r="P1063" t="s">
        <v>580</v>
      </c>
      <c r="Q1063" t="s">
        <v>3208</v>
      </c>
      <c r="R1063" t="s">
        <v>542</v>
      </c>
      <c r="S1063" t="s">
        <v>543</v>
      </c>
      <c r="T1063" t="s">
        <v>542</v>
      </c>
      <c r="U1063" t="s">
        <v>3209</v>
      </c>
      <c r="W1063" s="210">
        <v>-14.86</v>
      </c>
      <c r="X1063">
        <v>1</v>
      </c>
      <c r="Z1063" s="211">
        <v>45328</v>
      </c>
      <c r="AH1063" s="211">
        <v>45305</v>
      </c>
      <c r="AI1063" t="s">
        <v>545</v>
      </c>
      <c r="AO1063" t="s">
        <v>546</v>
      </c>
      <c r="AU1063" s="211">
        <v>45340</v>
      </c>
      <c r="AV1063" t="s">
        <v>547</v>
      </c>
      <c r="AY1063">
        <v>0</v>
      </c>
      <c r="AZ1063" t="s">
        <v>548</v>
      </c>
      <c r="BA1063" t="s">
        <v>3209</v>
      </c>
      <c r="BB1063" t="s">
        <v>3209</v>
      </c>
    </row>
    <row r="1064" spans="1:54" x14ac:dyDescent="0.3">
      <c r="A1064" t="s">
        <v>3310</v>
      </c>
      <c r="B1064" t="s">
        <v>866</v>
      </c>
      <c r="C1064" s="211">
        <v>45305</v>
      </c>
      <c r="D1064" t="s">
        <v>1790</v>
      </c>
      <c r="E1064" t="s">
        <v>653</v>
      </c>
      <c r="F1064" t="s">
        <v>717</v>
      </c>
      <c r="G1064" t="s">
        <v>3311</v>
      </c>
      <c r="H1064" t="s">
        <v>2410</v>
      </c>
      <c r="I1064">
        <v>0</v>
      </c>
      <c r="J1064">
        <v>6.13</v>
      </c>
      <c r="K1064" t="s">
        <v>535</v>
      </c>
      <c r="L1064" t="s">
        <v>660</v>
      </c>
      <c r="M1064" t="s">
        <v>537</v>
      </c>
      <c r="N1064" t="s">
        <v>538</v>
      </c>
      <c r="O1064" t="s">
        <v>539</v>
      </c>
      <c r="P1064" t="s">
        <v>580</v>
      </c>
      <c r="Q1064" t="s">
        <v>3208</v>
      </c>
      <c r="R1064" t="s">
        <v>542</v>
      </c>
      <c r="S1064" t="s">
        <v>543</v>
      </c>
      <c r="T1064" t="s">
        <v>542</v>
      </c>
      <c r="U1064" t="s">
        <v>3209</v>
      </c>
      <c r="W1064" s="210">
        <v>-6.13</v>
      </c>
      <c r="X1064">
        <v>1</v>
      </c>
      <c r="Z1064" s="211">
        <v>45328</v>
      </c>
      <c r="AH1064" s="211">
        <v>45305</v>
      </c>
      <c r="AI1064" t="s">
        <v>545</v>
      </c>
      <c r="AO1064" t="s">
        <v>546</v>
      </c>
      <c r="AU1064" s="211">
        <v>45340</v>
      </c>
      <c r="AV1064" t="s">
        <v>547</v>
      </c>
      <c r="AY1064">
        <v>0</v>
      </c>
      <c r="AZ1064" t="s">
        <v>548</v>
      </c>
      <c r="BA1064" t="s">
        <v>3209</v>
      </c>
      <c r="BB1064" t="s">
        <v>3209</v>
      </c>
    </row>
    <row r="1065" spans="1:54" x14ac:dyDescent="0.3">
      <c r="A1065" t="s">
        <v>3312</v>
      </c>
      <c r="B1065" t="s">
        <v>866</v>
      </c>
      <c r="C1065" s="211">
        <v>45305</v>
      </c>
      <c r="D1065" t="s">
        <v>617</v>
      </c>
      <c r="E1065" t="s">
        <v>653</v>
      </c>
      <c r="F1065" t="s">
        <v>1811</v>
      </c>
      <c r="G1065" t="s">
        <v>3313</v>
      </c>
      <c r="H1065" t="s">
        <v>2976</v>
      </c>
      <c r="I1065">
        <v>0</v>
      </c>
      <c r="J1065">
        <v>12.01</v>
      </c>
      <c r="K1065" t="s">
        <v>535</v>
      </c>
      <c r="L1065" t="s">
        <v>664</v>
      </c>
      <c r="M1065" t="s">
        <v>537</v>
      </c>
      <c r="N1065" t="s">
        <v>538</v>
      </c>
      <c r="O1065" t="s">
        <v>539</v>
      </c>
      <c r="P1065" t="s">
        <v>2641</v>
      </c>
      <c r="Q1065" t="s">
        <v>3208</v>
      </c>
      <c r="R1065" t="s">
        <v>542</v>
      </c>
      <c r="S1065" t="s">
        <v>543</v>
      </c>
      <c r="T1065" t="s">
        <v>542</v>
      </c>
      <c r="U1065" t="s">
        <v>3209</v>
      </c>
      <c r="W1065" s="210">
        <v>-12.01</v>
      </c>
      <c r="X1065">
        <v>1</v>
      </c>
      <c r="Z1065" s="211">
        <v>45328</v>
      </c>
      <c r="AH1065" s="211">
        <v>45305</v>
      </c>
      <c r="AI1065" t="s">
        <v>545</v>
      </c>
      <c r="AO1065" t="s">
        <v>546</v>
      </c>
      <c r="AU1065" s="211">
        <v>45340</v>
      </c>
      <c r="AV1065" t="s">
        <v>547</v>
      </c>
      <c r="AY1065">
        <v>0</v>
      </c>
      <c r="AZ1065" t="s">
        <v>548</v>
      </c>
      <c r="BA1065" t="s">
        <v>3209</v>
      </c>
      <c r="BB1065" t="s">
        <v>3209</v>
      </c>
    </row>
    <row r="1066" spans="1:54" x14ac:dyDescent="0.3">
      <c r="A1066" t="s">
        <v>3314</v>
      </c>
      <c r="B1066" t="s">
        <v>866</v>
      </c>
      <c r="C1066" s="211">
        <v>45316</v>
      </c>
      <c r="D1066" t="s">
        <v>3315</v>
      </c>
      <c r="E1066" t="s">
        <v>1140</v>
      </c>
      <c r="F1066" t="s">
        <v>757</v>
      </c>
      <c r="G1066" t="s">
        <v>3316</v>
      </c>
      <c r="H1066" t="s">
        <v>3317</v>
      </c>
      <c r="I1066">
        <v>0</v>
      </c>
      <c r="J1066">
        <v>240</v>
      </c>
      <c r="K1066" t="s">
        <v>535</v>
      </c>
      <c r="L1066" t="s">
        <v>1426</v>
      </c>
      <c r="M1066" t="s">
        <v>537</v>
      </c>
      <c r="N1066" t="s">
        <v>538</v>
      </c>
      <c r="O1066" t="s">
        <v>539</v>
      </c>
      <c r="P1066" t="s">
        <v>1427</v>
      </c>
      <c r="Q1066" t="s">
        <v>3208</v>
      </c>
      <c r="R1066" t="s">
        <v>542</v>
      </c>
      <c r="S1066" t="s">
        <v>543</v>
      </c>
      <c r="T1066" t="s">
        <v>542</v>
      </c>
      <c r="U1066" t="s">
        <v>3209</v>
      </c>
      <c r="W1066" s="210">
        <v>-240</v>
      </c>
      <c r="X1066">
        <v>1</v>
      </c>
      <c r="Z1066" s="211">
        <v>45328</v>
      </c>
      <c r="AH1066" s="211">
        <v>45316</v>
      </c>
      <c r="AI1066" t="s">
        <v>545</v>
      </c>
      <c r="AO1066" t="s">
        <v>546</v>
      </c>
      <c r="AU1066" s="211">
        <v>45340</v>
      </c>
      <c r="AV1066" t="s">
        <v>547</v>
      </c>
      <c r="AY1066">
        <v>0</v>
      </c>
      <c r="AZ1066" t="s">
        <v>548</v>
      </c>
      <c r="BA1066" t="s">
        <v>3209</v>
      </c>
      <c r="BB1066" t="s">
        <v>3209</v>
      </c>
    </row>
    <row r="1067" spans="1:54" x14ac:dyDescent="0.3">
      <c r="A1067" t="s">
        <v>3318</v>
      </c>
      <c r="B1067" t="s">
        <v>1152</v>
      </c>
      <c r="C1067" s="211">
        <v>45315</v>
      </c>
      <c r="D1067" t="s">
        <v>2321</v>
      </c>
      <c r="E1067" t="s">
        <v>1566</v>
      </c>
      <c r="F1067" t="s">
        <v>803</v>
      </c>
      <c r="G1067" t="s">
        <v>3319</v>
      </c>
      <c r="H1067" t="s">
        <v>2323</v>
      </c>
      <c r="I1067">
        <v>0</v>
      </c>
      <c r="J1067">
        <v>7.8</v>
      </c>
      <c r="K1067" t="s">
        <v>535</v>
      </c>
      <c r="L1067" t="s">
        <v>664</v>
      </c>
      <c r="M1067" t="s">
        <v>537</v>
      </c>
      <c r="N1067" t="s">
        <v>538</v>
      </c>
      <c r="O1067" t="s">
        <v>539</v>
      </c>
      <c r="P1067" t="s">
        <v>621</v>
      </c>
      <c r="Q1067" t="s">
        <v>3208</v>
      </c>
      <c r="R1067" t="s">
        <v>542</v>
      </c>
      <c r="S1067" t="s">
        <v>543</v>
      </c>
      <c r="T1067" t="s">
        <v>542</v>
      </c>
      <c r="U1067" t="s">
        <v>3209</v>
      </c>
      <c r="W1067" s="210">
        <v>-7.8</v>
      </c>
      <c r="X1067">
        <v>1</v>
      </c>
      <c r="Z1067" s="211">
        <v>45328</v>
      </c>
      <c r="AH1067" s="211">
        <v>45315</v>
      </c>
      <c r="AI1067" t="s">
        <v>545</v>
      </c>
      <c r="AO1067" t="s">
        <v>546</v>
      </c>
      <c r="AU1067" s="211">
        <v>45340</v>
      </c>
      <c r="AV1067" t="s">
        <v>547</v>
      </c>
      <c r="AY1067">
        <v>0</v>
      </c>
      <c r="AZ1067" t="s">
        <v>548</v>
      </c>
      <c r="BA1067" t="s">
        <v>3209</v>
      </c>
      <c r="BB1067" t="s">
        <v>3209</v>
      </c>
    </row>
    <row r="1068" spans="1:54" x14ac:dyDescent="0.3">
      <c r="A1068" t="s">
        <v>3320</v>
      </c>
      <c r="B1068" t="s">
        <v>1152</v>
      </c>
      <c r="C1068" s="211">
        <v>45315</v>
      </c>
      <c r="D1068" t="s">
        <v>550</v>
      </c>
      <c r="E1068" t="s">
        <v>1566</v>
      </c>
      <c r="F1068" t="s">
        <v>871</v>
      </c>
      <c r="G1068" t="s">
        <v>3321</v>
      </c>
      <c r="H1068" t="s">
        <v>553</v>
      </c>
      <c r="I1068">
        <v>0</v>
      </c>
      <c r="J1068">
        <v>4.51</v>
      </c>
      <c r="K1068" t="s">
        <v>535</v>
      </c>
      <c r="L1068" t="s">
        <v>3322</v>
      </c>
      <c r="M1068" t="s">
        <v>537</v>
      </c>
      <c r="N1068" t="s">
        <v>538</v>
      </c>
      <c r="O1068" t="s">
        <v>539</v>
      </c>
      <c r="P1068" t="s">
        <v>555</v>
      </c>
      <c r="Q1068" t="s">
        <v>3208</v>
      </c>
      <c r="R1068" t="s">
        <v>542</v>
      </c>
      <c r="S1068" t="s">
        <v>543</v>
      </c>
      <c r="T1068" t="s">
        <v>542</v>
      </c>
      <c r="U1068" t="s">
        <v>3209</v>
      </c>
      <c r="W1068" s="210">
        <v>-4.51</v>
      </c>
      <c r="X1068">
        <v>1</v>
      </c>
      <c r="Z1068" s="211">
        <v>45328</v>
      </c>
      <c r="AH1068" s="211">
        <v>45315</v>
      </c>
      <c r="AI1068" t="s">
        <v>545</v>
      </c>
      <c r="AO1068" t="s">
        <v>546</v>
      </c>
      <c r="AU1068" s="211">
        <v>45340</v>
      </c>
      <c r="AV1068" t="s">
        <v>547</v>
      </c>
      <c r="AY1068">
        <v>0</v>
      </c>
      <c r="AZ1068" t="s">
        <v>548</v>
      </c>
      <c r="BA1068" t="s">
        <v>3209</v>
      </c>
      <c r="BB1068" t="s">
        <v>3209</v>
      </c>
    </row>
    <row r="1069" spans="1:54" x14ac:dyDescent="0.3">
      <c r="A1069" t="s">
        <v>3323</v>
      </c>
      <c r="B1069" t="s">
        <v>1152</v>
      </c>
      <c r="C1069" s="211">
        <v>45315</v>
      </c>
      <c r="D1069" t="s">
        <v>1590</v>
      </c>
      <c r="E1069" t="s">
        <v>1566</v>
      </c>
      <c r="F1069" t="s">
        <v>1153</v>
      </c>
      <c r="G1069" t="s">
        <v>3324</v>
      </c>
      <c r="H1069" t="s">
        <v>1593</v>
      </c>
      <c r="I1069">
        <v>0</v>
      </c>
      <c r="J1069">
        <v>11.06</v>
      </c>
      <c r="K1069" t="s">
        <v>535</v>
      </c>
      <c r="L1069" t="s">
        <v>664</v>
      </c>
      <c r="M1069" t="s">
        <v>537</v>
      </c>
      <c r="N1069" t="s">
        <v>538</v>
      </c>
      <c r="O1069" t="s">
        <v>539</v>
      </c>
      <c r="P1069" t="s">
        <v>1594</v>
      </c>
      <c r="Q1069" t="s">
        <v>3208</v>
      </c>
      <c r="R1069" t="s">
        <v>542</v>
      </c>
      <c r="S1069" t="s">
        <v>543</v>
      </c>
      <c r="T1069" t="s">
        <v>542</v>
      </c>
      <c r="U1069" t="s">
        <v>3209</v>
      </c>
      <c r="W1069" s="210">
        <v>-11.06</v>
      </c>
      <c r="X1069">
        <v>1</v>
      </c>
      <c r="Z1069" s="211">
        <v>45328</v>
      </c>
      <c r="AH1069" s="211">
        <v>45315</v>
      </c>
      <c r="AI1069" t="s">
        <v>545</v>
      </c>
      <c r="AO1069" t="s">
        <v>546</v>
      </c>
      <c r="AU1069" s="211">
        <v>45340</v>
      </c>
      <c r="AV1069" t="s">
        <v>547</v>
      </c>
      <c r="AY1069">
        <v>0</v>
      </c>
      <c r="AZ1069" t="s">
        <v>548</v>
      </c>
      <c r="BA1069" t="s">
        <v>3209</v>
      </c>
      <c r="BB1069" t="s">
        <v>3209</v>
      </c>
    </row>
    <row r="1070" spans="1:54" x14ac:dyDescent="0.3">
      <c r="A1070" t="s">
        <v>3325</v>
      </c>
      <c r="B1070" t="s">
        <v>1152</v>
      </c>
      <c r="C1070" s="211">
        <v>45315</v>
      </c>
      <c r="D1070" t="s">
        <v>1313</v>
      </c>
      <c r="E1070" t="s">
        <v>1566</v>
      </c>
      <c r="F1070" t="s">
        <v>1199</v>
      </c>
      <c r="G1070" t="s">
        <v>3326</v>
      </c>
      <c r="H1070" t="s">
        <v>1316</v>
      </c>
      <c r="I1070">
        <v>0</v>
      </c>
      <c r="J1070">
        <v>1.48</v>
      </c>
      <c r="K1070" t="s">
        <v>535</v>
      </c>
      <c r="L1070" t="s">
        <v>3322</v>
      </c>
      <c r="M1070" t="s">
        <v>537</v>
      </c>
      <c r="N1070" t="s">
        <v>538</v>
      </c>
      <c r="O1070" t="s">
        <v>539</v>
      </c>
      <c r="P1070" t="s">
        <v>555</v>
      </c>
      <c r="Q1070" t="s">
        <v>3208</v>
      </c>
      <c r="R1070" t="s">
        <v>542</v>
      </c>
      <c r="S1070" t="s">
        <v>543</v>
      </c>
      <c r="T1070" t="s">
        <v>542</v>
      </c>
      <c r="U1070" t="s">
        <v>3209</v>
      </c>
      <c r="W1070" s="210">
        <v>-1.48</v>
      </c>
      <c r="X1070">
        <v>1</v>
      </c>
      <c r="Z1070" s="211">
        <v>45328</v>
      </c>
      <c r="AH1070" s="211">
        <v>45315</v>
      </c>
      <c r="AI1070" t="s">
        <v>545</v>
      </c>
      <c r="AO1070" t="s">
        <v>546</v>
      </c>
      <c r="AU1070" s="211">
        <v>45340</v>
      </c>
      <c r="AV1070" t="s">
        <v>547</v>
      </c>
      <c r="AY1070">
        <v>0</v>
      </c>
      <c r="AZ1070" t="s">
        <v>548</v>
      </c>
      <c r="BA1070" t="s">
        <v>3209</v>
      </c>
      <c r="BB1070" t="s">
        <v>3209</v>
      </c>
    </row>
    <row r="1071" spans="1:54" x14ac:dyDescent="0.3">
      <c r="A1071" t="s">
        <v>3327</v>
      </c>
      <c r="B1071" t="s">
        <v>1152</v>
      </c>
      <c r="C1071" s="211">
        <v>45315</v>
      </c>
      <c r="D1071" t="s">
        <v>564</v>
      </c>
      <c r="E1071" t="s">
        <v>1566</v>
      </c>
      <c r="F1071" t="s">
        <v>1591</v>
      </c>
      <c r="G1071" t="s">
        <v>3328</v>
      </c>
      <c r="H1071" t="s">
        <v>567</v>
      </c>
      <c r="I1071">
        <v>0</v>
      </c>
      <c r="J1071">
        <v>41.24</v>
      </c>
      <c r="K1071" t="s">
        <v>535</v>
      </c>
      <c r="L1071" t="s">
        <v>655</v>
      </c>
      <c r="M1071" t="s">
        <v>537</v>
      </c>
      <c r="N1071" t="s">
        <v>538</v>
      </c>
      <c r="O1071" t="s">
        <v>539</v>
      </c>
      <c r="P1071" t="s">
        <v>568</v>
      </c>
      <c r="Q1071" t="s">
        <v>3208</v>
      </c>
      <c r="R1071" t="s">
        <v>542</v>
      </c>
      <c r="S1071" t="s">
        <v>543</v>
      </c>
      <c r="T1071" t="s">
        <v>542</v>
      </c>
      <c r="U1071" t="s">
        <v>3209</v>
      </c>
      <c r="W1071" s="210">
        <v>-41.24</v>
      </c>
      <c r="X1071">
        <v>1</v>
      </c>
      <c r="Z1071" s="211">
        <v>45328</v>
      </c>
      <c r="AH1071" s="211">
        <v>45315</v>
      </c>
      <c r="AI1071" t="s">
        <v>545</v>
      </c>
      <c r="AO1071" t="s">
        <v>546</v>
      </c>
      <c r="AU1071" s="211">
        <v>45340</v>
      </c>
      <c r="AV1071" t="s">
        <v>547</v>
      </c>
      <c r="AY1071">
        <v>0</v>
      </c>
      <c r="AZ1071" t="s">
        <v>548</v>
      </c>
      <c r="BA1071" t="s">
        <v>3209</v>
      </c>
      <c r="BB1071" t="s">
        <v>3209</v>
      </c>
    </row>
    <row r="1072" spans="1:54" x14ac:dyDescent="0.3">
      <c r="A1072" t="s">
        <v>3329</v>
      </c>
      <c r="B1072" t="s">
        <v>1152</v>
      </c>
      <c r="C1072" s="211">
        <v>45315</v>
      </c>
      <c r="D1072" t="s">
        <v>582</v>
      </c>
      <c r="E1072" t="s">
        <v>1566</v>
      </c>
      <c r="F1072" t="s">
        <v>669</v>
      </c>
      <c r="G1072" t="s">
        <v>3330</v>
      </c>
      <c r="H1072" t="s">
        <v>585</v>
      </c>
      <c r="I1072">
        <v>0</v>
      </c>
      <c r="J1072">
        <v>92.07</v>
      </c>
      <c r="K1072" t="s">
        <v>535</v>
      </c>
      <c r="L1072" t="s">
        <v>655</v>
      </c>
      <c r="M1072" t="s">
        <v>537</v>
      </c>
      <c r="N1072" t="s">
        <v>538</v>
      </c>
      <c r="O1072" t="s">
        <v>539</v>
      </c>
      <c r="P1072" t="s">
        <v>586</v>
      </c>
      <c r="Q1072" t="s">
        <v>3208</v>
      </c>
      <c r="R1072" t="s">
        <v>542</v>
      </c>
      <c r="S1072" t="s">
        <v>543</v>
      </c>
      <c r="T1072" t="s">
        <v>542</v>
      </c>
      <c r="U1072" t="s">
        <v>3209</v>
      </c>
      <c r="W1072" s="210">
        <v>-92.07</v>
      </c>
      <c r="X1072">
        <v>1</v>
      </c>
      <c r="Z1072" s="211">
        <v>45328</v>
      </c>
      <c r="AH1072" s="211">
        <v>45315</v>
      </c>
      <c r="AI1072" t="s">
        <v>545</v>
      </c>
      <c r="AO1072" t="s">
        <v>546</v>
      </c>
      <c r="AU1072" s="211">
        <v>45340</v>
      </c>
      <c r="AV1072" t="s">
        <v>547</v>
      </c>
      <c r="AY1072">
        <v>0</v>
      </c>
      <c r="AZ1072" t="s">
        <v>548</v>
      </c>
      <c r="BA1072" t="s">
        <v>3209</v>
      </c>
      <c r="BB1072" t="s">
        <v>3209</v>
      </c>
    </row>
    <row r="1073" spans="1:54" x14ac:dyDescent="0.3">
      <c r="A1073" t="s">
        <v>3331</v>
      </c>
      <c r="B1073" t="s">
        <v>1152</v>
      </c>
      <c r="C1073" s="211">
        <v>45315</v>
      </c>
      <c r="D1073" t="s">
        <v>2937</v>
      </c>
      <c r="E1073" t="s">
        <v>1566</v>
      </c>
      <c r="F1073" t="s">
        <v>1026</v>
      </c>
      <c r="G1073" t="s">
        <v>3332</v>
      </c>
      <c r="H1073" t="s">
        <v>2939</v>
      </c>
      <c r="I1073">
        <v>0</v>
      </c>
      <c r="J1073">
        <v>0.52</v>
      </c>
      <c r="K1073" t="s">
        <v>535</v>
      </c>
      <c r="L1073" t="s">
        <v>664</v>
      </c>
      <c r="M1073" t="s">
        <v>537</v>
      </c>
      <c r="N1073" t="s">
        <v>538</v>
      </c>
      <c r="O1073" t="s">
        <v>539</v>
      </c>
      <c r="P1073" t="s">
        <v>644</v>
      </c>
      <c r="Q1073" t="s">
        <v>3208</v>
      </c>
      <c r="R1073" t="s">
        <v>542</v>
      </c>
      <c r="S1073" t="s">
        <v>543</v>
      </c>
      <c r="T1073" t="s">
        <v>542</v>
      </c>
      <c r="U1073" t="s">
        <v>3209</v>
      </c>
      <c r="W1073" s="210">
        <v>-0.52</v>
      </c>
      <c r="X1073">
        <v>1</v>
      </c>
      <c r="Z1073" s="211">
        <v>45328</v>
      </c>
      <c r="AH1073" s="211">
        <v>45315</v>
      </c>
      <c r="AI1073" t="s">
        <v>545</v>
      </c>
      <c r="AO1073" t="s">
        <v>546</v>
      </c>
      <c r="AU1073" s="211">
        <v>45340</v>
      </c>
      <c r="AV1073" t="s">
        <v>547</v>
      </c>
      <c r="AY1073">
        <v>0</v>
      </c>
      <c r="AZ1073" t="s">
        <v>548</v>
      </c>
      <c r="BA1073" t="s">
        <v>3209</v>
      </c>
      <c r="BB1073" t="s">
        <v>3209</v>
      </c>
    </row>
    <row r="1074" spans="1:54" x14ac:dyDescent="0.3">
      <c r="A1074" t="s">
        <v>3333</v>
      </c>
      <c r="B1074" t="s">
        <v>1152</v>
      </c>
      <c r="C1074" s="211">
        <v>45315</v>
      </c>
      <c r="D1074" t="s">
        <v>1354</v>
      </c>
      <c r="E1074" t="s">
        <v>1566</v>
      </c>
      <c r="F1074" t="s">
        <v>1674</v>
      </c>
      <c r="G1074" t="s">
        <v>3334</v>
      </c>
      <c r="H1074" t="s">
        <v>1357</v>
      </c>
      <c r="I1074">
        <v>0</v>
      </c>
      <c r="J1074">
        <v>3.95</v>
      </c>
      <c r="K1074" t="s">
        <v>535</v>
      </c>
      <c r="L1074" t="s">
        <v>664</v>
      </c>
      <c r="M1074" t="s">
        <v>537</v>
      </c>
      <c r="N1074" t="s">
        <v>538</v>
      </c>
      <c r="O1074" t="s">
        <v>539</v>
      </c>
      <c r="P1074" t="s">
        <v>621</v>
      </c>
      <c r="Q1074" t="s">
        <v>3208</v>
      </c>
      <c r="R1074" t="s">
        <v>542</v>
      </c>
      <c r="S1074" t="s">
        <v>543</v>
      </c>
      <c r="T1074" t="s">
        <v>542</v>
      </c>
      <c r="U1074" t="s">
        <v>3209</v>
      </c>
      <c r="W1074" s="210">
        <v>-3.95</v>
      </c>
      <c r="X1074">
        <v>1</v>
      </c>
      <c r="Z1074" s="211">
        <v>45328</v>
      </c>
      <c r="AH1074" s="211">
        <v>45315</v>
      </c>
      <c r="AI1074" t="s">
        <v>545</v>
      </c>
      <c r="AO1074" t="s">
        <v>546</v>
      </c>
      <c r="AU1074" s="211">
        <v>45340</v>
      </c>
      <c r="AV1074" t="s">
        <v>547</v>
      </c>
      <c r="AY1074">
        <v>0</v>
      </c>
      <c r="AZ1074" t="s">
        <v>548</v>
      </c>
      <c r="BA1074" t="s">
        <v>3209</v>
      </c>
      <c r="BB1074" t="s">
        <v>3209</v>
      </c>
    </row>
    <row r="1075" spans="1:54" x14ac:dyDescent="0.3">
      <c r="A1075" t="s">
        <v>3335</v>
      </c>
      <c r="B1075" t="s">
        <v>1152</v>
      </c>
      <c r="C1075" s="211">
        <v>45315</v>
      </c>
      <c r="D1075" t="s">
        <v>640</v>
      </c>
      <c r="E1075" t="s">
        <v>1566</v>
      </c>
      <c r="F1075" t="s">
        <v>1146</v>
      </c>
      <c r="G1075" t="s">
        <v>3336</v>
      </c>
      <c r="H1075" t="s">
        <v>643</v>
      </c>
      <c r="I1075">
        <v>0</v>
      </c>
      <c r="J1075">
        <v>2.3199999999999998</v>
      </c>
      <c r="K1075" t="s">
        <v>535</v>
      </c>
      <c r="L1075" t="s">
        <v>664</v>
      </c>
      <c r="M1075" t="s">
        <v>537</v>
      </c>
      <c r="N1075" t="s">
        <v>538</v>
      </c>
      <c r="O1075" t="s">
        <v>539</v>
      </c>
      <c r="P1075" t="s">
        <v>644</v>
      </c>
      <c r="Q1075" t="s">
        <v>3208</v>
      </c>
      <c r="R1075" t="s">
        <v>542</v>
      </c>
      <c r="S1075" t="s">
        <v>543</v>
      </c>
      <c r="T1075" t="s">
        <v>542</v>
      </c>
      <c r="U1075" t="s">
        <v>3209</v>
      </c>
      <c r="W1075" s="210">
        <v>-2.3199999999999998</v>
      </c>
      <c r="X1075">
        <v>1</v>
      </c>
      <c r="Z1075" s="211">
        <v>45328</v>
      </c>
      <c r="AH1075" s="211">
        <v>45315</v>
      </c>
      <c r="AI1075" t="s">
        <v>545</v>
      </c>
      <c r="AO1075" t="s">
        <v>546</v>
      </c>
      <c r="AU1075" s="211">
        <v>45340</v>
      </c>
      <c r="AV1075" t="s">
        <v>547</v>
      </c>
      <c r="AY1075">
        <v>0</v>
      </c>
      <c r="AZ1075" t="s">
        <v>548</v>
      </c>
      <c r="BA1075" t="s">
        <v>3209</v>
      </c>
      <c r="BB1075" t="s">
        <v>3209</v>
      </c>
    </row>
    <row r="1076" spans="1:54" x14ac:dyDescent="0.3">
      <c r="A1076" t="s">
        <v>3337</v>
      </c>
      <c r="B1076" t="s">
        <v>1152</v>
      </c>
      <c r="C1076" s="211">
        <v>45315</v>
      </c>
      <c r="D1076" t="s">
        <v>646</v>
      </c>
      <c r="E1076" t="s">
        <v>1566</v>
      </c>
      <c r="F1076" t="s">
        <v>1140</v>
      </c>
      <c r="G1076" t="s">
        <v>3338</v>
      </c>
      <c r="H1076" t="s">
        <v>649</v>
      </c>
      <c r="I1076">
        <v>0</v>
      </c>
      <c r="J1076">
        <v>2</v>
      </c>
      <c r="K1076" t="s">
        <v>535</v>
      </c>
      <c r="L1076" t="s">
        <v>655</v>
      </c>
      <c r="M1076" t="s">
        <v>537</v>
      </c>
      <c r="N1076" t="s">
        <v>538</v>
      </c>
      <c r="O1076" t="s">
        <v>539</v>
      </c>
      <c r="P1076" t="s">
        <v>650</v>
      </c>
      <c r="Q1076" t="s">
        <v>3208</v>
      </c>
      <c r="R1076" t="s">
        <v>542</v>
      </c>
      <c r="S1076" t="s">
        <v>543</v>
      </c>
      <c r="T1076" t="s">
        <v>542</v>
      </c>
      <c r="U1076" t="s">
        <v>3209</v>
      </c>
      <c r="W1076" s="210">
        <v>-2</v>
      </c>
      <c r="X1076">
        <v>1</v>
      </c>
      <c r="Z1076" s="211">
        <v>45328</v>
      </c>
      <c r="AH1076" s="211">
        <v>45315</v>
      </c>
      <c r="AI1076" t="s">
        <v>545</v>
      </c>
      <c r="AO1076" t="s">
        <v>546</v>
      </c>
      <c r="AU1076" s="211">
        <v>45340</v>
      </c>
      <c r="AV1076" t="s">
        <v>547</v>
      </c>
      <c r="AY1076">
        <v>0</v>
      </c>
      <c r="AZ1076" t="s">
        <v>548</v>
      </c>
      <c r="BA1076" t="s">
        <v>3209</v>
      </c>
      <c r="BB1076" t="s">
        <v>3209</v>
      </c>
    </row>
    <row r="1077" spans="1:54" x14ac:dyDescent="0.3">
      <c r="A1077" t="s">
        <v>3339</v>
      </c>
      <c r="B1077" t="s">
        <v>652</v>
      </c>
      <c r="C1077" s="211">
        <v>45322</v>
      </c>
      <c r="D1077" t="s">
        <v>550</v>
      </c>
      <c r="E1077" t="s">
        <v>1199</v>
      </c>
      <c r="F1077" t="s">
        <v>666</v>
      </c>
      <c r="G1077" t="s">
        <v>3340</v>
      </c>
      <c r="H1077" t="s">
        <v>3341</v>
      </c>
      <c r="I1077">
        <v>0</v>
      </c>
      <c r="J1077">
        <v>2.11</v>
      </c>
      <c r="K1077" t="s">
        <v>535</v>
      </c>
      <c r="L1077" t="s">
        <v>554</v>
      </c>
      <c r="M1077" t="s">
        <v>537</v>
      </c>
      <c r="N1077" t="s">
        <v>538</v>
      </c>
      <c r="O1077" t="s">
        <v>539</v>
      </c>
      <c r="P1077" t="s">
        <v>555</v>
      </c>
      <c r="Q1077" t="s">
        <v>3208</v>
      </c>
      <c r="R1077" t="s">
        <v>542</v>
      </c>
      <c r="S1077" t="s">
        <v>656</v>
      </c>
      <c r="T1077" t="s">
        <v>542</v>
      </c>
      <c r="U1077" t="s">
        <v>3209</v>
      </c>
      <c r="W1077" s="210">
        <v>-2.11</v>
      </c>
      <c r="X1077">
        <v>1</v>
      </c>
      <c r="Z1077" s="211">
        <v>45405</v>
      </c>
      <c r="AH1077" s="211">
        <v>45322</v>
      </c>
      <c r="AO1077" t="s">
        <v>546</v>
      </c>
      <c r="AU1077" s="211"/>
      <c r="AY1077">
        <v>0</v>
      </c>
      <c r="AZ1077" t="s">
        <v>548</v>
      </c>
      <c r="BA1077" t="s">
        <v>3209</v>
      </c>
      <c r="BB1077" t="s">
        <v>3209</v>
      </c>
    </row>
    <row r="1078" spans="1:54" x14ac:dyDescent="0.3">
      <c r="A1078" t="s">
        <v>3342</v>
      </c>
      <c r="B1078" t="s">
        <v>652</v>
      </c>
      <c r="C1078" s="211">
        <v>45322</v>
      </c>
      <c r="D1078" t="s">
        <v>557</v>
      </c>
      <c r="E1078" t="s">
        <v>1199</v>
      </c>
      <c r="F1078" t="s">
        <v>1214</v>
      </c>
      <c r="G1078" t="s">
        <v>3343</v>
      </c>
      <c r="H1078" t="s">
        <v>3344</v>
      </c>
      <c r="I1078">
        <v>0</v>
      </c>
      <c r="J1078">
        <v>4.84</v>
      </c>
      <c r="K1078" t="s">
        <v>535</v>
      </c>
      <c r="L1078" t="s">
        <v>561</v>
      </c>
      <c r="M1078" t="s">
        <v>537</v>
      </c>
      <c r="N1078" t="s">
        <v>538</v>
      </c>
      <c r="O1078" t="s">
        <v>539</v>
      </c>
      <c r="P1078" t="s">
        <v>562</v>
      </c>
      <c r="Q1078" t="s">
        <v>3208</v>
      </c>
      <c r="R1078" t="s">
        <v>542</v>
      </c>
      <c r="S1078" t="s">
        <v>656</v>
      </c>
      <c r="T1078" t="s">
        <v>542</v>
      </c>
      <c r="U1078" t="s">
        <v>3209</v>
      </c>
      <c r="W1078" s="210">
        <v>-4.84</v>
      </c>
      <c r="X1078">
        <v>1</v>
      </c>
      <c r="Z1078" s="211">
        <v>45405</v>
      </c>
      <c r="AH1078" s="211">
        <v>45322</v>
      </c>
      <c r="AO1078" t="s">
        <v>546</v>
      </c>
      <c r="AU1078" s="211"/>
      <c r="AY1078">
        <v>0</v>
      </c>
      <c r="AZ1078" t="s">
        <v>548</v>
      </c>
      <c r="BA1078" t="s">
        <v>3209</v>
      </c>
      <c r="BB1078" t="s">
        <v>3209</v>
      </c>
    </row>
    <row r="1079" spans="1:54" x14ac:dyDescent="0.3">
      <c r="A1079" t="s">
        <v>3345</v>
      </c>
      <c r="B1079" t="s">
        <v>652</v>
      </c>
      <c r="C1079" s="211">
        <v>45322</v>
      </c>
      <c r="D1079" t="s">
        <v>564</v>
      </c>
      <c r="E1079" t="s">
        <v>1199</v>
      </c>
      <c r="F1079" t="s">
        <v>1314</v>
      </c>
      <c r="G1079" t="s">
        <v>3346</v>
      </c>
      <c r="H1079" t="s">
        <v>3347</v>
      </c>
      <c r="I1079">
        <v>0</v>
      </c>
      <c r="J1079">
        <v>4.59</v>
      </c>
      <c r="K1079" t="s">
        <v>535</v>
      </c>
      <c r="L1079" t="s">
        <v>536</v>
      </c>
      <c r="M1079" t="s">
        <v>537</v>
      </c>
      <c r="N1079" t="s">
        <v>538</v>
      </c>
      <c r="O1079" t="s">
        <v>539</v>
      </c>
      <c r="P1079" t="s">
        <v>568</v>
      </c>
      <c r="Q1079" t="s">
        <v>3208</v>
      </c>
      <c r="R1079" t="s">
        <v>542</v>
      </c>
      <c r="S1079" t="s">
        <v>656</v>
      </c>
      <c r="T1079" t="s">
        <v>542</v>
      </c>
      <c r="U1079" t="s">
        <v>3209</v>
      </c>
      <c r="W1079" s="210">
        <v>-4.59</v>
      </c>
      <c r="X1079">
        <v>1</v>
      </c>
      <c r="Z1079" s="211">
        <v>45405</v>
      </c>
      <c r="AH1079" s="211">
        <v>45322</v>
      </c>
      <c r="AO1079" t="s">
        <v>546</v>
      </c>
      <c r="AU1079" s="211"/>
      <c r="AY1079">
        <v>0</v>
      </c>
      <c r="AZ1079" t="s">
        <v>548</v>
      </c>
      <c r="BA1079" t="s">
        <v>3209</v>
      </c>
      <c r="BB1079" t="s">
        <v>3209</v>
      </c>
    </row>
    <row r="1080" spans="1:54" x14ac:dyDescent="0.3">
      <c r="A1080" t="s">
        <v>3348</v>
      </c>
      <c r="B1080" t="s">
        <v>652</v>
      </c>
      <c r="C1080" s="211">
        <v>45322</v>
      </c>
      <c r="D1080" t="s">
        <v>570</v>
      </c>
      <c r="E1080" t="s">
        <v>1199</v>
      </c>
      <c r="F1080" t="s">
        <v>583</v>
      </c>
      <c r="G1080" t="s">
        <v>3349</v>
      </c>
      <c r="H1080" t="s">
        <v>3350</v>
      </c>
      <c r="I1080">
        <v>0</v>
      </c>
      <c r="J1080">
        <v>2.58</v>
      </c>
      <c r="K1080" t="s">
        <v>535</v>
      </c>
      <c r="L1080" t="s">
        <v>554</v>
      </c>
      <c r="M1080" t="s">
        <v>537</v>
      </c>
      <c r="N1080" t="s">
        <v>538</v>
      </c>
      <c r="O1080" t="s">
        <v>539</v>
      </c>
      <c r="P1080" t="s">
        <v>574</v>
      </c>
      <c r="Q1080" t="s">
        <v>3208</v>
      </c>
      <c r="R1080" t="s">
        <v>542</v>
      </c>
      <c r="S1080" t="s">
        <v>656</v>
      </c>
      <c r="T1080" t="s">
        <v>542</v>
      </c>
      <c r="U1080" t="s">
        <v>3209</v>
      </c>
      <c r="W1080" s="210">
        <v>-2.58</v>
      </c>
      <c r="X1080">
        <v>1</v>
      </c>
      <c r="Z1080" s="211">
        <v>45405</v>
      </c>
      <c r="AH1080" s="211">
        <v>45322</v>
      </c>
      <c r="AO1080" t="s">
        <v>546</v>
      </c>
      <c r="AU1080" s="211"/>
      <c r="AY1080">
        <v>0</v>
      </c>
      <c r="AZ1080" t="s">
        <v>548</v>
      </c>
      <c r="BA1080" t="s">
        <v>3209</v>
      </c>
      <c r="BB1080" t="s">
        <v>3209</v>
      </c>
    </row>
    <row r="1081" spans="1:54" x14ac:dyDescent="0.3">
      <c r="A1081" t="s">
        <v>3351</v>
      </c>
      <c r="B1081" t="s">
        <v>652</v>
      </c>
      <c r="C1081" s="211">
        <v>45322</v>
      </c>
      <c r="D1081" t="s">
        <v>576</v>
      </c>
      <c r="E1081" t="s">
        <v>1199</v>
      </c>
      <c r="F1081" t="s">
        <v>889</v>
      </c>
      <c r="G1081" t="s">
        <v>3352</v>
      </c>
      <c r="H1081" t="s">
        <v>3353</v>
      </c>
      <c r="I1081">
        <v>0</v>
      </c>
      <c r="J1081">
        <v>7.05</v>
      </c>
      <c r="K1081" t="s">
        <v>535</v>
      </c>
      <c r="L1081" t="s">
        <v>554</v>
      </c>
      <c r="M1081" t="s">
        <v>537</v>
      </c>
      <c r="N1081" t="s">
        <v>538</v>
      </c>
      <c r="O1081" t="s">
        <v>539</v>
      </c>
      <c r="P1081" t="s">
        <v>580</v>
      </c>
      <c r="Q1081" t="s">
        <v>3208</v>
      </c>
      <c r="R1081" t="s">
        <v>542</v>
      </c>
      <c r="S1081" t="s">
        <v>656</v>
      </c>
      <c r="T1081" t="s">
        <v>542</v>
      </c>
      <c r="U1081" t="s">
        <v>3209</v>
      </c>
      <c r="W1081" s="210">
        <v>-7.05</v>
      </c>
      <c r="X1081">
        <v>1</v>
      </c>
      <c r="Z1081" s="211">
        <v>45405</v>
      </c>
      <c r="AH1081" s="211">
        <v>45322</v>
      </c>
      <c r="AO1081" t="s">
        <v>546</v>
      </c>
      <c r="AU1081" s="211"/>
      <c r="AY1081">
        <v>0</v>
      </c>
      <c r="AZ1081" t="s">
        <v>548</v>
      </c>
      <c r="BA1081" t="s">
        <v>3209</v>
      </c>
      <c r="BB1081" t="s">
        <v>3209</v>
      </c>
    </row>
    <row r="1082" spans="1:54" x14ac:dyDescent="0.3">
      <c r="A1082" t="s">
        <v>3354</v>
      </c>
      <c r="B1082" t="s">
        <v>652</v>
      </c>
      <c r="C1082" s="211">
        <v>45322</v>
      </c>
      <c r="D1082" t="s">
        <v>582</v>
      </c>
      <c r="E1082" t="s">
        <v>1199</v>
      </c>
      <c r="F1082" t="s">
        <v>1053</v>
      </c>
      <c r="G1082" t="s">
        <v>3355</v>
      </c>
      <c r="H1082" t="s">
        <v>3356</v>
      </c>
      <c r="I1082">
        <v>0</v>
      </c>
      <c r="J1082">
        <v>7.42</v>
      </c>
      <c r="K1082" t="s">
        <v>535</v>
      </c>
      <c r="L1082" t="s">
        <v>536</v>
      </c>
      <c r="M1082" t="s">
        <v>537</v>
      </c>
      <c r="N1082" t="s">
        <v>538</v>
      </c>
      <c r="O1082" t="s">
        <v>539</v>
      </c>
      <c r="P1082" t="s">
        <v>586</v>
      </c>
      <c r="Q1082" t="s">
        <v>3208</v>
      </c>
      <c r="R1082" t="s">
        <v>542</v>
      </c>
      <c r="S1082" t="s">
        <v>656</v>
      </c>
      <c r="T1082" t="s">
        <v>542</v>
      </c>
      <c r="U1082" t="s">
        <v>3209</v>
      </c>
      <c r="W1082" s="210">
        <v>-7.42</v>
      </c>
      <c r="X1082">
        <v>1</v>
      </c>
      <c r="Z1082" s="211">
        <v>45405</v>
      </c>
      <c r="AH1082" s="211">
        <v>45322</v>
      </c>
      <c r="AO1082" t="s">
        <v>546</v>
      </c>
      <c r="AU1082" s="211"/>
      <c r="AY1082">
        <v>0</v>
      </c>
      <c r="AZ1082" t="s">
        <v>548</v>
      </c>
      <c r="BA1082" t="s">
        <v>3209</v>
      </c>
      <c r="BB1082" t="s">
        <v>3209</v>
      </c>
    </row>
    <row r="1083" spans="1:54" x14ac:dyDescent="0.3">
      <c r="A1083" t="s">
        <v>3357</v>
      </c>
      <c r="B1083" t="s">
        <v>652</v>
      </c>
      <c r="C1083" s="211">
        <v>45322</v>
      </c>
      <c r="D1083" t="s">
        <v>588</v>
      </c>
      <c r="E1083" t="s">
        <v>1199</v>
      </c>
      <c r="F1083" t="s">
        <v>1409</v>
      </c>
      <c r="G1083" t="s">
        <v>3358</v>
      </c>
      <c r="H1083" t="s">
        <v>3359</v>
      </c>
      <c r="I1083">
        <v>0</v>
      </c>
      <c r="J1083">
        <v>0.9</v>
      </c>
      <c r="K1083" t="s">
        <v>535</v>
      </c>
      <c r="L1083" t="s">
        <v>561</v>
      </c>
      <c r="M1083" t="s">
        <v>537</v>
      </c>
      <c r="N1083" t="s">
        <v>538</v>
      </c>
      <c r="O1083" t="s">
        <v>539</v>
      </c>
      <c r="P1083" t="s">
        <v>592</v>
      </c>
      <c r="Q1083" t="s">
        <v>3208</v>
      </c>
      <c r="R1083" t="s">
        <v>542</v>
      </c>
      <c r="S1083" t="s">
        <v>656</v>
      </c>
      <c r="T1083" t="s">
        <v>542</v>
      </c>
      <c r="U1083" t="s">
        <v>3209</v>
      </c>
      <c r="W1083" s="210">
        <v>-0.9</v>
      </c>
      <c r="X1083">
        <v>1</v>
      </c>
      <c r="Z1083" s="211">
        <v>45405</v>
      </c>
      <c r="AH1083" s="211">
        <v>45322</v>
      </c>
      <c r="AO1083" t="s">
        <v>546</v>
      </c>
      <c r="AU1083" s="211"/>
      <c r="AY1083">
        <v>0</v>
      </c>
      <c r="AZ1083" t="s">
        <v>548</v>
      </c>
      <c r="BA1083" t="s">
        <v>3209</v>
      </c>
      <c r="BB1083" t="s">
        <v>3209</v>
      </c>
    </row>
    <row r="1084" spans="1:54" x14ac:dyDescent="0.3">
      <c r="A1084" t="s">
        <v>3360</v>
      </c>
      <c r="B1084" t="s">
        <v>652</v>
      </c>
      <c r="C1084" s="211">
        <v>45322</v>
      </c>
      <c r="D1084" t="s">
        <v>594</v>
      </c>
      <c r="E1084" t="s">
        <v>1199</v>
      </c>
      <c r="F1084" t="s">
        <v>2481</v>
      </c>
      <c r="G1084" t="s">
        <v>3361</v>
      </c>
      <c r="H1084" t="s">
        <v>3362</v>
      </c>
      <c r="I1084">
        <v>0</v>
      </c>
      <c r="J1084">
        <v>6.24</v>
      </c>
      <c r="K1084" t="s">
        <v>535</v>
      </c>
      <c r="L1084" t="s">
        <v>561</v>
      </c>
      <c r="M1084" t="s">
        <v>537</v>
      </c>
      <c r="N1084" t="s">
        <v>538</v>
      </c>
      <c r="O1084" t="s">
        <v>539</v>
      </c>
      <c r="P1084" t="s">
        <v>598</v>
      </c>
      <c r="Q1084" t="s">
        <v>3208</v>
      </c>
      <c r="R1084" t="s">
        <v>542</v>
      </c>
      <c r="S1084" t="s">
        <v>656</v>
      </c>
      <c r="T1084" t="s">
        <v>542</v>
      </c>
      <c r="U1084" t="s">
        <v>3209</v>
      </c>
      <c r="W1084" s="210">
        <v>-6.24</v>
      </c>
      <c r="X1084">
        <v>1</v>
      </c>
      <c r="Z1084" s="211">
        <v>45405</v>
      </c>
      <c r="AH1084" s="211">
        <v>45322</v>
      </c>
      <c r="AO1084" t="s">
        <v>546</v>
      </c>
      <c r="AU1084" s="211"/>
      <c r="AY1084">
        <v>0</v>
      </c>
      <c r="AZ1084" t="s">
        <v>548</v>
      </c>
      <c r="BA1084" t="s">
        <v>3209</v>
      </c>
      <c r="BB1084" t="s">
        <v>3209</v>
      </c>
    </row>
    <row r="1085" spans="1:54" x14ac:dyDescent="0.3">
      <c r="A1085" t="s">
        <v>3363</v>
      </c>
      <c r="B1085" t="s">
        <v>652</v>
      </c>
      <c r="C1085" s="211">
        <v>45322</v>
      </c>
      <c r="D1085" t="s">
        <v>600</v>
      </c>
      <c r="E1085" t="s">
        <v>1199</v>
      </c>
      <c r="F1085" t="s">
        <v>944</v>
      </c>
      <c r="G1085" t="s">
        <v>3364</v>
      </c>
      <c r="H1085" t="s">
        <v>3365</v>
      </c>
      <c r="I1085">
        <v>0</v>
      </c>
      <c r="J1085">
        <v>3.12</v>
      </c>
      <c r="K1085" t="s">
        <v>535</v>
      </c>
      <c r="L1085" t="s">
        <v>536</v>
      </c>
      <c r="M1085" t="s">
        <v>537</v>
      </c>
      <c r="N1085" t="s">
        <v>538</v>
      </c>
      <c r="O1085" t="s">
        <v>539</v>
      </c>
      <c r="P1085" t="s">
        <v>604</v>
      </c>
      <c r="Q1085" t="s">
        <v>3208</v>
      </c>
      <c r="R1085" t="s">
        <v>542</v>
      </c>
      <c r="S1085" t="s">
        <v>656</v>
      </c>
      <c r="T1085" t="s">
        <v>542</v>
      </c>
      <c r="U1085" t="s">
        <v>3209</v>
      </c>
      <c r="W1085" s="210">
        <v>-3.12</v>
      </c>
      <c r="X1085">
        <v>1</v>
      </c>
      <c r="Z1085" s="211">
        <v>45405</v>
      </c>
      <c r="AH1085" s="211">
        <v>45322</v>
      </c>
      <c r="AO1085" t="s">
        <v>546</v>
      </c>
      <c r="AU1085" s="211"/>
      <c r="AY1085">
        <v>0</v>
      </c>
      <c r="AZ1085" t="s">
        <v>548</v>
      </c>
      <c r="BA1085" t="s">
        <v>3209</v>
      </c>
      <c r="BB1085" t="s">
        <v>3209</v>
      </c>
    </row>
    <row r="1086" spans="1:54" x14ac:dyDescent="0.3">
      <c r="A1086" t="s">
        <v>3366</v>
      </c>
      <c r="B1086" t="s">
        <v>652</v>
      </c>
      <c r="C1086" s="211">
        <v>45322</v>
      </c>
      <c r="D1086" t="s">
        <v>606</v>
      </c>
      <c r="E1086" t="s">
        <v>1199</v>
      </c>
      <c r="F1086" t="s">
        <v>1240</v>
      </c>
      <c r="G1086" t="s">
        <v>3367</v>
      </c>
      <c r="H1086" t="s">
        <v>3368</v>
      </c>
      <c r="I1086">
        <v>0</v>
      </c>
      <c r="J1086">
        <v>9.76</v>
      </c>
      <c r="K1086" t="s">
        <v>535</v>
      </c>
      <c r="L1086" t="s">
        <v>561</v>
      </c>
      <c r="M1086" t="s">
        <v>537</v>
      </c>
      <c r="N1086" t="s">
        <v>538</v>
      </c>
      <c r="O1086" t="s">
        <v>539</v>
      </c>
      <c r="P1086" t="s">
        <v>562</v>
      </c>
      <c r="Q1086" t="s">
        <v>3208</v>
      </c>
      <c r="R1086" t="s">
        <v>542</v>
      </c>
      <c r="S1086" t="s">
        <v>656</v>
      </c>
      <c r="T1086" t="s">
        <v>542</v>
      </c>
      <c r="U1086" t="s">
        <v>3209</v>
      </c>
      <c r="W1086" s="210">
        <v>-9.76</v>
      </c>
      <c r="X1086">
        <v>1</v>
      </c>
      <c r="Z1086" s="211">
        <v>45405</v>
      </c>
      <c r="AH1086" s="211">
        <v>45322</v>
      </c>
      <c r="AO1086" t="s">
        <v>546</v>
      </c>
      <c r="AU1086" s="211"/>
      <c r="AY1086">
        <v>0</v>
      </c>
      <c r="AZ1086" t="s">
        <v>548</v>
      </c>
      <c r="BA1086" t="s">
        <v>3209</v>
      </c>
      <c r="BB1086" t="s">
        <v>3209</v>
      </c>
    </row>
    <row r="1087" spans="1:54" x14ac:dyDescent="0.3">
      <c r="A1087" t="s">
        <v>3369</v>
      </c>
      <c r="B1087" t="s">
        <v>652</v>
      </c>
      <c r="C1087" s="211">
        <v>45322</v>
      </c>
      <c r="D1087" t="s">
        <v>611</v>
      </c>
      <c r="E1087" t="s">
        <v>1199</v>
      </c>
      <c r="F1087" t="s">
        <v>949</v>
      </c>
      <c r="G1087" t="s">
        <v>3370</v>
      </c>
      <c r="H1087" t="s">
        <v>3371</v>
      </c>
      <c r="I1087">
        <v>0</v>
      </c>
      <c r="J1087">
        <v>5.01</v>
      </c>
      <c r="K1087" t="s">
        <v>535</v>
      </c>
      <c r="L1087" t="s">
        <v>554</v>
      </c>
      <c r="M1087" t="s">
        <v>537</v>
      </c>
      <c r="N1087" t="s">
        <v>538</v>
      </c>
      <c r="O1087" t="s">
        <v>539</v>
      </c>
      <c r="P1087" t="s">
        <v>615</v>
      </c>
      <c r="Q1087" t="s">
        <v>3208</v>
      </c>
      <c r="R1087" t="s">
        <v>542</v>
      </c>
      <c r="S1087" t="s">
        <v>656</v>
      </c>
      <c r="T1087" t="s">
        <v>542</v>
      </c>
      <c r="U1087" t="s">
        <v>3209</v>
      </c>
      <c r="W1087" s="210">
        <v>-5.01</v>
      </c>
      <c r="X1087">
        <v>1</v>
      </c>
      <c r="Z1087" s="211">
        <v>45405</v>
      </c>
      <c r="AH1087" s="211">
        <v>45322</v>
      </c>
      <c r="AO1087" t="s">
        <v>546</v>
      </c>
      <c r="AU1087" s="211"/>
      <c r="AY1087">
        <v>0</v>
      </c>
      <c r="AZ1087" t="s">
        <v>548</v>
      </c>
      <c r="BA1087" t="s">
        <v>3209</v>
      </c>
      <c r="BB1087" t="s">
        <v>3209</v>
      </c>
    </row>
    <row r="1088" spans="1:54" x14ac:dyDescent="0.3">
      <c r="A1088" t="s">
        <v>3372</v>
      </c>
      <c r="B1088" t="s">
        <v>652</v>
      </c>
      <c r="C1088" s="211">
        <v>45322</v>
      </c>
      <c r="D1088" t="s">
        <v>617</v>
      </c>
      <c r="E1088" t="s">
        <v>1199</v>
      </c>
      <c r="F1088" t="s">
        <v>1971</v>
      </c>
      <c r="G1088" t="s">
        <v>3373</v>
      </c>
      <c r="H1088" t="s">
        <v>3374</v>
      </c>
      <c r="I1088">
        <v>0</v>
      </c>
      <c r="J1088">
        <v>3.07</v>
      </c>
      <c r="K1088" t="s">
        <v>535</v>
      </c>
      <c r="L1088" t="s">
        <v>3375</v>
      </c>
      <c r="M1088" t="s">
        <v>537</v>
      </c>
      <c r="N1088" t="s">
        <v>538</v>
      </c>
      <c r="O1088" t="s">
        <v>539</v>
      </c>
      <c r="P1088" t="s">
        <v>2641</v>
      </c>
      <c r="Q1088" t="s">
        <v>3208</v>
      </c>
      <c r="R1088" t="s">
        <v>542</v>
      </c>
      <c r="S1088" t="s">
        <v>656</v>
      </c>
      <c r="T1088" t="s">
        <v>542</v>
      </c>
      <c r="U1088" t="s">
        <v>3209</v>
      </c>
      <c r="W1088" s="210">
        <v>-3.07</v>
      </c>
      <c r="X1088">
        <v>1</v>
      </c>
      <c r="Z1088" s="211">
        <v>45405</v>
      </c>
      <c r="AH1088" s="211">
        <v>45322</v>
      </c>
      <c r="AO1088" t="s">
        <v>546</v>
      </c>
      <c r="AU1088" s="211"/>
      <c r="AY1088">
        <v>0</v>
      </c>
      <c r="AZ1088" t="s">
        <v>548</v>
      </c>
      <c r="BA1088" t="s">
        <v>3209</v>
      </c>
      <c r="BB1088" t="s">
        <v>3209</v>
      </c>
    </row>
    <row r="1089" spans="1:54" x14ac:dyDescent="0.3">
      <c r="A1089" t="s">
        <v>3376</v>
      </c>
      <c r="B1089" t="s">
        <v>652</v>
      </c>
      <c r="C1089" s="211">
        <v>45322</v>
      </c>
      <c r="D1089" t="s">
        <v>623</v>
      </c>
      <c r="E1089" t="s">
        <v>1199</v>
      </c>
      <c r="F1089" t="s">
        <v>952</v>
      </c>
      <c r="G1089" t="s">
        <v>3377</v>
      </c>
      <c r="H1089" t="s">
        <v>3378</v>
      </c>
      <c r="I1089">
        <v>0</v>
      </c>
      <c r="J1089">
        <v>11.44</v>
      </c>
      <c r="K1089" t="s">
        <v>535</v>
      </c>
      <c r="L1089" t="s">
        <v>536</v>
      </c>
      <c r="M1089" t="s">
        <v>537</v>
      </c>
      <c r="N1089" t="s">
        <v>538</v>
      </c>
      <c r="O1089" t="s">
        <v>539</v>
      </c>
      <c r="P1089" t="s">
        <v>627</v>
      </c>
      <c r="Q1089" t="s">
        <v>3208</v>
      </c>
      <c r="R1089" t="s">
        <v>542</v>
      </c>
      <c r="S1089" t="s">
        <v>656</v>
      </c>
      <c r="T1089" t="s">
        <v>542</v>
      </c>
      <c r="U1089" t="s">
        <v>3209</v>
      </c>
      <c r="W1089" s="210">
        <v>-11.44</v>
      </c>
      <c r="X1089">
        <v>1</v>
      </c>
      <c r="Z1089" s="211">
        <v>45572</v>
      </c>
      <c r="AH1089" s="211">
        <v>45322</v>
      </c>
      <c r="AO1089" t="s">
        <v>546</v>
      </c>
      <c r="AU1089" s="211"/>
      <c r="AY1089">
        <v>0</v>
      </c>
      <c r="AZ1089" t="s">
        <v>548</v>
      </c>
      <c r="BA1089" t="s">
        <v>3209</v>
      </c>
      <c r="BB1089" t="s">
        <v>3209</v>
      </c>
    </row>
    <row r="1090" spans="1:54" x14ac:dyDescent="0.3">
      <c r="A1090" t="s">
        <v>3379</v>
      </c>
      <c r="B1090" t="s">
        <v>652</v>
      </c>
      <c r="C1090" s="211">
        <v>45322</v>
      </c>
      <c r="D1090" t="s">
        <v>1837</v>
      </c>
      <c r="E1090" t="s">
        <v>1199</v>
      </c>
      <c r="F1090" t="s">
        <v>2017</v>
      </c>
      <c r="G1090" t="s">
        <v>3380</v>
      </c>
      <c r="H1090" t="s">
        <v>3381</v>
      </c>
      <c r="I1090">
        <v>0</v>
      </c>
      <c r="J1090">
        <v>7.89</v>
      </c>
      <c r="K1090" t="s">
        <v>535</v>
      </c>
      <c r="L1090" t="s">
        <v>554</v>
      </c>
      <c r="M1090" t="s">
        <v>537</v>
      </c>
      <c r="N1090" t="s">
        <v>538</v>
      </c>
      <c r="O1090" t="s">
        <v>539</v>
      </c>
      <c r="P1090" t="s">
        <v>580</v>
      </c>
      <c r="Q1090" t="s">
        <v>3208</v>
      </c>
      <c r="R1090" t="s">
        <v>542</v>
      </c>
      <c r="S1090" t="s">
        <v>656</v>
      </c>
      <c r="T1090" t="s">
        <v>542</v>
      </c>
      <c r="U1090" t="s">
        <v>3209</v>
      </c>
      <c r="W1090" s="210">
        <v>-7.89</v>
      </c>
      <c r="X1090">
        <v>1</v>
      </c>
      <c r="Z1090" s="211">
        <v>45405</v>
      </c>
      <c r="AH1090" s="211">
        <v>45322</v>
      </c>
      <c r="AO1090" t="s">
        <v>546</v>
      </c>
      <c r="AU1090" s="211"/>
      <c r="AY1090">
        <v>0</v>
      </c>
      <c r="AZ1090" t="s">
        <v>548</v>
      </c>
      <c r="BA1090" t="s">
        <v>3209</v>
      </c>
      <c r="BB1090" t="s">
        <v>3209</v>
      </c>
    </row>
    <row r="1091" spans="1:54" x14ac:dyDescent="0.3">
      <c r="A1091" t="s">
        <v>3382</v>
      </c>
      <c r="B1091" t="s">
        <v>652</v>
      </c>
      <c r="C1091" s="211">
        <v>45322</v>
      </c>
      <c r="D1091" t="s">
        <v>640</v>
      </c>
      <c r="E1091" t="s">
        <v>1199</v>
      </c>
      <c r="F1091" t="s">
        <v>3383</v>
      </c>
      <c r="G1091" t="s">
        <v>3384</v>
      </c>
      <c r="H1091" t="s">
        <v>3385</v>
      </c>
      <c r="I1091">
        <v>0</v>
      </c>
      <c r="J1091">
        <v>4.2699999999999996</v>
      </c>
      <c r="K1091" t="s">
        <v>535</v>
      </c>
      <c r="L1091" t="s">
        <v>561</v>
      </c>
      <c r="M1091" t="s">
        <v>537</v>
      </c>
      <c r="N1091" t="s">
        <v>538</v>
      </c>
      <c r="O1091" t="s">
        <v>539</v>
      </c>
      <c r="P1091" t="s">
        <v>644</v>
      </c>
      <c r="Q1091" t="s">
        <v>3208</v>
      </c>
      <c r="R1091" t="s">
        <v>542</v>
      </c>
      <c r="S1091" t="s">
        <v>656</v>
      </c>
      <c r="T1091" t="s">
        <v>542</v>
      </c>
      <c r="U1091" t="s">
        <v>3209</v>
      </c>
      <c r="W1091" s="210">
        <v>-4.2699999999999996</v>
      </c>
      <c r="X1091">
        <v>1</v>
      </c>
      <c r="Z1091" s="211">
        <v>45405</v>
      </c>
      <c r="AH1091" s="211">
        <v>45322</v>
      </c>
      <c r="AO1091" t="s">
        <v>546</v>
      </c>
      <c r="AU1091" s="211"/>
      <c r="AY1091">
        <v>0</v>
      </c>
      <c r="AZ1091" t="s">
        <v>548</v>
      </c>
      <c r="BA1091" t="s">
        <v>3209</v>
      </c>
      <c r="BB1091" t="s">
        <v>3209</v>
      </c>
    </row>
    <row r="1092" spans="1:54" x14ac:dyDescent="0.3">
      <c r="A1092" t="s">
        <v>3386</v>
      </c>
      <c r="B1092" t="s">
        <v>652</v>
      </c>
      <c r="C1092" s="211">
        <v>45322</v>
      </c>
      <c r="D1092" t="s">
        <v>646</v>
      </c>
      <c r="E1092" t="s">
        <v>1199</v>
      </c>
      <c r="F1092" t="s">
        <v>2504</v>
      </c>
      <c r="G1092" t="s">
        <v>3387</v>
      </c>
      <c r="H1092" t="s">
        <v>3388</v>
      </c>
      <c r="I1092">
        <v>0</v>
      </c>
      <c r="J1092">
        <v>0.79</v>
      </c>
      <c r="K1092" t="s">
        <v>535</v>
      </c>
      <c r="L1092" t="s">
        <v>536</v>
      </c>
      <c r="M1092" t="s">
        <v>537</v>
      </c>
      <c r="N1092" t="s">
        <v>538</v>
      </c>
      <c r="O1092" t="s">
        <v>539</v>
      </c>
      <c r="P1092" t="s">
        <v>650</v>
      </c>
      <c r="Q1092" t="s">
        <v>3208</v>
      </c>
      <c r="R1092" t="s">
        <v>542</v>
      </c>
      <c r="S1092" t="s">
        <v>656</v>
      </c>
      <c r="T1092" t="s">
        <v>542</v>
      </c>
      <c r="U1092" t="s">
        <v>3209</v>
      </c>
      <c r="W1092" s="210">
        <v>-0.79</v>
      </c>
      <c r="X1092">
        <v>1</v>
      </c>
      <c r="Z1092" s="211">
        <v>45405</v>
      </c>
      <c r="AH1092" s="211">
        <v>45322</v>
      </c>
      <c r="AO1092" t="s">
        <v>546</v>
      </c>
      <c r="AU1092" s="211"/>
      <c r="AY1092">
        <v>0</v>
      </c>
      <c r="AZ1092" t="s">
        <v>548</v>
      </c>
      <c r="BA1092" t="s">
        <v>3209</v>
      </c>
      <c r="BB1092" t="s">
        <v>3209</v>
      </c>
    </row>
    <row r="1093" spans="1:54" x14ac:dyDescent="0.3">
      <c r="A1093" t="s">
        <v>3389</v>
      </c>
      <c r="B1093" t="s">
        <v>652</v>
      </c>
      <c r="C1093" s="211">
        <v>45322</v>
      </c>
      <c r="D1093" t="s">
        <v>1067</v>
      </c>
      <c r="E1093" t="s">
        <v>1199</v>
      </c>
      <c r="F1093" t="s">
        <v>3073</v>
      </c>
      <c r="G1093" t="s">
        <v>3390</v>
      </c>
      <c r="H1093" t="s">
        <v>3391</v>
      </c>
      <c r="I1093">
        <v>0</v>
      </c>
      <c r="J1093">
        <v>3.94</v>
      </c>
      <c r="K1093" t="s">
        <v>535</v>
      </c>
      <c r="L1093" t="s">
        <v>554</v>
      </c>
      <c r="M1093" t="s">
        <v>537</v>
      </c>
      <c r="N1093" t="s">
        <v>538</v>
      </c>
      <c r="O1093" t="s">
        <v>539</v>
      </c>
      <c r="P1093" t="s">
        <v>580</v>
      </c>
      <c r="Q1093" t="s">
        <v>3208</v>
      </c>
      <c r="R1093" t="s">
        <v>542</v>
      </c>
      <c r="S1093" t="s">
        <v>656</v>
      </c>
      <c r="T1093" t="s">
        <v>542</v>
      </c>
      <c r="U1093" t="s">
        <v>3209</v>
      </c>
      <c r="W1093" s="210">
        <v>-3.94</v>
      </c>
      <c r="X1093">
        <v>1</v>
      </c>
      <c r="Z1093" s="211">
        <v>45405</v>
      </c>
      <c r="AH1093" s="211">
        <v>45322</v>
      </c>
      <c r="AO1093" t="s">
        <v>546</v>
      </c>
      <c r="AU1093" s="211"/>
      <c r="AY1093">
        <v>0</v>
      </c>
      <c r="AZ1093" t="s">
        <v>548</v>
      </c>
      <c r="BA1093" t="s">
        <v>3209</v>
      </c>
      <c r="BB1093" t="s">
        <v>3209</v>
      </c>
    </row>
    <row r="1094" spans="1:54" x14ac:dyDescent="0.3">
      <c r="A1094" t="s">
        <v>3392</v>
      </c>
      <c r="B1094" t="s">
        <v>652</v>
      </c>
      <c r="C1094" s="211">
        <v>45322</v>
      </c>
      <c r="D1094" t="s">
        <v>1790</v>
      </c>
      <c r="E1094" t="s">
        <v>1199</v>
      </c>
      <c r="F1094" t="s">
        <v>3393</v>
      </c>
      <c r="G1094" t="s">
        <v>3394</v>
      </c>
      <c r="H1094" t="s">
        <v>3395</v>
      </c>
      <c r="I1094">
        <v>0</v>
      </c>
      <c r="J1094">
        <v>3.97</v>
      </c>
      <c r="K1094" t="s">
        <v>535</v>
      </c>
      <c r="L1094" t="s">
        <v>554</v>
      </c>
      <c r="M1094" t="s">
        <v>537</v>
      </c>
      <c r="N1094" t="s">
        <v>538</v>
      </c>
      <c r="O1094" t="s">
        <v>539</v>
      </c>
      <c r="P1094" t="s">
        <v>580</v>
      </c>
      <c r="Q1094" t="s">
        <v>3208</v>
      </c>
      <c r="R1094" t="s">
        <v>542</v>
      </c>
      <c r="S1094" t="s">
        <v>656</v>
      </c>
      <c r="T1094" t="s">
        <v>542</v>
      </c>
      <c r="U1094" t="s">
        <v>3209</v>
      </c>
      <c r="W1094" s="210">
        <v>-3.97</v>
      </c>
      <c r="X1094">
        <v>1</v>
      </c>
      <c r="Z1094" s="211">
        <v>45405</v>
      </c>
      <c r="AH1094" s="211">
        <v>45322</v>
      </c>
      <c r="AO1094" t="s">
        <v>546</v>
      </c>
      <c r="AU1094" s="211"/>
      <c r="AY1094">
        <v>0</v>
      </c>
      <c r="AZ1094" t="s">
        <v>548</v>
      </c>
      <c r="BA1094" t="s">
        <v>3209</v>
      </c>
      <c r="BB1094" t="s">
        <v>3209</v>
      </c>
    </row>
    <row r="1095" spans="1:54" x14ac:dyDescent="0.3">
      <c r="A1095" t="s">
        <v>3396</v>
      </c>
      <c r="B1095" t="s">
        <v>652</v>
      </c>
      <c r="C1095" s="211">
        <v>45322</v>
      </c>
      <c r="D1095" t="s">
        <v>1590</v>
      </c>
      <c r="E1095" t="s">
        <v>1199</v>
      </c>
      <c r="F1095" t="s">
        <v>3260</v>
      </c>
      <c r="G1095" t="s">
        <v>3397</v>
      </c>
      <c r="H1095" t="s">
        <v>3398</v>
      </c>
      <c r="I1095">
        <v>0</v>
      </c>
      <c r="J1095">
        <v>2.2799999999999998</v>
      </c>
      <c r="K1095" t="s">
        <v>535</v>
      </c>
      <c r="L1095" t="s">
        <v>3375</v>
      </c>
      <c r="M1095" t="s">
        <v>537</v>
      </c>
      <c r="N1095" t="s">
        <v>538</v>
      </c>
      <c r="O1095" t="s">
        <v>539</v>
      </c>
      <c r="P1095" t="s">
        <v>1594</v>
      </c>
      <c r="Q1095" t="s">
        <v>3208</v>
      </c>
      <c r="R1095" t="s">
        <v>542</v>
      </c>
      <c r="S1095" t="s">
        <v>656</v>
      </c>
      <c r="T1095" t="s">
        <v>542</v>
      </c>
      <c r="U1095" t="s">
        <v>3209</v>
      </c>
      <c r="W1095" s="210">
        <v>-2.2799999999999998</v>
      </c>
      <c r="X1095">
        <v>1</v>
      </c>
      <c r="Z1095" s="211">
        <v>45405</v>
      </c>
      <c r="AH1095" s="211">
        <v>45322</v>
      </c>
      <c r="AO1095" t="s">
        <v>546</v>
      </c>
      <c r="AU1095" s="211"/>
      <c r="AY1095">
        <v>0</v>
      </c>
      <c r="AZ1095" t="s">
        <v>548</v>
      </c>
      <c r="BA1095" t="s">
        <v>3209</v>
      </c>
      <c r="BB1095" t="s">
        <v>3209</v>
      </c>
    </row>
    <row r="1096" spans="1:54" x14ac:dyDescent="0.3">
      <c r="A1096" t="s">
        <v>3399</v>
      </c>
      <c r="B1096" t="s">
        <v>652</v>
      </c>
      <c r="C1096" s="211">
        <v>45322</v>
      </c>
      <c r="D1096" t="s">
        <v>1313</v>
      </c>
      <c r="E1096" t="s">
        <v>1199</v>
      </c>
      <c r="F1096" t="s">
        <v>3400</v>
      </c>
      <c r="G1096" t="s">
        <v>3401</v>
      </c>
      <c r="H1096" t="s">
        <v>3402</v>
      </c>
      <c r="I1096">
        <v>0</v>
      </c>
      <c r="J1096">
        <v>1.21</v>
      </c>
      <c r="K1096" t="s">
        <v>535</v>
      </c>
      <c r="L1096" t="s">
        <v>554</v>
      </c>
      <c r="M1096" t="s">
        <v>537</v>
      </c>
      <c r="N1096" t="s">
        <v>538</v>
      </c>
      <c r="O1096" t="s">
        <v>539</v>
      </c>
      <c r="P1096" t="s">
        <v>555</v>
      </c>
      <c r="Q1096" t="s">
        <v>3208</v>
      </c>
      <c r="R1096" t="s">
        <v>542</v>
      </c>
      <c r="S1096" t="s">
        <v>656</v>
      </c>
      <c r="T1096" t="s">
        <v>542</v>
      </c>
      <c r="U1096" t="s">
        <v>3209</v>
      </c>
      <c r="W1096" s="210">
        <v>-1.21</v>
      </c>
      <c r="X1096">
        <v>1</v>
      </c>
      <c r="Z1096" s="211">
        <v>45405</v>
      </c>
      <c r="AH1096" s="211">
        <v>45322</v>
      </c>
      <c r="AO1096" t="s">
        <v>546</v>
      </c>
      <c r="AU1096" s="211"/>
      <c r="AY1096">
        <v>0</v>
      </c>
      <c r="AZ1096" t="s">
        <v>548</v>
      </c>
      <c r="BA1096" t="s">
        <v>3209</v>
      </c>
      <c r="BB1096" t="s">
        <v>3209</v>
      </c>
    </row>
    <row r="1097" spans="1:54" x14ac:dyDescent="0.3">
      <c r="A1097" t="s">
        <v>3403</v>
      </c>
      <c r="B1097" t="s">
        <v>652</v>
      </c>
      <c r="C1097" s="211">
        <v>45322</v>
      </c>
      <c r="D1097" t="s">
        <v>1036</v>
      </c>
      <c r="E1097" t="s">
        <v>1199</v>
      </c>
      <c r="F1097" t="s">
        <v>3404</v>
      </c>
      <c r="G1097" t="s">
        <v>3405</v>
      </c>
      <c r="H1097" t="s">
        <v>3406</v>
      </c>
      <c r="I1097">
        <v>0</v>
      </c>
      <c r="J1097">
        <v>30.45</v>
      </c>
      <c r="K1097" t="s">
        <v>535</v>
      </c>
      <c r="L1097" t="s">
        <v>536</v>
      </c>
      <c r="M1097" t="s">
        <v>537</v>
      </c>
      <c r="N1097" t="s">
        <v>538</v>
      </c>
      <c r="O1097" t="s">
        <v>539</v>
      </c>
      <c r="P1097" t="s">
        <v>1040</v>
      </c>
      <c r="Q1097" t="s">
        <v>3208</v>
      </c>
      <c r="R1097" t="s">
        <v>542</v>
      </c>
      <c r="S1097" t="s">
        <v>656</v>
      </c>
      <c r="T1097" t="s">
        <v>542</v>
      </c>
      <c r="U1097" t="s">
        <v>3209</v>
      </c>
      <c r="W1097" s="210">
        <v>-30.45</v>
      </c>
      <c r="X1097">
        <v>1</v>
      </c>
      <c r="Z1097" s="211">
        <v>45405</v>
      </c>
      <c r="AH1097" s="211">
        <v>45322</v>
      </c>
      <c r="AO1097" t="s">
        <v>546</v>
      </c>
      <c r="AU1097" s="211"/>
      <c r="AY1097">
        <v>0</v>
      </c>
      <c r="AZ1097" t="s">
        <v>548</v>
      </c>
      <c r="BA1097" t="s">
        <v>3209</v>
      </c>
      <c r="BB1097" t="s">
        <v>3209</v>
      </c>
    </row>
    <row r="1098" spans="1:54" x14ac:dyDescent="0.3">
      <c r="A1098" t="s">
        <v>3407</v>
      </c>
      <c r="B1098" t="s">
        <v>652</v>
      </c>
      <c r="C1098" s="211">
        <v>45322</v>
      </c>
      <c r="D1098" t="s">
        <v>564</v>
      </c>
      <c r="E1098" t="s">
        <v>1199</v>
      </c>
      <c r="F1098" t="s">
        <v>1254</v>
      </c>
      <c r="G1098" t="s">
        <v>3346</v>
      </c>
      <c r="H1098" t="s">
        <v>3408</v>
      </c>
      <c r="I1098">
        <v>0</v>
      </c>
      <c r="J1098">
        <v>1.19</v>
      </c>
      <c r="K1098" t="s">
        <v>535</v>
      </c>
      <c r="L1098" t="s">
        <v>536</v>
      </c>
      <c r="M1098" t="s">
        <v>537</v>
      </c>
      <c r="N1098" t="s">
        <v>538</v>
      </c>
      <c r="O1098" t="s">
        <v>539</v>
      </c>
      <c r="P1098" t="s">
        <v>568</v>
      </c>
      <c r="Q1098" t="s">
        <v>3208</v>
      </c>
      <c r="R1098" t="s">
        <v>542</v>
      </c>
      <c r="S1098" t="s">
        <v>656</v>
      </c>
      <c r="T1098" t="s">
        <v>542</v>
      </c>
      <c r="U1098" t="s">
        <v>3209</v>
      </c>
      <c r="W1098" s="210">
        <v>-1.19</v>
      </c>
      <c r="X1098">
        <v>1</v>
      </c>
      <c r="Z1098" s="211">
        <v>45405</v>
      </c>
      <c r="AH1098" s="211">
        <v>45322</v>
      </c>
      <c r="AO1098" t="s">
        <v>546</v>
      </c>
      <c r="AU1098" s="211"/>
      <c r="AY1098">
        <v>0</v>
      </c>
      <c r="AZ1098" t="s">
        <v>548</v>
      </c>
      <c r="BA1098" t="s">
        <v>3209</v>
      </c>
      <c r="BB1098" t="s">
        <v>3209</v>
      </c>
    </row>
    <row r="1099" spans="1:54" x14ac:dyDescent="0.3">
      <c r="A1099" t="s">
        <v>3409</v>
      </c>
      <c r="B1099" t="s">
        <v>652</v>
      </c>
      <c r="C1099" s="211">
        <v>45322</v>
      </c>
      <c r="D1099" t="s">
        <v>1354</v>
      </c>
      <c r="E1099" t="s">
        <v>1199</v>
      </c>
      <c r="F1099" t="s">
        <v>3410</v>
      </c>
      <c r="G1099" t="s">
        <v>3411</v>
      </c>
      <c r="H1099" t="s">
        <v>3412</v>
      </c>
      <c r="I1099">
        <v>0</v>
      </c>
      <c r="J1099">
        <v>3.12</v>
      </c>
      <c r="K1099" t="s">
        <v>535</v>
      </c>
      <c r="L1099" t="s">
        <v>561</v>
      </c>
      <c r="M1099" t="s">
        <v>537</v>
      </c>
      <c r="N1099" t="s">
        <v>538</v>
      </c>
      <c r="O1099" t="s">
        <v>539</v>
      </c>
      <c r="P1099" t="s">
        <v>621</v>
      </c>
      <c r="Q1099" t="s">
        <v>3208</v>
      </c>
      <c r="R1099" t="s">
        <v>542</v>
      </c>
      <c r="S1099" t="s">
        <v>656</v>
      </c>
      <c r="T1099" t="s">
        <v>542</v>
      </c>
      <c r="U1099" t="s">
        <v>3209</v>
      </c>
      <c r="W1099" s="210">
        <v>-3.12</v>
      </c>
      <c r="X1099">
        <v>1</v>
      </c>
      <c r="Z1099" s="211">
        <v>45405</v>
      </c>
      <c r="AH1099" s="211">
        <v>45322</v>
      </c>
      <c r="AO1099" t="s">
        <v>546</v>
      </c>
      <c r="AU1099" s="211"/>
      <c r="AY1099">
        <v>0</v>
      </c>
      <c r="AZ1099" t="s">
        <v>548</v>
      </c>
      <c r="BA1099" t="s">
        <v>3209</v>
      </c>
      <c r="BB1099" t="s">
        <v>3209</v>
      </c>
    </row>
    <row r="1100" spans="1:54" x14ac:dyDescent="0.3">
      <c r="A1100" t="s">
        <v>3413</v>
      </c>
      <c r="B1100" t="s">
        <v>652</v>
      </c>
      <c r="C1100" s="211">
        <v>45322</v>
      </c>
      <c r="D1100" t="s">
        <v>1590</v>
      </c>
      <c r="E1100" t="s">
        <v>1199</v>
      </c>
      <c r="F1100" t="s">
        <v>3414</v>
      </c>
      <c r="G1100" t="s">
        <v>3415</v>
      </c>
      <c r="H1100" t="s">
        <v>3398</v>
      </c>
      <c r="I1100">
        <v>0</v>
      </c>
      <c r="J1100">
        <v>2.81</v>
      </c>
      <c r="K1100" t="s">
        <v>535</v>
      </c>
      <c r="L1100" t="s">
        <v>3375</v>
      </c>
      <c r="M1100" t="s">
        <v>537</v>
      </c>
      <c r="N1100" t="s">
        <v>538</v>
      </c>
      <c r="O1100" t="s">
        <v>539</v>
      </c>
      <c r="P1100" t="s">
        <v>1594</v>
      </c>
      <c r="Q1100" t="s">
        <v>3208</v>
      </c>
      <c r="R1100" t="s">
        <v>542</v>
      </c>
      <c r="S1100" t="s">
        <v>656</v>
      </c>
      <c r="T1100" t="s">
        <v>542</v>
      </c>
      <c r="U1100" t="s">
        <v>3209</v>
      </c>
      <c r="W1100" s="210">
        <v>-2.81</v>
      </c>
      <c r="X1100">
        <v>1</v>
      </c>
      <c r="Z1100" s="211">
        <v>45405</v>
      </c>
      <c r="AH1100" s="211">
        <v>45322</v>
      </c>
      <c r="AO1100" t="s">
        <v>546</v>
      </c>
      <c r="AU1100" s="211"/>
      <c r="AY1100">
        <v>0</v>
      </c>
      <c r="AZ1100" t="s">
        <v>548</v>
      </c>
      <c r="BA1100" t="s">
        <v>3209</v>
      </c>
      <c r="BB1100" t="s">
        <v>3209</v>
      </c>
    </row>
    <row r="1101" spans="1:54" x14ac:dyDescent="0.3">
      <c r="A1101" t="s">
        <v>3416</v>
      </c>
      <c r="B1101" t="s">
        <v>652</v>
      </c>
      <c r="C1101" s="211">
        <v>45322</v>
      </c>
      <c r="D1101" t="s">
        <v>611</v>
      </c>
      <c r="E1101" t="s">
        <v>862</v>
      </c>
      <c r="F1101" t="s">
        <v>1806</v>
      </c>
      <c r="G1101" t="s">
        <v>3417</v>
      </c>
      <c r="H1101" t="s">
        <v>3418</v>
      </c>
      <c r="I1101">
        <v>0</v>
      </c>
      <c r="J1101">
        <v>1.08</v>
      </c>
      <c r="K1101" t="s">
        <v>535</v>
      </c>
      <c r="L1101" t="s">
        <v>554</v>
      </c>
      <c r="M1101" t="s">
        <v>537</v>
      </c>
      <c r="N1101" t="s">
        <v>538</v>
      </c>
      <c r="O1101" t="s">
        <v>539</v>
      </c>
      <c r="P1101" t="s">
        <v>615</v>
      </c>
      <c r="Q1101" t="s">
        <v>3208</v>
      </c>
      <c r="R1101" t="s">
        <v>542</v>
      </c>
      <c r="S1101" t="s">
        <v>656</v>
      </c>
      <c r="T1101" t="s">
        <v>542</v>
      </c>
      <c r="U1101" t="s">
        <v>3209</v>
      </c>
      <c r="W1101" s="210">
        <v>-1.08</v>
      </c>
      <c r="X1101">
        <v>1</v>
      </c>
      <c r="Z1101" s="211">
        <v>45405</v>
      </c>
      <c r="AH1101" s="211">
        <v>45322</v>
      </c>
      <c r="AO1101" t="s">
        <v>546</v>
      </c>
      <c r="AU1101" s="211"/>
      <c r="AY1101">
        <v>0</v>
      </c>
      <c r="AZ1101" t="s">
        <v>548</v>
      </c>
      <c r="BA1101" t="s">
        <v>3209</v>
      </c>
      <c r="BB1101" t="s">
        <v>3209</v>
      </c>
    </row>
    <row r="1102" spans="1:54" x14ac:dyDescent="0.3">
      <c r="A1102" t="s">
        <v>3419</v>
      </c>
      <c r="B1102" t="s">
        <v>652</v>
      </c>
      <c r="C1102" s="211">
        <v>45322</v>
      </c>
      <c r="D1102" t="s">
        <v>623</v>
      </c>
      <c r="E1102" t="s">
        <v>862</v>
      </c>
      <c r="F1102" t="s">
        <v>607</v>
      </c>
      <c r="G1102" t="s">
        <v>3420</v>
      </c>
      <c r="H1102" t="s">
        <v>3421</v>
      </c>
      <c r="I1102">
        <v>0</v>
      </c>
      <c r="J1102">
        <v>2.46</v>
      </c>
      <c r="K1102" t="s">
        <v>535</v>
      </c>
      <c r="L1102" t="s">
        <v>536</v>
      </c>
      <c r="M1102" t="s">
        <v>537</v>
      </c>
      <c r="N1102" t="s">
        <v>538</v>
      </c>
      <c r="O1102" t="s">
        <v>539</v>
      </c>
      <c r="P1102" t="s">
        <v>627</v>
      </c>
      <c r="Q1102" t="s">
        <v>3208</v>
      </c>
      <c r="R1102" t="s">
        <v>542</v>
      </c>
      <c r="S1102" t="s">
        <v>656</v>
      </c>
      <c r="T1102" t="s">
        <v>542</v>
      </c>
      <c r="U1102" t="s">
        <v>3209</v>
      </c>
      <c r="W1102" s="210">
        <v>-2.46</v>
      </c>
      <c r="X1102">
        <v>1</v>
      </c>
      <c r="Z1102" s="211">
        <v>45405</v>
      </c>
      <c r="AH1102" s="211">
        <v>45322</v>
      </c>
      <c r="AO1102" t="s">
        <v>546</v>
      </c>
      <c r="AU1102" s="211"/>
      <c r="AY1102">
        <v>0</v>
      </c>
      <c r="AZ1102" t="s">
        <v>548</v>
      </c>
      <c r="BA1102" t="s">
        <v>3209</v>
      </c>
      <c r="BB1102" t="s">
        <v>3209</v>
      </c>
    </row>
    <row r="1103" spans="1:54" x14ac:dyDescent="0.3">
      <c r="A1103" t="s">
        <v>3422</v>
      </c>
      <c r="B1103" t="s">
        <v>652</v>
      </c>
      <c r="C1103" s="211">
        <v>45322</v>
      </c>
      <c r="D1103" t="s">
        <v>600</v>
      </c>
      <c r="E1103" t="s">
        <v>862</v>
      </c>
      <c r="F1103" t="s">
        <v>1333</v>
      </c>
      <c r="G1103" t="s">
        <v>3423</v>
      </c>
      <c r="H1103" t="s">
        <v>3424</v>
      </c>
      <c r="I1103">
        <v>0</v>
      </c>
      <c r="J1103">
        <v>0.67</v>
      </c>
      <c r="K1103" t="s">
        <v>535</v>
      </c>
      <c r="L1103" t="s">
        <v>536</v>
      </c>
      <c r="M1103" t="s">
        <v>537</v>
      </c>
      <c r="N1103" t="s">
        <v>538</v>
      </c>
      <c r="O1103" t="s">
        <v>539</v>
      </c>
      <c r="P1103" t="s">
        <v>604</v>
      </c>
      <c r="Q1103" t="s">
        <v>3208</v>
      </c>
      <c r="R1103" t="s">
        <v>542</v>
      </c>
      <c r="S1103" t="s">
        <v>656</v>
      </c>
      <c r="T1103" t="s">
        <v>542</v>
      </c>
      <c r="U1103" t="s">
        <v>3209</v>
      </c>
      <c r="W1103" s="210">
        <v>-0.67</v>
      </c>
      <c r="X1103">
        <v>1</v>
      </c>
      <c r="Z1103" s="211">
        <v>45405</v>
      </c>
      <c r="AH1103" s="211">
        <v>45322</v>
      </c>
      <c r="AO1103" t="s">
        <v>546</v>
      </c>
      <c r="AU1103" s="211"/>
      <c r="AY1103">
        <v>0</v>
      </c>
      <c r="AZ1103" t="s">
        <v>548</v>
      </c>
      <c r="BA1103" t="s">
        <v>3209</v>
      </c>
      <c r="BB1103" t="s">
        <v>3209</v>
      </c>
    </row>
    <row r="1104" spans="1:54" x14ac:dyDescent="0.3">
      <c r="A1104" t="s">
        <v>3425</v>
      </c>
      <c r="B1104" t="s">
        <v>652</v>
      </c>
      <c r="C1104" s="211">
        <v>45322</v>
      </c>
      <c r="D1104" t="s">
        <v>606</v>
      </c>
      <c r="E1104" t="s">
        <v>862</v>
      </c>
      <c r="F1104" t="s">
        <v>2912</v>
      </c>
      <c r="G1104" t="s">
        <v>3426</v>
      </c>
      <c r="H1104" t="s">
        <v>3427</v>
      </c>
      <c r="I1104">
        <v>0</v>
      </c>
      <c r="J1104">
        <v>2.1</v>
      </c>
      <c r="K1104" t="s">
        <v>535</v>
      </c>
      <c r="L1104" t="s">
        <v>561</v>
      </c>
      <c r="M1104" t="s">
        <v>537</v>
      </c>
      <c r="N1104" t="s">
        <v>538</v>
      </c>
      <c r="O1104" t="s">
        <v>539</v>
      </c>
      <c r="P1104" t="s">
        <v>562</v>
      </c>
      <c r="Q1104" t="s">
        <v>3208</v>
      </c>
      <c r="R1104" t="s">
        <v>542</v>
      </c>
      <c r="S1104" t="s">
        <v>656</v>
      </c>
      <c r="T1104" t="s">
        <v>542</v>
      </c>
      <c r="U1104" t="s">
        <v>3209</v>
      </c>
      <c r="W1104" s="210">
        <v>-2.1</v>
      </c>
      <c r="X1104">
        <v>1</v>
      </c>
      <c r="Z1104" s="211">
        <v>45405</v>
      </c>
      <c r="AH1104" s="211">
        <v>45322</v>
      </c>
      <c r="AO1104" t="s">
        <v>546</v>
      </c>
      <c r="AU1104" s="211"/>
      <c r="AY1104">
        <v>0</v>
      </c>
      <c r="AZ1104" t="s">
        <v>548</v>
      </c>
      <c r="BA1104" t="s">
        <v>3209</v>
      </c>
      <c r="BB1104" t="s">
        <v>3209</v>
      </c>
    </row>
    <row r="1105" spans="1:54" x14ac:dyDescent="0.3">
      <c r="A1105" t="s">
        <v>3428</v>
      </c>
      <c r="B1105" t="s">
        <v>652</v>
      </c>
      <c r="C1105" s="211">
        <v>45322</v>
      </c>
      <c r="D1105" t="s">
        <v>588</v>
      </c>
      <c r="E1105" t="s">
        <v>862</v>
      </c>
      <c r="F1105" t="s">
        <v>720</v>
      </c>
      <c r="G1105" t="s">
        <v>3429</v>
      </c>
      <c r="H1105" t="s">
        <v>3430</v>
      </c>
      <c r="I1105">
        <v>0</v>
      </c>
      <c r="J1105">
        <v>0.19</v>
      </c>
      <c r="K1105" t="s">
        <v>535</v>
      </c>
      <c r="L1105" t="s">
        <v>561</v>
      </c>
      <c r="M1105" t="s">
        <v>537</v>
      </c>
      <c r="N1105" t="s">
        <v>538</v>
      </c>
      <c r="O1105" t="s">
        <v>539</v>
      </c>
      <c r="P1105" t="s">
        <v>592</v>
      </c>
      <c r="Q1105" t="s">
        <v>3208</v>
      </c>
      <c r="R1105" t="s">
        <v>542</v>
      </c>
      <c r="S1105" t="s">
        <v>656</v>
      </c>
      <c r="T1105" t="s">
        <v>542</v>
      </c>
      <c r="U1105" t="s">
        <v>3209</v>
      </c>
      <c r="W1105" s="210">
        <v>-0.19</v>
      </c>
      <c r="X1105">
        <v>1</v>
      </c>
      <c r="Z1105" s="211">
        <v>45405</v>
      </c>
      <c r="AH1105" s="211">
        <v>45322</v>
      </c>
      <c r="AO1105" t="s">
        <v>546</v>
      </c>
      <c r="AU1105" s="211"/>
      <c r="AY1105">
        <v>0</v>
      </c>
      <c r="AZ1105" t="s">
        <v>548</v>
      </c>
      <c r="BA1105" t="s">
        <v>3209</v>
      </c>
      <c r="BB1105" t="s">
        <v>3209</v>
      </c>
    </row>
    <row r="1106" spans="1:54" x14ac:dyDescent="0.3">
      <c r="A1106" t="s">
        <v>3431</v>
      </c>
      <c r="B1106" t="s">
        <v>652</v>
      </c>
      <c r="C1106" s="211">
        <v>45322</v>
      </c>
      <c r="D1106" t="s">
        <v>576</v>
      </c>
      <c r="E1106" t="s">
        <v>862</v>
      </c>
      <c r="F1106" t="s">
        <v>2408</v>
      </c>
      <c r="G1106" t="s">
        <v>3432</v>
      </c>
      <c r="H1106" t="s">
        <v>3433</v>
      </c>
      <c r="I1106">
        <v>0</v>
      </c>
      <c r="J1106">
        <v>1.52</v>
      </c>
      <c r="K1106" t="s">
        <v>535</v>
      </c>
      <c r="L1106" t="s">
        <v>554</v>
      </c>
      <c r="M1106" t="s">
        <v>537</v>
      </c>
      <c r="N1106" t="s">
        <v>538</v>
      </c>
      <c r="O1106" t="s">
        <v>539</v>
      </c>
      <c r="P1106" t="s">
        <v>580</v>
      </c>
      <c r="Q1106" t="s">
        <v>3208</v>
      </c>
      <c r="R1106" t="s">
        <v>542</v>
      </c>
      <c r="S1106" t="s">
        <v>656</v>
      </c>
      <c r="T1106" t="s">
        <v>542</v>
      </c>
      <c r="U1106" t="s">
        <v>3209</v>
      </c>
      <c r="W1106" s="210">
        <v>-1.52</v>
      </c>
      <c r="X1106">
        <v>1</v>
      </c>
      <c r="Z1106" s="211">
        <v>45405</v>
      </c>
      <c r="AH1106" s="211">
        <v>45322</v>
      </c>
      <c r="AO1106" t="s">
        <v>546</v>
      </c>
      <c r="AU1106" s="211"/>
      <c r="AY1106">
        <v>0</v>
      </c>
      <c r="AZ1106" t="s">
        <v>548</v>
      </c>
      <c r="BA1106" t="s">
        <v>3209</v>
      </c>
      <c r="BB1106" t="s">
        <v>3209</v>
      </c>
    </row>
    <row r="1107" spans="1:54" x14ac:dyDescent="0.3">
      <c r="A1107" t="s">
        <v>3434</v>
      </c>
      <c r="B1107" t="s">
        <v>652</v>
      </c>
      <c r="C1107" s="211">
        <v>45322</v>
      </c>
      <c r="D1107" t="s">
        <v>557</v>
      </c>
      <c r="E1107" t="s">
        <v>862</v>
      </c>
      <c r="F1107" t="s">
        <v>1956</v>
      </c>
      <c r="G1107" t="s">
        <v>3435</v>
      </c>
      <c r="H1107" t="s">
        <v>3436</v>
      </c>
      <c r="I1107">
        <v>0</v>
      </c>
      <c r="J1107">
        <v>1.52</v>
      </c>
      <c r="K1107" t="s">
        <v>535</v>
      </c>
      <c r="L1107" t="s">
        <v>561</v>
      </c>
      <c r="M1107" t="s">
        <v>537</v>
      </c>
      <c r="N1107" t="s">
        <v>538</v>
      </c>
      <c r="O1107" t="s">
        <v>539</v>
      </c>
      <c r="P1107" t="s">
        <v>562</v>
      </c>
      <c r="Q1107" t="s">
        <v>3208</v>
      </c>
      <c r="R1107" t="s">
        <v>542</v>
      </c>
      <c r="S1107" t="s">
        <v>656</v>
      </c>
      <c r="T1107" t="s">
        <v>542</v>
      </c>
      <c r="U1107" t="s">
        <v>3209</v>
      </c>
      <c r="W1107" s="210">
        <v>-1.52</v>
      </c>
      <c r="X1107">
        <v>1</v>
      </c>
      <c r="Z1107" s="211">
        <v>45405</v>
      </c>
      <c r="AH1107" s="211">
        <v>45322</v>
      </c>
      <c r="AO1107" t="s">
        <v>546</v>
      </c>
      <c r="AU1107" s="211"/>
      <c r="AY1107">
        <v>0</v>
      </c>
      <c r="AZ1107" t="s">
        <v>548</v>
      </c>
      <c r="BA1107" t="s">
        <v>3209</v>
      </c>
      <c r="BB1107" t="s">
        <v>3209</v>
      </c>
    </row>
    <row r="1108" spans="1:54" x14ac:dyDescent="0.3">
      <c r="A1108" t="s">
        <v>3437</v>
      </c>
      <c r="B1108" t="s">
        <v>652</v>
      </c>
      <c r="C1108" s="211">
        <v>45322</v>
      </c>
      <c r="D1108" t="s">
        <v>617</v>
      </c>
      <c r="E1108" t="s">
        <v>862</v>
      </c>
      <c r="F1108" t="s">
        <v>612</v>
      </c>
      <c r="G1108" t="s">
        <v>3438</v>
      </c>
      <c r="H1108" t="s">
        <v>3439</v>
      </c>
      <c r="I1108">
        <v>0</v>
      </c>
      <c r="J1108">
        <v>1.1399999999999999</v>
      </c>
      <c r="K1108" t="s">
        <v>535</v>
      </c>
      <c r="L1108" t="s">
        <v>3375</v>
      </c>
      <c r="M1108" t="s">
        <v>537</v>
      </c>
      <c r="N1108" t="s">
        <v>538</v>
      </c>
      <c r="O1108" t="s">
        <v>539</v>
      </c>
      <c r="P1108" t="s">
        <v>2641</v>
      </c>
      <c r="Q1108" t="s">
        <v>3208</v>
      </c>
      <c r="R1108" t="s">
        <v>542</v>
      </c>
      <c r="S1108" t="s">
        <v>656</v>
      </c>
      <c r="T1108" t="s">
        <v>542</v>
      </c>
      <c r="U1108" t="s">
        <v>3209</v>
      </c>
      <c r="W1108" s="210">
        <v>-1.1399999999999999</v>
      </c>
      <c r="X1108">
        <v>1</v>
      </c>
      <c r="Z1108" s="211">
        <v>45405</v>
      </c>
      <c r="AH1108" s="211">
        <v>45322</v>
      </c>
      <c r="AO1108" t="s">
        <v>546</v>
      </c>
      <c r="AU1108" s="211"/>
      <c r="AY1108">
        <v>0</v>
      </c>
      <c r="AZ1108" t="s">
        <v>548</v>
      </c>
      <c r="BA1108" t="s">
        <v>3209</v>
      </c>
      <c r="BB1108" t="s">
        <v>3209</v>
      </c>
    </row>
    <row r="1109" spans="1:54" x14ac:dyDescent="0.3">
      <c r="A1109" t="s">
        <v>3440</v>
      </c>
      <c r="B1109" t="s">
        <v>652</v>
      </c>
      <c r="C1109" s="211">
        <v>45322</v>
      </c>
      <c r="D1109" t="s">
        <v>564</v>
      </c>
      <c r="E1109" t="s">
        <v>862</v>
      </c>
      <c r="F1109" t="s">
        <v>2616</v>
      </c>
      <c r="G1109" t="s">
        <v>3441</v>
      </c>
      <c r="H1109" t="s">
        <v>3442</v>
      </c>
      <c r="I1109">
        <v>0</v>
      </c>
      <c r="J1109">
        <v>1.44</v>
      </c>
      <c r="K1109" t="s">
        <v>535</v>
      </c>
      <c r="L1109" t="s">
        <v>536</v>
      </c>
      <c r="M1109" t="s">
        <v>537</v>
      </c>
      <c r="N1109" t="s">
        <v>538</v>
      </c>
      <c r="O1109" t="s">
        <v>539</v>
      </c>
      <c r="P1109" t="s">
        <v>568</v>
      </c>
      <c r="Q1109" t="s">
        <v>3208</v>
      </c>
      <c r="R1109" t="s">
        <v>542</v>
      </c>
      <c r="S1109" t="s">
        <v>656</v>
      </c>
      <c r="T1109" t="s">
        <v>542</v>
      </c>
      <c r="U1109" t="s">
        <v>3209</v>
      </c>
      <c r="W1109" s="210">
        <v>-1.44</v>
      </c>
      <c r="X1109">
        <v>1</v>
      </c>
      <c r="Z1109" s="211">
        <v>45405</v>
      </c>
      <c r="AH1109" s="211">
        <v>45322</v>
      </c>
      <c r="AO1109" t="s">
        <v>546</v>
      </c>
      <c r="AU1109" s="211"/>
      <c r="AY1109">
        <v>0</v>
      </c>
      <c r="AZ1109" t="s">
        <v>548</v>
      </c>
      <c r="BA1109" t="s">
        <v>3209</v>
      </c>
      <c r="BB1109" t="s">
        <v>3209</v>
      </c>
    </row>
    <row r="1110" spans="1:54" x14ac:dyDescent="0.3">
      <c r="A1110" t="s">
        <v>3443</v>
      </c>
      <c r="B1110" t="s">
        <v>652</v>
      </c>
      <c r="C1110" s="211">
        <v>45322</v>
      </c>
      <c r="D1110" t="s">
        <v>640</v>
      </c>
      <c r="E1110" t="s">
        <v>862</v>
      </c>
      <c r="F1110" t="s">
        <v>2460</v>
      </c>
      <c r="G1110" t="s">
        <v>3444</v>
      </c>
      <c r="H1110" t="s">
        <v>3445</v>
      </c>
      <c r="I1110">
        <v>0</v>
      </c>
      <c r="J1110">
        <v>0.92</v>
      </c>
      <c r="K1110" t="s">
        <v>535</v>
      </c>
      <c r="L1110" t="s">
        <v>561</v>
      </c>
      <c r="M1110" t="s">
        <v>537</v>
      </c>
      <c r="N1110" t="s">
        <v>538</v>
      </c>
      <c r="O1110" t="s">
        <v>539</v>
      </c>
      <c r="P1110" t="s">
        <v>644</v>
      </c>
      <c r="Q1110" t="s">
        <v>3208</v>
      </c>
      <c r="R1110" t="s">
        <v>542</v>
      </c>
      <c r="S1110" t="s">
        <v>656</v>
      </c>
      <c r="T1110" t="s">
        <v>542</v>
      </c>
      <c r="U1110" t="s">
        <v>3209</v>
      </c>
      <c r="W1110" s="210">
        <v>-0.92</v>
      </c>
      <c r="X1110">
        <v>1</v>
      </c>
      <c r="Z1110" s="211">
        <v>45405</v>
      </c>
      <c r="AH1110" s="211">
        <v>45322</v>
      </c>
      <c r="AO1110" t="s">
        <v>546</v>
      </c>
      <c r="AU1110" s="211"/>
      <c r="AY1110">
        <v>0</v>
      </c>
      <c r="AZ1110" t="s">
        <v>548</v>
      </c>
      <c r="BA1110" t="s">
        <v>3209</v>
      </c>
      <c r="BB1110" t="s">
        <v>3209</v>
      </c>
    </row>
    <row r="1111" spans="1:54" x14ac:dyDescent="0.3">
      <c r="A1111" t="s">
        <v>3446</v>
      </c>
      <c r="B1111" t="s">
        <v>652</v>
      </c>
      <c r="C1111" s="211">
        <v>45322</v>
      </c>
      <c r="D1111" t="s">
        <v>646</v>
      </c>
      <c r="E1111" t="s">
        <v>862</v>
      </c>
      <c r="F1111" t="s">
        <v>3447</v>
      </c>
      <c r="G1111" t="s">
        <v>3448</v>
      </c>
      <c r="H1111" t="s">
        <v>3449</v>
      </c>
      <c r="I1111">
        <v>0</v>
      </c>
      <c r="J1111">
        <v>0.2</v>
      </c>
      <c r="K1111" t="s">
        <v>535</v>
      </c>
      <c r="L1111" t="s">
        <v>536</v>
      </c>
      <c r="M1111" t="s">
        <v>537</v>
      </c>
      <c r="N1111" t="s">
        <v>538</v>
      </c>
      <c r="O1111" t="s">
        <v>539</v>
      </c>
      <c r="P1111" t="s">
        <v>650</v>
      </c>
      <c r="Q1111" t="s">
        <v>3208</v>
      </c>
      <c r="R1111" t="s">
        <v>542</v>
      </c>
      <c r="S1111" t="s">
        <v>656</v>
      </c>
      <c r="T1111" t="s">
        <v>542</v>
      </c>
      <c r="U1111" t="s">
        <v>3209</v>
      </c>
      <c r="W1111" s="210">
        <v>-0.2</v>
      </c>
      <c r="X1111">
        <v>1</v>
      </c>
      <c r="Z1111" s="211">
        <v>45405</v>
      </c>
      <c r="AH1111" s="211">
        <v>45322</v>
      </c>
      <c r="AO1111" t="s">
        <v>546</v>
      </c>
      <c r="AU1111" s="211"/>
      <c r="AY1111">
        <v>0</v>
      </c>
      <c r="AZ1111" t="s">
        <v>548</v>
      </c>
      <c r="BA1111" t="s">
        <v>3209</v>
      </c>
      <c r="BB1111" t="s">
        <v>3209</v>
      </c>
    </row>
    <row r="1112" spans="1:54" x14ac:dyDescent="0.3">
      <c r="A1112" t="s">
        <v>3450</v>
      </c>
      <c r="B1112" t="s">
        <v>652</v>
      </c>
      <c r="C1112" s="211">
        <v>45322</v>
      </c>
      <c r="D1112" t="s">
        <v>550</v>
      </c>
      <c r="E1112" t="s">
        <v>862</v>
      </c>
      <c r="F1112" t="s">
        <v>1610</v>
      </c>
      <c r="G1112" t="s">
        <v>3451</v>
      </c>
      <c r="H1112" t="s">
        <v>3452</v>
      </c>
      <c r="I1112">
        <v>0</v>
      </c>
      <c r="J1112">
        <v>0.47</v>
      </c>
      <c r="K1112" t="s">
        <v>535</v>
      </c>
      <c r="L1112" t="s">
        <v>554</v>
      </c>
      <c r="M1112" t="s">
        <v>537</v>
      </c>
      <c r="N1112" t="s">
        <v>538</v>
      </c>
      <c r="O1112" t="s">
        <v>539</v>
      </c>
      <c r="P1112" t="s">
        <v>555</v>
      </c>
      <c r="Q1112" t="s">
        <v>3208</v>
      </c>
      <c r="R1112" t="s">
        <v>542</v>
      </c>
      <c r="S1112" t="s">
        <v>656</v>
      </c>
      <c r="T1112" t="s">
        <v>542</v>
      </c>
      <c r="U1112" t="s">
        <v>3209</v>
      </c>
      <c r="W1112" s="210">
        <v>-0.47</v>
      </c>
      <c r="X1112">
        <v>1</v>
      </c>
      <c r="Z1112" s="211">
        <v>45405</v>
      </c>
      <c r="AH1112" s="211">
        <v>45322</v>
      </c>
      <c r="AO1112" t="s">
        <v>546</v>
      </c>
      <c r="AU1112" s="211"/>
      <c r="AY1112">
        <v>0</v>
      </c>
      <c r="AZ1112" t="s">
        <v>548</v>
      </c>
      <c r="BA1112" t="s">
        <v>3209</v>
      </c>
      <c r="BB1112" t="s">
        <v>3209</v>
      </c>
    </row>
    <row r="1113" spans="1:54" x14ac:dyDescent="0.3">
      <c r="A1113" t="s">
        <v>3453</v>
      </c>
      <c r="B1113" t="s">
        <v>652</v>
      </c>
      <c r="C1113" s="211">
        <v>45322</v>
      </c>
      <c r="D1113" t="s">
        <v>582</v>
      </c>
      <c r="E1113" t="s">
        <v>862</v>
      </c>
      <c r="F1113" t="s">
        <v>935</v>
      </c>
      <c r="G1113" t="s">
        <v>3454</v>
      </c>
      <c r="H1113" t="s">
        <v>3455</v>
      </c>
      <c r="I1113">
        <v>0</v>
      </c>
      <c r="J1113">
        <v>5.82</v>
      </c>
      <c r="K1113" t="s">
        <v>535</v>
      </c>
      <c r="L1113" t="s">
        <v>536</v>
      </c>
      <c r="M1113" t="s">
        <v>537</v>
      </c>
      <c r="N1113" t="s">
        <v>538</v>
      </c>
      <c r="O1113" t="s">
        <v>539</v>
      </c>
      <c r="P1113" t="s">
        <v>586</v>
      </c>
      <c r="Q1113" t="s">
        <v>3208</v>
      </c>
      <c r="R1113" t="s">
        <v>542</v>
      </c>
      <c r="S1113" t="s">
        <v>656</v>
      </c>
      <c r="T1113" t="s">
        <v>542</v>
      </c>
      <c r="U1113" t="s">
        <v>3209</v>
      </c>
      <c r="W1113" s="210">
        <v>-5.82</v>
      </c>
      <c r="X1113">
        <v>1</v>
      </c>
      <c r="Z1113" s="211">
        <v>45405</v>
      </c>
      <c r="AH1113" s="211">
        <v>45322</v>
      </c>
      <c r="AO1113" t="s">
        <v>546</v>
      </c>
      <c r="AU1113" s="211"/>
      <c r="AY1113">
        <v>0</v>
      </c>
      <c r="AZ1113" t="s">
        <v>548</v>
      </c>
      <c r="BA1113" t="s">
        <v>3209</v>
      </c>
      <c r="BB1113" t="s">
        <v>3209</v>
      </c>
    </row>
    <row r="1114" spans="1:54" x14ac:dyDescent="0.3">
      <c r="A1114" t="s">
        <v>3456</v>
      </c>
      <c r="B1114" t="s">
        <v>652</v>
      </c>
      <c r="C1114" s="211">
        <v>45322</v>
      </c>
      <c r="D1114" t="s">
        <v>1837</v>
      </c>
      <c r="E1114" t="s">
        <v>862</v>
      </c>
      <c r="F1114" t="s">
        <v>1811</v>
      </c>
      <c r="G1114" t="s">
        <v>3457</v>
      </c>
      <c r="H1114" t="s">
        <v>3458</v>
      </c>
      <c r="I1114">
        <v>0</v>
      </c>
      <c r="J1114">
        <v>1.95</v>
      </c>
      <c r="K1114" t="s">
        <v>535</v>
      </c>
      <c r="L1114" t="s">
        <v>554</v>
      </c>
      <c r="M1114" t="s">
        <v>537</v>
      </c>
      <c r="N1114" t="s">
        <v>538</v>
      </c>
      <c r="O1114" t="s">
        <v>539</v>
      </c>
      <c r="P1114" t="s">
        <v>580</v>
      </c>
      <c r="Q1114" t="s">
        <v>3208</v>
      </c>
      <c r="R1114" t="s">
        <v>542</v>
      </c>
      <c r="S1114" t="s">
        <v>656</v>
      </c>
      <c r="T1114" t="s">
        <v>542</v>
      </c>
      <c r="U1114" t="s">
        <v>3209</v>
      </c>
      <c r="W1114" s="210">
        <v>-1.95</v>
      </c>
      <c r="X1114">
        <v>1</v>
      </c>
      <c r="Z1114" s="211">
        <v>45405</v>
      </c>
      <c r="AH1114" s="211">
        <v>45322</v>
      </c>
      <c r="AO1114" t="s">
        <v>546</v>
      </c>
      <c r="AU1114" s="211"/>
      <c r="AY1114">
        <v>0</v>
      </c>
      <c r="AZ1114" t="s">
        <v>548</v>
      </c>
      <c r="BA1114" t="s">
        <v>3209</v>
      </c>
      <c r="BB1114" t="s">
        <v>3209</v>
      </c>
    </row>
    <row r="1115" spans="1:54" x14ac:dyDescent="0.3">
      <c r="A1115" t="s">
        <v>3459</v>
      </c>
      <c r="B1115" t="s">
        <v>652</v>
      </c>
      <c r="C1115" s="211">
        <v>45322</v>
      </c>
      <c r="D1115" t="s">
        <v>570</v>
      </c>
      <c r="E1115" t="s">
        <v>862</v>
      </c>
      <c r="F1115" t="s">
        <v>1072</v>
      </c>
      <c r="G1115" t="s">
        <v>3460</v>
      </c>
      <c r="H1115" t="s">
        <v>3461</v>
      </c>
      <c r="I1115">
        <v>0</v>
      </c>
      <c r="J1115">
        <v>0.55000000000000004</v>
      </c>
      <c r="K1115" t="s">
        <v>535</v>
      </c>
      <c r="L1115" t="s">
        <v>554</v>
      </c>
      <c r="M1115" t="s">
        <v>537</v>
      </c>
      <c r="N1115" t="s">
        <v>538</v>
      </c>
      <c r="O1115" t="s">
        <v>539</v>
      </c>
      <c r="P1115" t="s">
        <v>574</v>
      </c>
      <c r="Q1115" t="s">
        <v>3208</v>
      </c>
      <c r="R1115" t="s">
        <v>542</v>
      </c>
      <c r="S1115" t="s">
        <v>656</v>
      </c>
      <c r="T1115" t="s">
        <v>542</v>
      </c>
      <c r="U1115" t="s">
        <v>3209</v>
      </c>
      <c r="W1115" s="210">
        <v>-0.55000000000000004</v>
      </c>
      <c r="X1115">
        <v>1</v>
      </c>
      <c r="Z1115" s="211">
        <v>45405</v>
      </c>
      <c r="AH1115" s="211">
        <v>45322</v>
      </c>
      <c r="AO1115" t="s">
        <v>546</v>
      </c>
      <c r="AU1115" s="211"/>
      <c r="AY1115">
        <v>0</v>
      </c>
      <c r="AZ1115" t="s">
        <v>548</v>
      </c>
      <c r="BA1115" t="s">
        <v>3209</v>
      </c>
      <c r="BB1115" t="s">
        <v>3209</v>
      </c>
    </row>
    <row r="1116" spans="1:54" x14ac:dyDescent="0.3">
      <c r="A1116" t="s">
        <v>3462</v>
      </c>
      <c r="B1116" t="s">
        <v>652</v>
      </c>
      <c r="C1116" s="211">
        <v>45322</v>
      </c>
      <c r="D1116" t="s">
        <v>594</v>
      </c>
      <c r="E1116" t="s">
        <v>862</v>
      </c>
      <c r="F1116" t="s">
        <v>2151</v>
      </c>
      <c r="G1116" t="s">
        <v>3463</v>
      </c>
      <c r="H1116" t="s">
        <v>3464</v>
      </c>
      <c r="I1116">
        <v>0</v>
      </c>
      <c r="J1116">
        <v>1.54</v>
      </c>
      <c r="K1116" t="s">
        <v>535</v>
      </c>
      <c r="L1116" t="s">
        <v>561</v>
      </c>
      <c r="M1116" t="s">
        <v>537</v>
      </c>
      <c r="N1116" t="s">
        <v>538</v>
      </c>
      <c r="O1116" t="s">
        <v>539</v>
      </c>
      <c r="P1116" t="s">
        <v>598</v>
      </c>
      <c r="Q1116" t="s">
        <v>3208</v>
      </c>
      <c r="R1116" t="s">
        <v>542</v>
      </c>
      <c r="S1116" t="s">
        <v>656</v>
      </c>
      <c r="T1116" t="s">
        <v>542</v>
      </c>
      <c r="U1116" t="s">
        <v>3209</v>
      </c>
      <c r="W1116" s="210">
        <v>-1.54</v>
      </c>
      <c r="X1116">
        <v>1</v>
      </c>
      <c r="Z1116" s="211">
        <v>45405</v>
      </c>
      <c r="AH1116" s="211">
        <v>45322</v>
      </c>
      <c r="AO1116" t="s">
        <v>546</v>
      </c>
      <c r="AU1116" s="211"/>
      <c r="AY1116">
        <v>0</v>
      </c>
      <c r="AZ1116" t="s">
        <v>548</v>
      </c>
      <c r="BA1116" t="s">
        <v>3209</v>
      </c>
      <c r="BB1116" t="s">
        <v>3209</v>
      </c>
    </row>
    <row r="1117" spans="1:54" x14ac:dyDescent="0.3">
      <c r="A1117" t="s">
        <v>3465</v>
      </c>
      <c r="B1117" t="s">
        <v>652</v>
      </c>
      <c r="C1117" s="211">
        <v>45321</v>
      </c>
      <c r="D1117" t="s">
        <v>975</v>
      </c>
      <c r="E1117" t="s">
        <v>531</v>
      </c>
      <c r="F1117" t="s">
        <v>757</v>
      </c>
      <c r="G1117" t="s">
        <v>3466</v>
      </c>
      <c r="H1117" t="s">
        <v>3467</v>
      </c>
      <c r="I1117">
        <v>0</v>
      </c>
      <c r="J1117">
        <v>1453.12</v>
      </c>
      <c r="K1117" t="s">
        <v>535</v>
      </c>
      <c r="L1117" t="s">
        <v>536</v>
      </c>
      <c r="M1117" t="s">
        <v>537</v>
      </c>
      <c r="N1117" t="s">
        <v>538</v>
      </c>
      <c r="O1117" t="s">
        <v>539</v>
      </c>
      <c r="P1117" t="s">
        <v>978</v>
      </c>
      <c r="Q1117" t="s">
        <v>3208</v>
      </c>
      <c r="R1117" t="s">
        <v>542</v>
      </c>
      <c r="S1117" t="s">
        <v>656</v>
      </c>
      <c r="T1117" t="s">
        <v>542</v>
      </c>
      <c r="U1117" t="s">
        <v>3209</v>
      </c>
      <c r="W1117" s="210">
        <v>-1453.12</v>
      </c>
      <c r="X1117">
        <v>1</v>
      </c>
      <c r="Z1117" s="211">
        <v>45406</v>
      </c>
      <c r="AH1117" s="211">
        <v>45321</v>
      </c>
      <c r="AO1117" t="s">
        <v>546</v>
      </c>
      <c r="AU1117" s="211"/>
      <c r="AY1117">
        <v>0</v>
      </c>
      <c r="AZ1117" t="s">
        <v>548</v>
      </c>
      <c r="BA1117" t="s">
        <v>3209</v>
      </c>
      <c r="BB1117" t="s">
        <v>3209</v>
      </c>
    </row>
    <row r="1118" spans="1:54" x14ac:dyDescent="0.3">
      <c r="A1118" t="s">
        <v>3468</v>
      </c>
      <c r="B1118" t="s">
        <v>652</v>
      </c>
      <c r="C1118" s="211">
        <v>45321</v>
      </c>
      <c r="D1118" t="s">
        <v>975</v>
      </c>
      <c r="E1118" t="s">
        <v>1386</v>
      </c>
      <c r="F1118" t="s">
        <v>757</v>
      </c>
      <c r="G1118" t="s">
        <v>3466</v>
      </c>
      <c r="H1118" t="s">
        <v>3469</v>
      </c>
      <c r="I1118">
        <v>0</v>
      </c>
      <c r="J1118">
        <v>146.88</v>
      </c>
      <c r="K1118" t="s">
        <v>535</v>
      </c>
      <c r="L1118" t="s">
        <v>536</v>
      </c>
      <c r="M1118" t="s">
        <v>537</v>
      </c>
      <c r="N1118" t="s">
        <v>538</v>
      </c>
      <c r="O1118" t="s">
        <v>539</v>
      </c>
      <c r="P1118" t="s">
        <v>978</v>
      </c>
      <c r="Q1118" t="s">
        <v>3208</v>
      </c>
      <c r="R1118" t="s">
        <v>542</v>
      </c>
      <c r="S1118" t="s">
        <v>656</v>
      </c>
      <c r="T1118" t="s">
        <v>542</v>
      </c>
      <c r="U1118" t="s">
        <v>3209</v>
      </c>
      <c r="W1118" s="210">
        <v>-146.88</v>
      </c>
      <c r="X1118">
        <v>1</v>
      </c>
      <c r="Z1118" s="211">
        <v>45406</v>
      </c>
      <c r="AH1118" s="211">
        <v>45321</v>
      </c>
      <c r="AO1118" t="s">
        <v>546</v>
      </c>
      <c r="AU1118" s="211"/>
      <c r="AY1118">
        <v>0</v>
      </c>
      <c r="AZ1118" t="s">
        <v>548</v>
      </c>
      <c r="BA1118" t="s">
        <v>3209</v>
      </c>
      <c r="BB1118" t="s">
        <v>3209</v>
      </c>
    </row>
    <row r="1119" spans="1:54" x14ac:dyDescent="0.3">
      <c r="A1119" t="s">
        <v>3470</v>
      </c>
      <c r="B1119" t="s">
        <v>652</v>
      </c>
      <c r="C1119" s="211">
        <v>45302</v>
      </c>
      <c r="D1119" t="s">
        <v>1203</v>
      </c>
      <c r="E1119" t="s">
        <v>2076</v>
      </c>
      <c r="F1119" t="s">
        <v>757</v>
      </c>
      <c r="G1119" t="s">
        <v>3471</v>
      </c>
      <c r="H1119" t="s">
        <v>3472</v>
      </c>
      <c r="I1119">
        <v>0</v>
      </c>
      <c r="J1119">
        <v>10884.8</v>
      </c>
      <c r="K1119" t="s">
        <v>535</v>
      </c>
      <c r="L1119" t="s">
        <v>1207</v>
      </c>
      <c r="M1119" t="s">
        <v>537</v>
      </c>
      <c r="N1119" t="s">
        <v>538</v>
      </c>
      <c r="O1119" t="s">
        <v>539</v>
      </c>
      <c r="P1119" t="s">
        <v>3473</v>
      </c>
      <c r="Q1119" t="s">
        <v>3208</v>
      </c>
      <c r="R1119" t="s">
        <v>542</v>
      </c>
      <c r="S1119" t="s">
        <v>656</v>
      </c>
      <c r="T1119" t="s">
        <v>542</v>
      </c>
      <c r="U1119" t="s">
        <v>3209</v>
      </c>
      <c r="W1119" s="210">
        <v>-10884.8</v>
      </c>
      <c r="X1119">
        <v>1</v>
      </c>
      <c r="Z1119" s="211">
        <v>45432</v>
      </c>
      <c r="AH1119" s="211">
        <v>45302</v>
      </c>
      <c r="AO1119" t="s">
        <v>546</v>
      </c>
      <c r="AU1119" s="211"/>
      <c r="AY1119">
        <v>0</v>
      </c>
      <c r="AZ1119" t="s">
        <v>548</v>
      </c>
      <c r="BA1119" t="s">
        <v>3209</v>
      </c>
      <c r="BB1119" t="s">
        <v>3209</v>
      </c>
    </row>
    <row r="1120" spans="1:54" x14ac:dyDescent="0.3">
      <c r="A1120" t="s">
        <v>3474</v>
      </c>
      <c r="B1120" t="s">
        <v>652</v>
      </c>
      <c r="C1120" s="211">
        <v>45302</v>
      </c>
      <c r="D1120" t="s">
        <v>1203</v>
      </c>
      <c r="E1120" t="s">
        <v>708</v>
      </c>
      <c r="F1120" t="s">
        <v>757</v>
      </c>
      <c r="G1120" t="s">
        <v>3475</v>
      </c>
      <c r="H1120" t="s">
        <v>3476</v>
      </c>
      <c r="I1120">
        <v>0</v>
      </c>
      <c r="J1120">
        <v>10884.8</v>
      </c>
      <c r="K1120" t="s">
        <v>535</v>
      </c>
      <c r="L1120" t="s">
        <v>1207</v>
      </c>
      <c r="M1120" t="s">
        <v>537</v>
      </c>
      <c r="N1120" t="s">
        <v>538</v>
      </c>
      <c r="O1120" t="s">
        <v>539</v>
      </c>
      <c r="P1120" t="s">
        <v>3477</v>
      </c>
      <c r="Q1120" t="s">
        <v>3208</v>
      </c>
      <c r="R1120" t="s">
        <v>542</v>
      </c>
      <c r="S1120" t="s">
        <v>656</v>
      </c>
      <c r="T1120" t="s">
        <v>542</v>
      </c>
      <c r="U1120" t="s">
        <v>3209</v>
      </c>
      <c r="W1120" s="210">
        <v>-10884.8</v>
      </c>
      <c r="X1120">
        <v>1</v>
      </c>
      <c r="Z1120" s="211">
        <v>45432</v>
      </c>
      <c r="AH1120" s="211">
        <v>45302</v>
      </c>
      <c r="AO1120" t="s">
        <v>546</v>
      </c>
      <c r="AU1120" s="211"/>
      <c r="AY1120">
        <v>0</v>
      </c>
      <c r="AZ1120" t="s">
        <v>548</v>
      </c>
      <c r="BA1120" t="s">
        <v>3209</v>
      </c>
      <c r="BB1120" t="s">
        <v>3209</v>
      </c>
    </row>
    <row r="1121" spans="1:54" x14ac:dyDescent="0.3">
      <c r="A1121" t="s">
        <v>3478</v>
      </c>
      <c r="B1121" t="s">
        <v>652</v>
      </c>
      <c r="C1121" s="211">
        <v>45302</v>
      </c>
      <c r="D1121" t="s">
        <v>1203</v>
      </c>
      <c r="E1121" t="s">
        <v>1060</v>
      </c>
      <c r="F1121" t="s">
        <v>757</v>
      </c>
      <c r="G1121" t="s">
        <v>3479</v>
      </c>
      <c r="H1121" t="s">
        <v>3480</v>
      </c>
      <c r="I1121">
        <v>0</v>
      </c>
      <c r="J1121">
        <v>10884.8</v>
      </c>
      <c r="K1121" t="s">
        <v>535</v>
      </c>
      <c r="L1121" t="s">
        <v>1207</v>
      </c>
      <c r="M1121" t="s">
        <v>537</v>
      </c>
      <c r="N1121" t="s">
        <v>538</v>
      </c>
      <c r="O1121" t="s">
        <v>539</v>
      </c>
      <c r="P1121" t="s">
        <v>3481</v>
      </c>
      <c r="Q1121" t="s">
        <v>3208</v>
      </c>
      <c r="R1121" t="s">
        <v>542</v>
      </c>
      <c r="S1121" t="s">
        <v>656</v>
      </c>
      <c r="T1121" t="s">
        <v>542</v>
      </c>
      <c r="U1121" t="s">
        <v>3209</v>
      </c>
      <c r="W1121" s="210">
        <v>-10884.8</v>
      </c>
      <c r="X1121">
        <v>1</v>
      </c>
      <c r="Z1121" s="211">
        <v>45432</v>
      </c>
      <c r="AH1121" s="211">
        <v>45302</v>
      </c>
      <c r="AO1121" t="s">
        <v>546</v>
      </c>
      <c r="AU1121" s="211"/>
      <c r="AY1121">
        <v>0</v>
      </c>
      <c r="AZ1121" t="s">
        <v>548</v>
      </c>
      <c r="BA1121" t="s">
        <v>3209</v>
      </c>
      <c r="BB1121" t="s">
        <v>3209</v>
      </c>
    </row>
    <row r="1122" spans="1:54" x14ac:dyDescent="0.3">
      <c r="A1122" t="s">
        <v>3482</v>
      </c>
      <c r="B1122" t="s">
        <v>652</v>
      </c>
      <c r="C1122" s="211">
        <v>45302</v>
      </c>
      <c r="D1122" t="s">
        <v>1203</v>
      </c>
      <c r="E1122" t="s">
        <v>2736</v>
      </c>
      <c r="F1122" t="s">
        <v>757</v>
      </c>
      <c r="G1122" t="s">
        <v>3483</v>
      </c>
      <c r="H1122" t="s">
        <v>3484</v>
      </c>
      <c r="I1122">
        <v>0</v>
      </c>
      <c r="J1122">
        <v>10884.8</v>
      </c>
      <c r="K1122" t="s">
        <v>535</v>
      </c>
      <c r="L1122" t="s">
        <v>1207</v>
      </c>
      <c r="M1122" t="s">
        <v>537</v>
      </c>
      <c r="N1122" t="s">
        <v>538</v>
      </c>
      <c r="O1122" t="s">
        <v>539</v>
      </c>
      <c r="P1122" t="s">
        <v>3485</v>
      </c>
      <c r="Q1122" t="s">
        <v>3208</v>
      </c>
      <c r="R1122" t="s">
        <v>542</v>
      </c>
      <c r="S1122" t="s">
        <v>656</v>
      </c>
      <c r="T1122" t="s">
        <v>542</v>
      </c>
      <c r="U1122" t="s">
        <v>3209</v>
      </c>
      <c r="W1122" s="210">
        <v>-10884.8</v>
      </c>
      <c r="X1122">
        <v>1</v>
      </c>
      <c r="Z1122" s="211">
        <v>45432</v>
      </c>
      <c r="AH1122" s="211">
        <v>45302</v>
      </c>
      <c r="AO1122" t="s">
        <v>546</v>
      </c>
      <c r="AU1122" s="211"/>
      <c r="AY1122">
        <v>0</v>
      </c>
      <c r="AZ1122" t="s">
        <v>548</v>
      </c>
      <c r="BA1122" t="s">
        <v>3209</v>
      </c>
      <c r="BB1122" t="s">
        <v>3209</v>
      </c>
    </row>
    <row r="1123" spans="1:54" x14ac:dyDescent="0.3">
      <c r="A1123" t="s">
        <v>3486</v>
      </c>
      <c r="B1123" t="s">
        <v>652</v>
      </c>
      <c r="C1123" s="211">
        <v>45315</v>
      </c>
      <c r="D1123" t="s">
        <v>1203</v>
      </c>
      <c r="E1123" t="s">
        <v>1669</v>
      </c>
      <c r="F1123" t="s">
        <v>757</v>
      </c>
      <c r="G1123" t="s">
        <v>3487</v>
      </c>
      <c r="H1123" t="s">
        <v>1206</v>
      </c>
      <c r="I1123">
        <v>0</v>
      </c>
      <c r="J1123">
        <v>25</v>
      </c>
      <c r="K1123" t="s">
        <v>535</v>
      </c>
      <c r="L1123" t="s">
        <v>1207</v>
      </c>
      <c r="M1123" t="s">
        <v>537</v>
      </c>
      <c r="N1123" t="s">
        <v>538</v>
      </c>
      <c r="O1123" t="s">
        <v>539</v>
      </c>
      <c r="P1123" t="s">
        <v>1208</v>
      </c>
      <c r="Q1123" t="s">
        <v>3208</v>
      </c>
      <c r="R1123" t="s">
        <v>542</v>
      </c>
      <c r="S1123" t="s">
        <v>656</v>
      </c>
      <c r="T1123" t="s">
        <v>542</v>
      </c>
      <c r="U1123" t="s">
        <v>3209</v>
      </c>
      <c r="W1123" s="210">
        <v>-25</v>
      </c>
      <c r="X1123">
        <v>1</v>
      </c>
      <c r="Z1123" s="211">
        <v>45406</v>
      </c>
      <c r="AH1123" s="211">
        <v>45315</v>
      </c>
      <c r="AO1123" t="s">
        <v>546</v>
      </c>
      <c r="AU1123" s="211"/>
      <c r="AY1123">
        <v>0</v>
      </c>
      <c r="AZ1123" t="s">
        <v>548</v>
      </c>
      <c r="BA1123" t="s">
        <v>3209</v>
      </c>
      <c r="BB1123" t="s">
        <v>3209</v>
      </c>
    </row>
    <row r="1124" spans="1:54" x14ac:dyDescent="0.3">
      <c r="A1124" t="s">
        <v>3488</v>
      </c>
      <c r="B1124" t="s">
        <v>652</v>
      </c>
      <c r="C1124" s="211">
        <v>45315</v>
      </c>
      <c r="D1124" t="s">
        <v>1203</v>
      </c>
      <c r="E1124" t="s">
        <v>1409</v>
      </c>
      <c r="F1124" t="s">
        <v>757</v>
      </c>
      <c r="G1124" t="s">
        <v>3489</v>
      </c>
      <c r="H1124" t="s">
        <v>1206</v>
      </c>
      <c r="I1124">
        <v>0</v>
      </c>
      <c r="J1124">
        <v>375</v>
      </c>
      <c r="K1124" t="s">
        <v>535</v>
      </c>
      <c r="L1124" t="s">
        <v>1207</v>
      </c>
      <c r="M1124" t="s">
        <v>537</v>
      </c>
      <c r="N1124" t="s">
        <v>538</v>
      </c>
      <c r="O1124" t="s">
        <v>539</v>
      </c>
      <c r="P1124" t="s">
        <v>1208</v>
      </c>
      <c r="Q1124" t="s">
        <v>3208</v>
      </c>
      <c r="R1124" t="s">
        <v>542</v>
      </c>
      <c r="S1124" t="s">
        <v>656</v>
      </c>
      <c r="T1124" t="s">
        <v>542</v>
      </c>
      <c r="U1124" t="s">
        <v>3209</v>
      </c>
      <c r="W1124" s="210">
        <v>-375</v>
      </c>
      <c r="X1124">
        <v>1</v>
      </c>
      <c r="Z1124" s="211">
        <v>45406</v>
      </c>
      <c r="AH1124" s="211">
        <v>45315</v>
      </c>
      <c r="AO1124" t="s">
        <v>546</v>
      </c>
      <c r="AU1124" s="211"/>
      <c r="AY1124">
        <v>0</v>
      </c>
      <c r="AZ1124" t="s">
        <v>548</v>
      </c>
      <c r="BA1124" t="s">
        <v>3209</v>
      </c>
      <c r="BB1124" t="s">
        <v>3209</v>
      </c>
    </row>
    <row r="1125" spans="1:54" x14ac:dyDescent="0.3">
      <c r="A1125" t="s">
        <v>3490</v>
      </c>
      <c r="B1125" t="s">
        <v>652</v>
      </c>
      <c r="C1125" s="211">
        <v>45315</v>
      </c>
      <c r="D1125" t="s">
        <v>1203</v>
      </c>
      <c r="E1125" t="s">
        <v>711</v>
      </c>
      <c r="F1125" t="s">
        <v>757</v>
      </c>
      <c r="G1125" t="s">
        <v>3491</v>
      </c>
      <c r="H1125" t="s">
        <v>1206</v>
      </c>
      <c r="I1125">
        <v>0</v>
      </c>
      <c r="J1125">
        <v>60</v>
      </c>
      <c r="K1125" t="s">
        <v>535</v>
      </c>
      <c r="L1125" t="s">
        <v>1207</v>
      </c>
      <c r="M1125" t="s">
        <v>537</v>
      </c>
      <c r="N1125" t="s">
        <v>538</v>
      </c>
      <c r="O1125" t="s">
        <v>539</v>
      </c>
      <c r="P1125" t="s">
        <v>1208</v>
      </c>
      <c r="Q1125" t="s">
        <v>3208</v>
      </c>
      <c r="R1125" t="s">
        <v>542</v>
      </c>
      <c r="S1125" t="s">
        <v>656</v>
      </c>
      <c r="T1125" t="s">
        <v>542</v>
      </c>
      <c r="U1125" t="s">
        <v>3209</v>
      </c>
      <c r="W1125" s="210">
        <v>-60</v>
      </c>
      <c r="X1125">
        <v>1</v>
      </c>
      <c r="Z1125" s="211">
        <v>45406</v>
      </c>
      <c r="AH1125" s="211">
        <v>45315</v>
      </c>
      <c r="AO1125" t="s">
        <v>546</v>
      </c>
      <c r="AU1125" s="211"/>
      <c r="AY1125">
        <v>0</v>
      </c>
      <c r="AZ1125" t="s">
        <v>548</v>
      </c>
      <c r="BA1125" t="s">
        <v>3209</v>
      </c>
      <c r="BB1125" t="s">
        <v>3209</v>
      </c>
    </row>
    <row r="1126" spans="1:54" x14ac:dyDescent="0.3">
      <c r="A1126" t="s">
        <v>3492</v>
      </c>
      <c r="B1126" t="s">
        <v>652</v>
      </c>
      <c r="C1126" s="211">
        <v>45315</v>
      </c>
      <c r="D1126" t="s">
        <v>1203</v>
      </c>
      <c r="E1126" t="s">
        <v>916</v>
      </c>
      <c r="F1126" t="s">
        <v>757</v>
      </c>
      <c r="G1126" t="s">
        <v>3493</v>
      </c>
      <c r="H1126" t="s">
        <v>1206</v>
      </c>
      <c r="I1126">
        <v>0</v>
      </c>
      <c r="J1126">
        <v>1440</v>
      </c>
      <c r="K1126" t="s">
        <v>535</v>
      </c>
      <c r="L1126" t="s">
        <v>1207</v>
      </c>
      <c r="M1126" t="s">
        <v>537</v>
      </c>
      <c r="N1126" t="s">
        <v>538</v>
      </c>
      <c r="O1126" t="s">
        <v>539</v>
      </c>
      <c r="P1126" t="s">
        <v>1208</v>
      </c>
      <c r="Q1126" t="s">
        <v>3208</v>
      </c>
      <c r="R1126" t="s">
        <v>542</v>
      </c>
      <c r="S1126" t="s">
        <v>656</v>
      </c>
      <c r="T1126" t="s">
        <v>542</v>
      </c>
      <c r="U1126" t="s">
        <v>3209</v>
      </c>
      <c r="W1126" s="210">
        <v>-1440</v>
      </c>
      <c r="X1126">
        <v>1</v>
      </c>
      <c r="Z1126" s="211">
        <v>45406</v>
      </c>
      <c r="AH1126" s="211">
        <v>45315</v>
      </c>
      <c r="AO1126" t="s">
        <v>546</v>
      </c>
      <c r="AU1126" s="211"/>
      <c r="AY1126">
        <v>0</v>
      </c>
      <c r="AZ1126" t="s">
        <v>548</v>
      </c>
      <c r="BA1126" t="s">
        <v>3209</v>
      </c>
      <c r="BB1126" t="s">
        <v>3209</v>
      </c>
    </row>
    <row r="1127" spans="1:54" x14ac:dyDescent="0.3">
      <c r="A1127" t="s">
        <v>3494</v>
      </c>
      <c r="B1127" t="s">
        <v>652</v>
      </c>
      <c r="C1127" s="211">
        <v>45322</v>
      </c>
      <c r="D1127" t="s">
        <v>1203</v>
      </c>
      <c r="E1127" t="s">
        <v>1413</v>
      </c>
      <c r="F1127" t="s">
        <v>757</v>
      </c>
      <c r="G1127" t="s">
        <v>3495</v>
      </c>
      <c r="H1127" t="s">
        <v>1216</v>
      </c>
      <c r="I1127">
        <v>0</v>
      </c>
      <c r="J1127">
        <v>1804</v>
      </c>
      <c r="K1127" t="s">
        <v>535</v>
      </c>
      <c r="L1127" t="s">
        <v>536</v>
      </c>
      <c r="M1127" t="s">
        <v>537</v>
      </c>
      <c r="N1127" t="s">
        <v>538</v>
      </c>
      <c r="O1127" t="s">
        <v>539</v>
      </c>
      <c r="P1127" t="s">
        <v>1217</v>
      </c>
      <c r="Q1127" t="s">
        <v>3208</v>
      </c>
      <c r="R1127" t="s">
        <v>542</v>
      </c>
      <c r="S1127" t="s">
        <v>656</v>
      </c>
      <c r="T1127" t="s">
        <v>542</v>
      </c>
      <c r="U1127" t="s">
        <v>3209</v>
      </c>
      <c r="W1127" s="210">
        <v>-1804</v>
      </c>
      <c r="X1127">
        <v>1</v>
      </c>
      <c r="Z1127" s="211">
        <v>45406</v>
      </c>
      <c r="AH1127" s="211">
        <v>45322</v>
      </c>
      <c r="AO1127" t="s">
        <v>546</v>
      </c>
      <c r="AU1127" s="211"/>
      <c r="AY1127">
        <v>0</v>
      </c>
      <c r="AZ1127" t="s">
        <v>548</v>
      </c>
      <c r="BA1127" t="s">
        <v>3209</v>
      </c>
      <c r="BB1127" t="s">
        <v>3209</v>
      </c>
    </row>
    <row r="1128" spans="1:54" x14ac:dyDescent="0.3">
      <c r="A1128" t="s">
        <v>3496</v>
      </c>
      <c r="B1128" t="s">
        <v>652</v>
      </c>
      <c r="C1128" s="211">
        <v>45322</v>
      </c>
      <c r="D1128" t="s">
        <v>1203</v>
      </c>
      <c r="E1128" t="s">
        <v>1413</v>
      </c>
      <c r="F1128" t="s">
        <v>532</v>
      </c>
      <c r="G1128" t="s">
        <v>3497</v>
      </c>
      <c r="H1128" t="s">
        <v>1220</v>
      </c>
      <c r="I1128">
        <v>0</v>
      </c>
      <c r="J1128">
        <v>650</v>
      </c>
      <c r="K1128" t="s">
        <v>535</v>
      </c>
      <c r="L1128" t="s">
        <v>536</v>
      </c>
      <c r="M1128" t="s">
        <v>537</v>
      </c>
      <c r="N1128" t="s">
        <v>538</v>
      </c>
      <c r="O1128" t="s">
        <v>539</v>
      </c>
      <c r="P1128" t="s">
        <v>1221</v>
      </c>
      <c r="Q1128" t="s">
        <v>3208</v>
      </c>
      <c r="R1128" t="s">
        <v>542</v>
      </c>
      <c r="S1128" t="s">
        <v>656</v>
      </c>
      <c r="T1128" t="s">
        <v>542</v>
      </c>
      <c r="U1128" t="s">
        <v>3209</v>
      </c>
      <c r="W1128" s="210">
        <v>-650</v>
      </c>
      <c r="X1128">
        <v>1</v>
      </c>
      <c r="Z1128" s="211">
        <v>45406</v>
      </c>
      <c r="AH1128" s="211">
        <v>45322</v>
      </c>
      <c r="AO1128" t="s">
        <v>546</v>
      </c>
      <c r="AU1128" s="211"/>
      <c r="AY1128">
        <v>0</v>
      </c>
      <c r="AZ1128" t="s">
        <v>548</v>
      </c>
      <c r="BA1128" t="s">
        <v>3209</v>
      </c>
      <c r="BB1128" t="s">
        <v>3209</v>
      </c>
    </row>
    <row r="1129" spans="1:54" x14ac:dyDescent="0.3">
      <c r="A1129" t="s">
        <v>3498</v>
      </c>
      <c r="B1129" t="s">
        <v>652</v>
      </c>
      <c r="C1129" s="211">
        <v>45322</v>
      </c>
      <c r="D1129" t="s">
        <v>1203</v>
      </c>
      <c r="E1129" t="s">
        <v>1413</v>
      </c>
      <c r="F1129" t="s">
        <v>793</v>
      </c>
      <c r="G1129" t="s">
        <v>3499</v>
      </c>
      <c r="H1129" t="s">
        <v>1220</v>
      </c>
      <c r="I1129">
        <v>0</v>
      </c>
      <c r="J1129">
        <v>650</v>
      </c>
      <c r="K1129" t="s">
        <v>535</v>
      </c>
      <c r="L1129" t="s">
        <v>536</v>
      </c>
      <c r="M1129" t="s">
        <v>537</v>
      </c>
      <c r="N1129" t="s">
        <v>538</v>
      </c>
      <c r="O1129" t="s">
        <v>539</v>
      </c>
      <c r="P1129" t="s">
        <v>1221</v>
      </c>
      <c r="Q1129" t="s">
        <v>3208</v>
      </c>
      <c r="R1129" t="s">
        <v>542</v>
      </c>
      <c r="S1129" t="s">
        <v>656</v>
      </c>
      <c r="T1129" t="s">
        <v>542</v>
      </c>
      <c r="U1129" t="s">
        <v>3209</v>
      </c>
      <c r="W1129" s="210">
        <v>-650</v>
      </c>
      <c r="X1129">
        <v>1</v>
      </c>
      <c r="Z1129" s="211">
        <v>45406</v>
      </c>
      <c r="AH1129" s="211">
        <v>45322</v>
      </c>
      <c r="AO1129" t="s">
        <v>546</v>
      </c>
      <c r="AU1129" s="211"/>
      <c r="AY1129">
        <v>0</v>
      </c>
      <c r="AZ1129" t="s">
        <v>548</v>
      </c>
      <c r="BA1129" t="s">
        <v>3209</v>
      </c>
      <c r="BB1129" t="s">
        <v>3209</v>
      </c>
    </row>
    <row r="1130" spans="1:54" x14ac:dyDescent="0.3">
      <c r="A1130" t="s">
        <v>3500</v>
      </c>
      <c r="B1130" t="s">
        <v>746</v>
      </c>
      <c r="C1130" s="211">
        <v>45321</v>
      </c>
      <c r="D1130" t="s">
        <v>1036</v>
      </c>
      <c r="E1130" t="s">
        <v>815</v>
      </c>
      <c r="F1130" t="s">
        <v>1465</v>
      </c>
      <c r="G1130" t="s">
        <v>3501</v>
      </c>
      <c r="H1130" t="s">
        <v>3502</v>
      </c>
      <c r="I1130">
        <v>0</v>
      </c>
      <c r="J1130">
        <v>5.36</v>
      </c>
      <c r="K1130" t="s">
        <v>749</v>
      </c>
      <c r="L1130" t="s">
        <v>655</v>
      </c>
      <c r="M1130" t="s">
        <v>537</v>
      </c>
      <c r="N1130" t="s">
        <v>538</v>
      </c>
      <c r="O1130" t="s">
        <v>539</v>
      </c>
      <c r="P1130" t="s">
        <v>1040</v>
      </c>
      <c r="R1130" t="s">
        <v>542</v>
      </c>
      <c r="S1130" t="s">
        <v>751</v>
      </c>
      <c r="T1130" t="s">
        <v>542</v>
      </c>
      <c r="U1130" t="s">
        <v>3209</v>
      </c>
      <c r="W1130" s="210">
        <v>-5.96</v>
      </c>
      <c r="X1130">
        <v>1.1113999999999999</v>
      </c>
      <c r="Z1130" s="211">
        <v>45344</v>
      </c>
      <c r="AH1130" s="211">
        <v>45321</v>
      </c>
      <c r="AO1130" t="s">
        <v>546</v>
      </c>
      <c r="AU1130" s="211"/>
      <c r="AY1130">
        <v>0</v>
      </c>
      <c r="AZ1130" t="s">
        <v>548</v>
      </c>
      <c r="BA1130" t="s">
        <v>3209</v>
      </c>
      <c r="BB1130" t="s">
        <v>3209</v>
      </c>
    </row>
    <row r="1131" spans="1:54" x14ac:dyDescent="0.3">
      <c r="A1131" t="s">
        <v>3503</v>
      </c>
      <c r="B1131" t="s">
        <v>746</v>
      </c>
      <c r="C1131" s="211">
        <v>45321</v>
      </c>
      <c r="D1131" t="s">
        <v>1590</v>
      </c>
      <c r="E1131" t="s">
        <v>815</v>
      </c>
      <c r="F1131" t="s">
        <v>3504</v>
      </c>
      <c r="G1131" t="s">
        <v>3505</v>
      </c>
      <c r="H1131" t="s">
        <v>3506</v>
      </c>
      <c r="I1131">
        <v>0</v>
      </c>
      <c r="J1131">
        <v>5.36</v>
      </c>
      <c r="K1131" t="s">
        <v>749</v>
      </c>
      <c r="L1131" t="s">
        <v>664</v>
      </c>
      <c r="M1131" t="s">
        <v>537</v>
      </c>
      <c r="N1131" t="s">
        <v>538</v>
      </c>
      <c r="O1131" t="s">
        <v>539</v>
      </c>
      <c r="P1131" t="s">
        <v>1594</v>
      </c>
      <c r="R1131" t="s">
        <v>542</v>
      </c>
      <c r="S1131" t="s">
        <v>751</v>
      </c>
      <c r="T1131" t="s">
        <v>542</v>
      </c>
      <c r="U1131" t="s">
        <v>3209</v>
      </c>
      <c r="W1131" s="210">
        <v>-5.96</v>
      </c>
      <c r="X1131">
        <v>1.1113999999999999</v>
      </c>
      <c r="Z1131" s="211">
        <v>45344</v>
      </c>
      <c r="AH1131" s="211">
        <v>45321</v>
      </c>
      <c r="AO1131" t="s">
        <v>546</v>
      </c>
      <c r="AU1131" s="211"/>
      <c r="AY1131">
        <v>0</v>
      </c>
      <c r="AZ1131" t="s">
        <v>548</v>
      </c>
      <c r="BA1131" t="s">
        <v>3209</v>
      </c>
      <c r="BB1131" t="s">
        <v>3209</v>
      </c>
    </row>
    <row r="1132" spans="1:54" x14ac:dyDescent="0.3">
      <c r="A1132" t="s">
        <v>3507</v>
      </c>
      <c r="B1132" t="s">
        <v>754</v>
      </c>
      <c r="C1132" s="211">
        <v>45299</v>
      </c>
      <c r="D1132" t="s">
        <v>755</v>
      </c>
      <c r="E1132" t="s">
        <v>700</v>
      </c>
      <c r="F1132" t="s">
        <v>906</v>
      </c>
      <c r="G1132" t="s">
        <v>3508</v>
      </c>
      <c r="H1132" t="s">
        <v>759</v>
      </c>
      <c r="I1132">
        <v>0</v>
      </c>
      <c r="J1132">
        <v>24987</v>
      </c>
      <c r="K1132" t="s">
        <v>760</v>
      </c>
      <c r="L1132" t="s">
        <v>664</v>
      </c>
      <c r="M1132" t="s">
        <v>537</v>
      </c>
      <c r="N1132" t="s">
        <v>538</v>
      </c>
      <c r="O1132" t="s">
        <v>539</v>
      </c>
      <c r="P1132" t="s">
        <v>761</v>
      </c>
      <c r="R1132" t="s">
        <v>542</v>
      </c>
      <c r="S1132" t="s">
        <v>751</v>
      </c>
      <c r="T1132" t="s">
        <v>542</v>
      </c>
      <c r="U1132" t="s">
        <v>3209</v>
      </c>
      <c r="W1132" s="210">
        <v>-159.79</v>
      </c>
      <c r="X1132">
        <v>6.3949999999999996E-3</v>
      </c>
      <c r="Z1132" s="211">
        <v>45454</v>
      </c>
      <c r="AH1132" s="211">
        <v>45299</v>
      </c>
      <c r="AO1132" t="s">
        <v>546</v>
      </c>
      <c r="AU1132" s="211"/>
      <c r="AY1132">
        <v>0</v>
      </c>
      <c r="AZ1132" t="s">
        <v>548</v>
      </c>
      <c r="BA1132" t="s">
        <v>3209</v>
      </c>
      <c r="BB1132" t="s">
        <v>3209</v>
      </c>
    </row>
    <row r="1133" spans="1:54" x14ac:dyDescent="0.3">
      <c r="A1133" t="s">
        <v>3509</v>
      </c>
      <c r="B1133" t="s">
        <v>754</v>
      </c>
      <c r="C1133" s="211">
        <v>45299</v>
      </c>
      <c r="D1133" t="s">
        <v>763</v>
      </c>
      <c r="E1133" t="s">
        <v>700</v>
      </c>
      <c r="F1133" t="s">
        <v>2252</v>
      </c>
      <c r="G1133" t="s">
        <v>3510</v>
      </c>
      <c r="H1133" t="s">
        <v>3511</v>
      </c>
      <c r="I1133">
        <v>0</v>
      </c>
      <c r="J1133">
        <v>28286.05</v>
      </c>
      <c r="K1133" t="s">
        <v>760</v>
      </c>
      <c r="L1133" t="s">
        <v>664</v>
      </c>
      <c r="M1133" t="s">
        <v>537</v>
      </c>
      <c r="N1133" t="s">
        <v>538</v>
      </c>
      <c r="O1133" t="s">
        <v>539</v>
      </c>
      <c r="P1133" t="s">
        <v>761</v>
      </c>
      <c r="R1133" t="s">
        <v>542</v>
      </c>
      <c r="S1133" t="s">
        <v>751</v>
      </c>
      <c r="T1133" t="s">
        <v>542</v>
      </c>
      <c r="U1133" t="s">
        <v>3209</v>
      </c>
      <c r="W1133" s="210">
        <v>-180.89</v>
      </c>
      <c r="X1133">
        <v>6.3949999999999996E-3</v>
      </c>
      <c r="Z1133" s="211">
        <v>45454</v>
      </c>
      <c r="AH1133" s="211">
        <v>45299</v>
      </c>
      <c r="AO1133" t="s">
        <v>546</v>
      </c>
      <c r="AU1133" s="211"/>
      <c r="AY1133">
        <v>0</v>
      </c>
      <c r="AZ1133" t="s">
        <v>548</v>
      </c>
      <c r="BA1133" t="s">
        <v>3209</v>
      </c>
      <c r="BB1133" t="s">
        <v>3209</v>
      </c>
    </row>
    <row r="1134" spans="1:54" x14ac:dyDescent="0.3">
      <c r="A1134" t="s">
        <v>3512</v>
      </c>
      <c r="B1134" t="s">
        <v>754</v>
      </c>
      <c r="C1134" s="211">
        <v>45299</v>
      </c>
      <c r="D1134" t="s">
        <v>755</v>
      </c>
      <c r="E1134" t="s">
        <v>800</v>
      </c>
      <c r="F1134" t="s">
        <v>906</v>
      </c>
      <c r="G1134" t="s">
        <v>3513</v>
      </c>
      <c r="H1134" t="s">
        <v>759</v>
      </c>
      <c r="I1134">
        <v>0</v>
      </c>
      <c r="J1134">
        <v>3158.86</v>
      </c>
      <c r="K1134" t="s">
        <v>760</v>
      </c>
      <c r="L1134" t="s">
        <v>664</v>
      </c>
      <c r="M1134" t="s">
        <v>537</v>
      </c>
      <c r="N1134" t="s">
        <v>538</v>
      </c>
      <c r="O1134" t="s">
        <v>539</v>
      </c>
      <c r="P1134" t="s">
        <v>761</v>
      </c>
      <c r="R1134" t="s">
        <v>542</v>
      </c>
      <c r="S1134" t="s">
        <v>751</v>
      </c>
      <c r="T1134" t="s">
        <v>542</v>
      </c>
      <c r="U1134" t="s">
        <v>3209</v>
      </c>
      <c r="W1134" s="210">
        <v>-20.2</v>
      </c>
      <c r="X1134">
        <v>6.3949999999999996E-3</v>
      </c>
      <c r="Z1134" s="211">
        <v>45454</v>
      </c>
      <c r="AH1134" s="211">
        <v>45299</v>
      </c>
      <c r="AO1134" t="s">
        <v>546</v>
      </c>
      <c r="AU1134" s="211"/>
      <c r="AY1134">
        <v>0</v>
      </c>
      <c r="AZ1134" t="s">
        <v>548</v>
      </c>
      <c r="BA1134" t="s">
        <v>3209</v>
      </c>
      <c r="BB1134" t="s">
        <v>3209</v>
      </c>
    </row>
    <row r="1135" spans="1:54" x14ac:dyDescent="0.3">
      <c r="A1135" t="s">
        <v>3514</v>
      </c>
      <c r="B1135" t="s">
        <v>754</v>
      </c>
      <c r="C1135" s="211">
        <v>45299</v>
      </c>
      <c r="D1135" t="s">
        <v>763</v>
      </c>
      <c r="E1135" t="s">
        <v>800</v>
      </c>
      <c r="F1135" t="s">
        <v>2252</v>
      </c>
      <c r="G1135" t="s">
        <v>3515</v>
      </c>
      <c r="H1135" t="s">
        <v>766</v>
      </c>
      <c r="I1135">
        <v>0</v>
      </c>
      <c r="J1135">
        <v>2512.3000000000002</v>
      </c>
      <c r="K1135" t="s">
        <v>760</v>
      </c>
      <c r="L1135" t="s">
        <v>664</v>
      </c>
      <c r="M1135" t="s">
        <v>537</v>
      </c>
      <c r="N1135" t="s">
        <v>538</v>
      </c>
      <c r="O1135" t="s">
        <v>539</v>
      </c>
      <c r="P1135" t="s">
        <v>761</v>
      </c>
      <c r="R1135" t="s">
        <v>542</v>
      </c>
      <c r="S1135" t="s">
        <v>751</v>
      </c>
      <c r="T1135" t="s">
        <v>542</v>
      </c>
      <c r="U1135" t="s">
        <v>3209</v>
      </c>
      <c r="W1135" s="210">
        <v>-16.07</v>
      </c>
      <c r="X1135">
        <v>6.3949999999999996E-3</v>
      </c>
      <c r="Z1135" s="211">
        <v>45454</v>
      </c>
      <c r="AH1135" s="211">
        <v>45299</v>
      </c>
      <c r="AO1135" t="s">
        <v>546</v>
      </c>
      <c r="AU1135" s="211"/>
      <c r="AY1135">
        <v>0</v>
      </c>
      <c r="AZ1135" t="s">
        <v>548</v>
      </c>
      <c r="BA1135" t="s">
        <v>3209</v>
      </c>
      <c r="BB1135" t="s">
        <v>3209</v>
      </c>
    </row>
    <row r="1136" spans="1:54" x14ac:dyDescent="0.3">
      <c r="A1136" t="s">
        <v>3516</v>
      </c>
      <c r="B1136" t="s">
        <v>754</v>
      </c>
      <c r="C1136" s="211">
        <v>45299</v>
      </c>
      <c r="D1136" t="s">
        <v>755</v>
      </c>
      <c r="E1136" t="s">
        <v>803</v>
      </c>
      <c r="F1136" t="s">
        <v>1045</v>
      </c>
      <c r="G1136" t="s">
        <v>3517</v>
      </c>
      <c r="H1136" t="s">
        <v>759</v>
      </c>
      <c r="I1136">
        <v>0</v>
      </c>
      <c r="J1136">
        <v>28.71</v>
      </c>
      <c r="K1136" t="s">
        <v>760</v>
      </c>
      <c r="L1136" t="s">
        <v>664</v>
      </c>
      <c r="M1136" t="s">
        <v>537</v>
      </c>
      <c r="N1136" t="s">
        <v>538</v>
      </c>
      <c r="O1136" t="s">
        <v>539</v>
      </c>
      <c r="P1136" t="s">
        <v>761</v>
      </c>
      <c r="R1136" t="s">
        <v>542</v>
      </c>
      <c r="S1136" t="s">
        <v>751</v>
      </c>
      <c r="T1136" t="s">
        <v>542</v>
      </c>
      <c r="U1136" t="s">
        <v>3209</v>
      </c>
      <c r="W1136" s="210">
        <v>-0.18</v>
      </c>
      <c r="X1136">
        <v>6.3949999999999996E-3</v>
      </c>
      <c r="Z1136" s="211">
        <v>45454</v>
      </c>
      <c r="AH1136" s="211">
        <v>45299</v>
      </c>
      <c r="AO1136" t="s">
        <v>546</v>
      </c>
      <c r="AU1136" s="211"/>
      <c r="AY1136">
        <v>0</v>
      </c>
      <c r="AZ1136" t="s">
        <v>548</v>
      </c>
      <c r="BA1136" t="s">
        <v>3209</v>
      </c>
      <c r="BB1136" t="s">
        <v>3209</v>
      </c>
    </row>
    <row r="1137" spans="1:54" x14ac:dyDescent="0.3">
      <c r="A1137" t="s">
        <v>3518</v>
      </c>
      <c r="B1137" t="s">
        <v>754</v>
      </c>
      <c r="C1137" s="211">
        <v>45299</v>
      </c>
      <c r="D1137" t="s">
        <v>763</v>
      </c>
      <c r="E1137" t="s">
        <v>803</v>
      </c>
      <c r="F1137" t="s">
        <v>577</v>
      </c>
      <c r="G1137" t="s">
        <v>3519</v>
      </c>
      <c r="H1137" t="s">
        <v>766</v>
      </c>
      <c r="I1137">
        <v>0</v>
      </c>
      <c r="J1137">
        <v>28.71</v>
      </c>
      <c r="K1137" t="s">
        <v>760</v>
      </c>
      <c r="L1137" t="s">
        <v>664</v>
      </c>
      <c r="M1137" t="s">
        <v>537</v>
      </c>
      <c r="N1137" t="s">
        <v>538</v>
      </c>
      <c r="O1137" t="s">
        <v>539</v>
      </c>
      <c r="P1137" t="s">
        <v>761</v>
      </c>
      <c r="R1137" t="s">
        <v>542</v>
      </c>
      <c r="S1137" t="s">
        <v>751</v>
      </c>
      <c r="T1137" t="s">
        <v>542</v>
      </c>
      <c r="U1137" t="s">
        <v>3209</v>
      </c>
      <c r="W1137" s="210">
        <v>-0.18</v>
      </c>
      <c r="X1137">
        <v>6.3949999999999996E-3</v>
      </c>
      <c r="Z1137" s="211">
        <v>45454</v>
      </c>
      <c r="AH1137" s="211">
        <v>45299</v>
      </c>
      <c r="AO1137" t="s">
        <v>546</v>
      </c>
      <c r="AU1137" s="211"/>
      <c r="AY1137">
        <v>0</v>
      </c>
      <c r="AZ1137" t="s">
        <v>548</v>
      </c>
      <c r="BA1137" t="s">
        <v>3209</v>
      </c>
      <c r="BB1137" t="s">
        <v>3209</v>
      </c>
    </row>
    <row r="1138" spans="1:54" x14ac:dyDescent="0.3">
      <c r="A1138" t="s">
        <v>3520</v>
      </c>
      <c r="B1138" t="s">
        <v>3204</v>
      </c>
      <c r="C1138" s="211">
        <v>45322</v>
      </c>
      <c r="D1138" t="s">
        <v>2562</v>
      </c>
      <c r="E1138" t="s">
        <v>658</v>
      </c>
      <c r="F1138" t="s">
        <v>757</v>
      </c>
      <c r="G1138" t="s">
        <v>3205</v>
      </c>
      <c r="H1138" t="s">
        <v>2564</v>
      </c>
      <c r="I1138">
        <v>1908.86</v>
      </c>
      <c r="J1138">
        <v>0</v>
      </c>
      <c r="K1138" t="s">
        <v>535</v>
      </c>
      <c r="L1138" t="s">
        <v>787</v>
      </c>
      <c r="M1138" t="s">
        <v>537</v>
      </c>
      <c r="N1138" t="s">
        <v>538</v>
      </c>
      <c r="O1138" t="s">
        <v>539</v>
      </c>
      <c r="P1138" t="s">
        <v>788</v>
      </c>
      <c r="R1138" t="s">
        <v>542</v>
      </c>
      <c r="S1138" t="s">
        <v>751</v>
      </c>
      <c r="T1138" t="s">
        <v>542</v>
      </c>
      <c r="U1138" t="s">
        <v>3209</v>
      </c>
      <c r="W1138" s="210">
        <v>1908.86</v>
      </c>
      <c r="X1138">
        <v>1</v>
      </c>
      <c r="Z1138" s="211">
        <v>45595</v>
      </c>
      <c r="AH1138" s="211">
        <v>45322</v>
      </c>
      <c r="AO1138" t="s">
        <v>546</v>
      </c>
      <c r="AU1138" s="211"/>
      <c r="AY1138">
        <v>0</v>
      </c>
      <c r="AZ1138" t="s">
        <v>548</v>
      </c>
      <c r="BA1138" t="s">
        <v>3209</v>
      </c>
      <c r="BB1138" t="s">
        <v>3209</v>
      </c>
    </row>
    <row r="1139" spans="1:54" x14ac:dyDescent="0.3">
      <c r="A1139" t="s">
        <v>3521</v>
      </c>
      <c r="B1139" t="s">
        <v>529</v>
      </c>
      <c r="C1139" s="211">
        <v>45337</v>
      </c>
      <c r="D1139" t="s">
        <v>576</v>
      </c>
      <c r="E1139" t="s">
        <v>1122</v>
      </c>
      <c r="F1139" t="s">
        <v>793</v>
      </c>
      <c r="G1139" t="s">
        <v>3522</v>
      </c>
      <c r="H1139" t="s">
        <v>3523</v>
      </c>
      <c r="I1139">
        <v>0</v>
      </c>
      <c r="J1139">
        <v>159.44</v>
      </c>
      <c r="K1139" t="s">
        <v>535</v>
      </c>
      <c r="L1139" t="s">
        <v>554</v>
      </c>
      <c r="M1139" t="s">
        <v>537</v>
      </c>
      <c r="N1139" t="s">
        <v>538</v>
      </c>
      <c r="O1139" t="s">
        <v>539</v>
      </c>
      <c r="P1139" t="s">
        <v>580</v>
      </c>
      <c r="Q1139" t="s">
        <v>3208</v>
      </c>
      <c r="R1139" t="s">
        <v>542</v>
      </c>
      <c r="S1139" t="s">
        <v>543</v>
      </c>
      <c r="T1139" t="s">
        <v>542</v>
      </c>
      <c r="U1139" t="s">
        <v>3524</v>
      </c>
      <c r="W1139" s="210">
        <v>-159.44</v>
      </c>
      <c r="X1139">
        <v>1</v>
      </c>
      <c r="Z1139" s="211">
        <v>45358</v>
      </c>
      <c r="AH1139" s="211">
        <v>45337</v>
      </c>
      <c r="AO1139" t="s">
        <v>546</v>
      </c>
      <c r="AU1139" s="211"/>
      <c r="AY1139">
        <v>0</v>
      </c>
      <c r="AZ1139" t="s">
        <v>548</v>
      </c>
      <c r="BA1139" t="s">
        <v>3524</v>
      </c>
      <c r="BB1139" t="s">
        <v>3524</v>
      </c>
    </row>
    <row r="1140" spans="1:54" x14ac:dyDescent="0.3">
      <c r="A1140" t="s">
        <v>3525</v>
      </c>
      <c r="B1140" t="s">
        <v>529</v>
      </c>
      <c r="C1140" s="211">
        <v>45351</v>
      </c>
      <c r="D1140" t="s">
        <v>1790</v>
      </c>
      <c r="E1140" t="s">
        <v>1320</v>
      </c>
      <c r="F1140" t="s">
        <v>1199</v>
      </c>
      <c r="G1140" t="s">
        <v>3526</v>
      </c>
      <c r="H1140" t="s">
        <v>1792</v>
      </c>
      <c r="I1140">
        <v>0</v>
      </c>
      <c r="J1140">
        <v>31.17</v>
      </c>
      <c r="K1140" t="s">
        <v>535</v>
      </c>
      <c r="L1140" t="s">
        <v>554</v>
      </c>
      <c r="M1140" t="s">
        <v>537</v>
      </c>
      <c r="N1140" t="s">
        <v>538</v>
      </c>
      <c r="O1140" t="s">
        <v>539</v>
      </c>
      <c r="P1140" t="s">
        <v>580</v>
      </c>
      <c r="Q1140" t="s">
        <v>3208</v>
      </c>
      <c r="R1140" t="s">
        <v>542</v>
      </c>
      <c r="S1140" t="s">
        <v>543</v>
      </c>
      <c r="T1140" t="s">
        <v>542</v>
      </c>
      <c r="U1140" t="s">
        <v>3524</v>
      </c>
      <c r="W1140" s="210">
        <v>-31.17</v>
      </c>
      <c r="X1140">
        <v>1</v>
      </c>
      <c r="Z1140" s="211">
        <v>45358</v>
      </c>
      <c r="AH1140" s="211">
        <v>45351</v>
      </c>
      <c r="AO1140" t="s">
        <v>546</v>
      </c>
      <c r="AU1140" s="211"/>
      <c r="AY1140">
        <v>0</v>
      </c>
      <c r="AZ1140" t="s">
        <v>548</v>
      </c>
      <c r="BA1140" t="s">
        <v>3524</v>
      </c>
      <c r="BB1140" t="s">
        <v>3524</v>
      </c>
    </row>
    <row r="1141" spans="1:54" x14ac:dyDescent="0.3">
      <c r="A1141" t="s">
        <v>3527</v>
      </c>
      <c r="B1141" t="s">
        <v>529</v>
      </c>
      <c r="C1141" s="211">
        <v>45351</v>
      </c>
      <c r="D1141" t="s">
        <v>2321</v>
      </c>
      <c r="E1141" t="s">
        <v>1320</v>
      </c>
      <c r="F1141" t="s">
        <v>1591</v>
      </c>
      <c r="G1141" t="s">
        <v>3528</v>
      </c>
      <c r="H1141" t="s">
        <v>2323</v>
      </c>
      <c r="I1141">
        <v>0</v>
      </c>
      <c r="J1141">
        <v>39.909999999999997</v>
      </c>
      <c r="K1141" t="s">
        <v>535</v>
      </c>
      <c r="L1141" t="s">
        <v>561</v>
      </c>
      <c r="M1141" t="s">
        <v>537</v>
      </c>
      <c r="N1141" t="s">
        <v>538</v>
      </c>
      <c r="O1141" t="s">
        <v>539</v>
      </c>
      <c r="P1141" t="s">
        <v>621</v>
      </c>
      <c r="Q1141" t="s">
        <v>3208</v>
      </c>
      <c r="R1141" t="s">
        <v>542</v>
      </c>
      <c r="S1141" t="s">
        <v>543</v>
      </c>
      <c r="T1141" t="s">
        <v>542</v>
      </c>
      <c r="U1141" t="s">
        <v>3524</v>
      </c>
      <c r="W1141" s="210">
        <v>-39.909999999999997</v>
      </c>
      <c r="X1141">
        <v>1</v>
      </c>
      <c r="Z1141" s="211">
        <v>45358</v>
      </c>
      <c r="AH1141" s="211">
        <v>45351</v>
      </c>
      <c r="AO1141" t="s">
        <v>546</v>
      </c>
      <c r="AU1141" s="211"/>
      <c r="AY1141">
        <v>0</v>
      </c>
      <c r="AZ1141" t="s">
        <v>548</v>
      </c>
      <c r="BA1141" t="s">
        <v>3524</v>
      </c>
      <c r="BB1141" t="s">
        <v>3524</v>
      </c>
    </row>
    <row r="1142" spans="1:54" x14ac:dyDescent="0.3">
      <c r="A1142" t="s">
        <v>3529</v>
      </c>
      <c r="B1142" t="s">
        <v>529</v>
      </c>
      <c r="C1142" s="211">
        <v>45351</v>
      </c>
      <c r="D1142" t="s">
        <v>550</v>
      </c>
      <c r="E1142" t="s">
        <v>1320</v>
      </c>
      <c r="F1142" t="s">
        <v>906</v>
      </c>
      <c r="G1142" t="s">
        <v>3530</v>
      </c>
      <c r="H1142" t="s">
        <v>553</v>
      </c>
      <c r="I1142">
        <v>0</v>
      </c>
      <c r="J1142">
        <v>12.01</v>
      </c>
      <c r="K1142" t="s">
        <v>535</v>
      </c>
      <c r="L1142" t="s">
        <v>554</v>
      </c>
      <c r="M1142" t="s">
        <v>537</v>
      </c>
      <c r="N1142" t="s">
        <v>538</v>
      </c>
      <c r="O1142" t="s">
        <v>539</v>
      </c>
      <c r="P1142" t="s">
        <v>555</v>
      </c>
      <c r="Q1142" t="s">
        <v>3208</v>
      </c>
      <c r="R1142" t="s">
        <v>542</v>
      </c>
      <c r="S1142" t="s">
        <v>543</v>
      </c>
      <c r="T1142" t="s">
        <v>542</v>
      </c>
      <c r="U1142" t="s">
        <v>3524</v>
      </c>
      <c r="W1142" s="210">
        <v>-12.01</v>
      </c>
      <c r="X1142">
        <v>1</v>
      </c>
      <c r="Z1142" s="211">
        <v>45358</v>
      </c>
      <c r="AH1142" s="211">
        <v>45351</v>
      </c>
      <c r="AO1142" t="s">
        <v>546</v>
      </c>
      <c r="AU1142" s="211"/>
      <c r="AY1142">
        <v>0</v>
      </c>
      <c r="AZ1142" t="s">
        <v>548</v>
      </c>
      <c r="BA1142" t="s">
        <v>3524</v>
      </c>
      <c r="BB1142" t="s">
        <v>3524</v>
      </c>
    </row>
    <row r="1143" spans="1:54" x14ac:dyDescent="0.3">
      <c r="A1143" t="s">
        <v>3531</v>
      </c>
      <c r="B1143" t="s">
        <v>529</v>
      </c>
      <c r="C1143" s="211">
        <v>45351</v>
      </c>
      <c r="D1143" t="s">
        <v>3217</v>
      </c>
      <c r="E1143" t="s">
        <v>1320</v>
      </c>
      <c r="F1143" t="s">
        <v>571</v>
      </c>
      <c r="G1143" t="s">
        <v>3532</v>
      </c>
      <c r="H1143" t="s">
        <v>3219</v>
      </c>
      <c r="I1143">
        <v>0</v>
      </c>
      <c r="J1143">
        <v>811.61</v>
      </c>
      <c r="K1143" t="s">
        <v>535</v>
      </c>
      <c r="L1143" t="s">
        <v>536</v>
      </c>
      <c r="M1143" t="s">
        <v>537</v>
      </c>
      <c r="N1143" t="s">
        <v>538</v>
      </c>
      <c r="O1143" t="s">
        <v>539</v>
      </c>
      <c r="P1143" t="s">
        <v>1099</v>
      </c>
      <c r="Q1143" t="s">
        <v>3208</v>
      </c>
      <c r="R1143" t="s">
        <v>542</v>
      </c>
      <c r="S1143" t="s">
        <v>543</v>
      </c>
      <c r="T1143" t="s">
        <v>542</v>
      </c>
      <c r="U1143" t="s">
        <v>3524</v>
      </c>
      <c r="W1143" s="210">
        <v>-811.61</v>
      </c>
      <c r="X1143">
        <v>1</v>
      </c>
      <c r="Z1143" s="211">
        <v>45358</v>
      </c>
      <c r="AH1143" s="211">
        <v>45351</v>
      </c>
      <c r="AO1143" t="s">
        <v>546</v>
      </c>
      <c r="AU1143" s="211"/>
      <c r="AY1143">
        <v>0</v>
      </c>
      <c r="AZ1143" t="s">
        <v>548</v>
      </c>
      <c r="BA1143" t="s">
        <v>3524</v>
      </c>
      <c r="BB1143" t="s">
        <v>3524</v>
      </c>
    </row>
    <row r="1144" spans="1:54" x14ac:dyDescent="0.3">
      <c r="A1144" t="s">
        <v>3533</v>
      </c>
      <c r="B1144" t="s">
        <v>529</v>
      </c>
      <c r="C1144" s="211">
        <v>45351</v>
      </c>
      <c r="D1144" t="s">
        <v>1590</v>
      </c>
      <c r="E1144" t="s">
        <v>1320</v>
      </c>
      <c r="F1144" t="s">
        <v>2252</v>
      </c>
      <c r="G1144" t="s">
        <v>3534</v>
      </c>
      <c r="H1144" t="s">
        <v>1593</v>
      </c>
      <c r="I1144">
        <v>0</v>
      </c>
      <c r="J1144">
        <v>33.58</v>
      </c>
      <c r="K1144" t="s">
        <v>535</v>
      </c>
      <c r="L1144" t="s">
        <v>561</v>
      </c>
      <c r="M1144" t="s">
        <v>537</v>
      </c>
      <c r="N1144" t="s">
        <v>538</v>
      </c>
      <c r="O1144" t="s">
        <v>539</v>
      </c>
      <c r="P1144" t="s">
        <v>1594</v>
      </c>
      <c r="Q1144" t="s">
        <v>3208</v>
      </c>
      <c r="R1144" t="s">
        <v>542</v>
      </c>
      <c r="S1144" t="s">
        <v>543</v>
      </c>
      <c r="T1144" t="s">
        <v>542</v>
      </c>
      <c r="U1144" t="s">
        <v>3524</v>
      </c>
      <c r="W1144" s="210">
        <v>-33.58</v>
      </c>
      <c r="X1144">
        <v>1</v>
      </c>
      <c r="Z1144" s="211">
        <v>45358</v>
      </c>
      <c r="AH1144" s="211">
        <v>45351</v>
      </c>
      <c r="AO1144" t="s">
        <v>546</v>
      </c>
      <c r="AU1144" s="211"/>
      <c r="AY1144">
        <v>0</v>
      </c>
      <c r="AZ1144" t="s">
        <v>548</v>
      </c>
      <c r="BA1144" t="s">
        <v>3524</v>
      </c>
      <c r="BB1144" t="s">
        <v>3524</v>
      </c>
    </row>
    <row r="1145" spans="1:54" x14ac:dyDescent="0.3">
      <c r="A1145" t="s">
        <v>3535</v>
      </c>
      <c r="B1145" t="s">
        <v>529</v>
      </c>
      <c r="C1145" s="211">
        <v>45351</v>
      </c>
      <c r="D1145" t="s">
        <v>3223</v>
      </c>
      <c r="E1145" t="s">
        <v>1320</v>
      </c>
      <c r="F1145" t="s">
        <v>909</v>
      </c>
      <c r="G1145" t="s">
        <v>3536</v>
      </c>
      <c r="H1145" t="s">
        <v>3225</v>
      </c>
      <c r="I1145">
        <v>0</v>
      </c>
      <c r="J1145">
        <v>5.92</v>
      </c>
      <c r="K1145" t="s">
        <v>535</v>
      </c>
      <c r="L1145" t="s">
        <v>536</v>
      </c>
      <c r="M1145" t="s">
        <v>537</v>
      </c>
      <c r="N1145" t="s">
        <v>538</v>
      </c>
      <c r="O1145" t="s">
        <v>539</v>
      </c>
      <c r="P1145" t="s">
        <v>650</v>
      </c>
      <c r="Q1145" t="s">
        <v>3208</v>
      </c>
      <c r="R1145" t="s">
        <v>542</v>
      </c>
      <c r="S1145" t="s">
        <v>543</v>
      </c>
      <c r="T1145" t="s">
        <v>542</v>
      </c>
      <c r="U1145" t="s">
        <v>3524</v>
      </c>
      <c r="W1145" s="210">
        <v>-5.92</v>
      </c>
      <c r="X1145">
        <v>1</v>
      </c>
      <c r="Z1145" s="211">
        <v>45358</v>
      </c>
      <c r="AH1145" s="211">
        <v>45351</v>
      </c>
      <c r="AO1145" t="s">
        <v>546</v>
      </c>
      <c r="AU1145" s="211"/>
      <c r="AY1145">
        <v>0</v>
      </c>
      <c r="AZ1145" t="s">
        <v>548</v>
      </c>
      <c r="BA1145" t="s">
        <v>3524</v>
      </c>
      <c r="BB1145" t="s">
        <v>3524</v>
      </c>
    </row>
    <row r="1146" spans="1:54" x14ac:dyDescent="0.3">
      <c r="A1146" t="s">
        <v>3537</v>
      </c>
      <c r="B1146" t="s">
        <v>529</v>
      </c>
      <c r="C1146" s="211">
        <v>45351</v>
      </c>
      <c r="D1146" t="s">
        <v>1313</v>
      </c>
      <c r="E1146" t="s">
        <v>1320</v>
      </c>
      <c r="F1146" t="s">
        <v>711</v>
      </c>
      <c r="G1146" t="s">
        <v>3538</v>
      </c>
      <c r="H1146" t="s">
        <v>1316</v>
      </c>
      <c r="I1146">
        <v>0</v>
      </c>
      <c r="J1146">
        <v>7.63</v>
      </c>
      <c r="K1146" t="s">
        <v>535</v>
      </c>
      <c r="L1146" t="s">
        <v>554</v>
      </c>
      <c r="M1146" t="s">
        <v>537</v>
      </c>
      <c r="N1146" t="s">
        <v>538</v>
      </c>
      <c r="O1146" t="s">
        <v>539</v>
      </c>
      <c r="P1146" t="s">
        <v>555</v>
      </c>
      <c r="Q1146" t="s">
        <v>3208</v>
      </c>
      <c r="R1146" t="s">
        <v>542</v>
      </c>
      <c r="S1146" t="s">
        <v>543</v>
      </c>
      <c r="T1146" t="s">
        <v>542</v>
      </c>
      <c r="U1146" t="s">
        <v>3524</v>
      </c>
      <c r="W1146" s="210">
        <v>-7.63</v>
      </c>
      <c r="X1146">
        <v>1</v>
      </c>
      <c r="Z1146" s="211">
        <v>45358</v>
      </c>
      <c r="AH1146" s="211">
        <v>45351</v>
      </c>
      <c r="AO1146" t="s">
        <v>546</v>
      </c>
      <c r="AU1146" s="211"/>
      <c r="AY1146">
        <v>0</v>
      </c>
      <c r="AZ1146" t="s">
        <v>548</v>
      </c>
      <c r="BA1146" t="s">
        <v>3524</v>
      </c>
      <c r="BB1146" t="s">
        <v>3524</v>
      </c>
    </row>
    <row r="1147" spans="1:54" x14ac:dyDescent="0.3">
      <c r="A1147" t="s">
        <v>3539</v>
      </c>
      <c r="B1147" t="s">
        <v>529</v>
      </c>
      <c r="C1147" s="211">
        <v>45351</v>
      </c>
      <c r="D1147" t="s">
        <v>1036</v>
      </c>
      <c r="E1147" t="s">
        <v>1320</v>
      </c>
      <c r="F1147" t="s">
        <v>714</v>
      </c>
      <c r="G1147" t="s">
        <v>3540</v>
      </c>
      <c r="H1147" t="s">
        <v>1155</v>
      </c>
      <c r="I1147">
        <v>0</v>
      </c>
      <c r="J1147">
        <v>1779.16</v>
      </c>
      <c r="K1147" t="s">
        <v>535</v>
      </c>
      <c r="L1147" t="s">
        <v>536</v>
      </c>
      <c r="M1147" t="s">
        <v>537</v>
      </c>
      <c r="N1147" t="s">
        <v>538</v>
      </c>
      <c r="O1147" t="s">
        <v>539</v>
      </c>
      <c r="P1147" t="s">
        <v>1040</v>
      </c>
      <c r="Q1147" t="s">
        <v>3208</v>
      </c>
      <c r="R1147" t="s">
        <v>542</v>
      </c>
      <c r="S1147" t="s">
        <v>543</v>
      </c>
      <c r="T1147" t="s">
        <v>542</v>
      </c>
      <c r="U1147" t="s">
        <v>3524</v>
      </c>
      <c r="W1147" s="210">
        <v>-1779.16</v>
      </c>
      <c r="X1147">
        <v>1</v>
      </c>
      <c r="Z1147" s="211">
        <v>45358</v>
      </c>
      <c r="AH1147" s="211">
        <v>45351</v>
      </c>
      <c r="AO1147" t="s">
        <v>546</v>
      </c>
      <c r="AU1147" s="211"/>
      <c r="AY1147">
        <v>0</v>
      </c>
      <c r="AZ1147" t="s">
        <v>548</v>
      </c>
      <c r="BA1147" t="s">
        <v>3524</v>
      </c>
      <c r="BB1147" t="s">
        <v>3524</v>
      </c>
    </row>
    <row r="1148" spans="1:54" x14ac:dyDescent="0.3">
      <c r="A1148" t="s">
        <v>3541</v>
      </c>
      <c r="B1148" t="s">
        <v>529</v>
      </c>
      <c r="C1148" s="211">
        <v>45351</v>
      </c>
      <c r="D1148" t="s">
        <v>557</v>
      </c>
      <c r="E1148" t="s">
        <v>1320</v>
      </c>
      <c r="F1148" t="s">
        <v>690</v>
      </c>
      <c r="G1148" t="s">
        <v>3542</v>
      </c>
      <c r="H1148" t="s">
        <v>560</v>
      </c>
      <c r="I1148">
        <v>0</v>
      </c>
      <c r="J1148">
        <v>27.61</v>
      </c>
      <c r="K1148" t="s">
        <v>535</v>
      </c>
      <c r="L1148" t="s">
        <v>561</v>
      </c>
      <c r="M1148" t="s">
        <v>537</v>
      </c>
      <c r="N1148" t="s">
        <v>538</v>
      </c>
      <c r="O1148" t="s">
        <v>539</v>
      </c>
      <c r="P1148" t="s">
        <v>562</v>
      </c>
      <c r="Q1148" t="s">
        <v>3208</v>
      </c>
      <c r="R1148" t="s">
        <v>542</v>
      </c>
      <c r="S1148" t="s">
        <v>543</v>
      </c>
      <c r="T1148" t="s">
        <v>542</v>
      </c>
      <c r="U1148" t="s">
        <v>3524</v>
      </c>
      <c r="W1148" s="210">
        <v>-27.61</v>
      </c>
      <c r="X1148">
        <v>1</v>
      </c>
      <c r="Z1148" s="211">
        <v>45358</v>
      </c>
      <c r="AH1148" s="211">
        <v>45351</v>
      </c>
      <c r="AO1148" t="s">
        <v>546</v>
      </c>
      <c r="AU1148" s="211"/>
      <c r="AY1148">
        <v>0</v>
      </c>
      <c r="AZ1148" t="s">
        <v>548</v>
      </c>
      <c r="BA1148" t="s">
        <v>3524</v>
      </c>
      <c r="BB1148" t="s">
        <v>3524</v>
      </c>
    </row>
    <row r="1149" spans="1:54" x14ac:dyDescent="0.3">
      <c r="A1149" t="s">
        <v>3543</v>
      </c>
      <c r="B1149" t="s">
        <v>529</v>
      </c>
      <c r="C1149" s="211">
        <v>45351</v>
      </c>
      <c r="D1149" t="s">
        <v>564</v>
      </c>
      <c r="E1149" t="s">
        <v>1320</v>
      </c>
      <c r="F1149" t="s">
        <v>1610</v>
      </c>
      <c r="G1149" t="s">
        <v>3544</v>
      </c>
      <c r="H1149" t="s">
        <v>567</v>
      </c>
      <c r="I1149">
        <v>0</v>
      </c>
      <c r="J1149">
        <v>231.32</v>
      </c>
      <c r="K1149" t="s">
        <v>535</v>
      </c>
      <c r="L1149" t="s">
        <v>536</v>
      </c>
      <c r="M1149" t="s">
        <v>537</v>
      </c>
      <c r="N1149" t="s">
        <v>538</v>
      </c>
      <c r="O1149" t="s">
        <v>539</v>
      </c>
      <c r="P1149" t="s">
        <v>568</v>
      </c>
      <c r="Q1149" t="s">
        <v>3208</v>
      </c>
      <c r="R1149" t="s">
        <v>542</v>
      </c>
      <c r="S1149" t="s">
        <v>543</v>
      </c>
      <c r="T1149" t="s">
        <v>542</v>
      </c>
      <c r="U1149" t="s">
        <v>3524</v>
      </c>
      <c r="W1149" s="210">
        <v>-231.32</v>
      </c>
      <c r="X1149">
        <v>1</v>
      </c>
      <c r="Z1149" s="211">
        <v>45358</v>
      </c>
      <c r="AH1149" s="211">
        <v>45351</v>
      </c>
      <c r="AO1149" t="s">
        <v>546</v>
      </c>
      <c r="AU1149" s="211"/>
      <c r="AY1149">
        <v>0</v>
      </c>
      <c r="AZ1149" t="s">
        <v>548</v>
      </c>
      <c r="BA1149" t="s">
        <v>3524</v>
      </c>
      <c r="BB1149" t="s">
        <v>3524</v>
      </c>
    </row>
    <row r="1150" spans="1:54" x14ac:dyDescent="0.3">
      <c r="A1150" t="s">
        <v>3545</v>
      </c>
      <c r="B1150" t="s">
        <v>529</v>
      </c>
      <c r="C1150" s="211">
        <v>45351</v>
      </c>
      <c r="D1150" t="s">
        <v>570</v>
      </c>
      <c r="E1150" t="s">
        <v>1320</v>
      </c>
      <c r="F1150" t="s">
        <v>624</v>
      </c>
      <c r="G1150" t="s">
        <v>3546</v>
      </c>
      <c r="H1150" t="s">
        <v>573</v>
      </c>
      <c r="I1150">
        <v>0</v>
      </c>
      <c r="J1150">
        <v>376.51</v>
      </c>
      <c r="K1150" t="s">
        <v>535</v>
      </c>
      <c r="L1150" t="s">
        <v>554</v>
      </c>
      <c r="M1150" t="s">
        <v>537</v>
      </c>
      <c r="N1150" t="s">
        <v>538</v>
      </c>
      <c r="O1150" t="s">
        <v>539</v>
      </c>
      <c r="P1150" t="s">
        <v>574</v>
      </c>
      <c r="Q1150" t="s">
        <v>3208</v>
      </c>
      <c r="R1150" t="s">
        <v>542</v>
      </c>
      <c r="S1150" t="s">
        <v>543</v>
      </c>
      <c r="T1150" t="s">
        <v>542</v>
      </c>
      <c r="U1150" t="s">
        <v>3524</v>
      </c>
      <c r="W1150" s="210">
        <v>-376.51</v>
      </c>
      <c r="X1150">
        <v>1</v>
      </c>
      <c r="Z1150" s="211">
        <v>45358</v>
      </c>
      <c r="AH1150" s="211">
        <v>45351</v>
      </c>
      <c r="AO1150" t="s">
        <v>546</v>
      </c>
      <c r="AU1150" s="211"/>
      <c r="AY1150">
        <v>0</v>
      </c>
      <c r="AZ1150" t="s">
        <v>548</v>
      </c>
      <c r="BA1150" t="s">
        <v>3524</v>
      </c>
      <c r="BB1150" t="s">
        <v>3524</v>
      </c>
    </row>
    <row r="1151" spans="1:54" x14ac:dyDescent="0.3">
      <c r="A1151" t="s">
        <v>3547</v>
      </c>
      <c r="B1151" t="s">
        <v>529</v>
      </c>
      <c r="C1151" s="211">
        <v>45351</v>
      </c>
      <c r="D1151" t="s">
        <v>576</v>
      </c>
      <c r="E1151" t="s">
        <v>1320</v>
      </c>
      <c r="F1151" t="s">
        <v>2623</v>
      </c>
      <c r="G1151" t="s">
        <v>3548</v>
      </c>
      <c r="H1151" t="s">
        <v>579</v>
      </c>
      <c r="I1151">
        <v>0</v>
      </c>
      <c r="J1151">
        <v>130.85</v>
      </c>
      <c r="K1151" t="s">
        <v>535</v>
      </c>
      <c r="L1151" t="s">
        <v>554</v>
      </c>
      <c r="M1151" t="s">
        <v>537</v>
      </c>
      <c r="N1151" t="s">
        <v>538</v>
      </c>
      <c r="O1151" t="s">
        <v>539</v>
      </c>
      <c r="P1151" t="s">
        <v>580</v>
      </c>
      <c r="Q1151" t="s">
        <v>3208</v>
      </c>
      <c r="R1151" t="s">
        <v>542</v>
      </c>
      <c r="S1151" t="s">
        <v>543</v>
      </c>
      <c r="T1151" t="s">
        <v>542</v>
      </c>
      <c r="U1151" t="s">
        <v>3524</v>
      </c>
      <c r="W1151" s="210">
        <v>-130.85</v>
      </c>
      <c r="X1151">
        <v>1</v>
      </c>
      <c r="Z1151" s="211">
        <v>45358</v>
      </c>
      <c r="AH1151" s="211">
        <v>45351</v>
      </c>
      <c r="AO1151" t="s">
        <v>546</v>
      </c>
      <c r="AU1151" s="211"/>
      <c r="AY1151">
        <v>0</v>
      </c>
      <c r="AZ1151" t="s">
        <v>548</v>
      </c>
      <c r="BA1151" t="s">
        <v>3524</v>
      </c>
      <c r="BB1151" t="s">
        <v>3524</v>
      </c>
    </row>
    <row r="1152" spans="1:54" x14ac:dyDescent="0.3">
      <c r="A1152" t="s">
        <v>3549</v>
      </c>
      <c r="B1152" t="s">
        <v>529</v>
      </c>
      <c r="C1152" s="211">
        <v>45351</v>
      </c>
      <c r="D1152" t="s">
        <v>582</v>
      </c>
      <c r="E1152" t="s">
        <v>1320</v>
      </c>
      <c r="F1152" t="s">
        <v>3550</v>
      </c>
      <c r="G1152" t="s">
        <v>3551</v>
      </c>
      <c r="H1152" t="s">
        <v>585</v>
      </c>
      <c r="I1152">
        <v>0</v>
      </c>
      <c r="J1152">
        <v>330.41</v>
      </c>
      <c r="K1152" t="s">
        <v>535</v>
      </c>
      <c r="L1152" t="s">
        <v>536</v>
      </c>
      <c r="M1152" t="s">
        <v>537</v>
      </c>
      <c r="N1152" t="s">
        <v>538</v>
      </c>
      <c r="O1152" t="s">
        <v>539</v>
      </c>
      <c r="P1152" t="s">
        <v>586</v>
      </c>
      <c r="Q1152" t="s">
        <v>3208</v>
      </c>
      <c r="R1152" t="s">
        <v>542</v>
      </c>
      <c r="S1152" t="s">
        <v>543</v>
      </c>
      <c r="T1152" t="s">
        <v>542</v>
      </c>
      <c r="U1152" t="s">
        <v>3524</v>
      </c>
      <c r="W1152" s="210">
        <v>-330.41</v>
      </c>
      <c r="X1152">
        <v>1</v>
      </c>
      <c r="Z1152" s="211">
        <v>45358</v>
      </c>
      <c r="AH1152" s="211">
        <v>45351</v>
      </c>
      <c r="AO1152" t="s">
        <v>546</v>
      </c>
      <c r="AU1152" s="211"/>
      <c r="AY1152">
        <v>0</v>
      </c>
      <c r="AZ1152" t="s">
        <v>548</v>
      </c>
      <c r="BA1152" t="s">
        <v>3524</v>
      </c>
      <c r="BB1152" t="s">
        <v>3524</v>
      </c>
    </row>
    <row r="1153" spans="1:54" x14ac:dyDescent="0.3">
      <c r="A1153" t="s">
        <v>3552</v>
      </c>
      <c r="B1153" t="s">
        <v>529</v>
      </c>
      <c r="C1153" s="211">
        <v>45351</v>
      </c>
      <c r="D1153" t="s">
        <v>588</v>
      </c>
      <c r="E1153" t="s">
        <v>1320</v>
      </c>
      <c r="F1153" t="s">
        <v>926</v>
      </c>
      <c r="G1153" t="s">
        <v>3553</v>
      </c>
      <c r="H1153" t="s">
        <v>591</v>
      </c>
      <c r="I1153">
        <v>0</v>
      </c>
      <c r="J1153">
        <v>3.16</v>
      </c>
      <c r="K1153" t="s">
        <v>535</v>
      </c>
      <c r="L1153" t="s">
        <v>561</v>
      </c>
      <c r="M1153" t="s">
        <v>537</v>
      </c>
      <c r="N1153" t="s">
        <v>538</v>
      </c>
      <c r="O1153" t="s">
        <v>539</v>
      </c>
      <c r="P1153" t="s">
        <v>592</v>
      </c>
      <c r="Q1153" t="s">
        <v>3208</v>
      </c>
      <c r="R1153" t="s">
        <v>542</v>
      </c>
      <c r="S1153" t="s">
        <v>543</v>
      </c>
      <c r="T1153" t="s">
        <v>542</v>
      </c>
      <c r="U1153" t="s">
        <v>3524</v>
      </c>
      <c r="W1153" s="210">
        <v>-3.16</v>
      </c>
      <c r="X1153">
        <v>1</v>
      </c>
      <c r="Z1153" s="211">
        <v>45358</v>
      </c>
      <c r="AH1153" s="211">
        <v>45351</v>
      </c>
      <c r="AO1153" t="s">
        <v>546</v>
      </c>
      <c r="AU1153" s="211"/>
      <c r="AY1153">
        <v>0</v>
      </c>
      <c r="AZ1153" t="s">
        <v>548</v>
      </c>
      <c r="BA1153" t="s">
        <v>3524</v>
      </c>
      <c r="BB1153" t="s">
        <v>3524</v>
      </c>
    </row>
    <row r="1154" spans="1:54" x14ac:dyDescent="0.3">
      <c r="A1154" t="s">
        <v>3554</v>
      </c>
      <c r="B1154" t="s">
        <v>529</v>
      </c>
      <c r="C1154" s="211">
        <v>45351</v>
      </c>
      <c r="D1154" t="s">
        <v>594</v>
      </c>
      <c r="E1154" t="s">
        <v>1320</v>
      </c>
      <c r="F1154" t="s">
        <v>3555</v>
      </c>
      <c r="G1154" t="s">
        <v>3556</v>
      </c>
      <c r="H1154" t="s">
        <v>597</v>
      </c>
      <c r="I1154">
        <v>0</v>
      </c>
      <c r="J1154">
        <v>126.49</v>
      </c>
      <c r="K1154" t="s">
        <v>535</v>
      </c>
      <c r="L1154" t="s">
        <v>561</v>
      </c>
      <c r="M1154" t="s">
        <v>537</v>
      </c>
      <c r="N1154" t="s">
        <v>538</v>
      </c>
      <c r="O1154" t="s">
        <v>539</v>
      </c>
      <c r="P1154" t="s">
        <v>598</v>
      </c>
      <c r="Q1154" t="s">
        <v>3208</v>
      </c>
      <c r="R1154" t="s">
        <v>542</v>
      </c>
      <c r="S1154" t="s">
        <v>543</v>
      </c>
      <c r="T1154" t="s">
        <v>542</v>
      </c>
      <c r="U1154" t="s">
        <v>3524</v>
      </c>
      <c r="W1154" s="210">
        <v>-126.49</v>
      </c>
      <c r="X1154">
        <v>1</v>
      </c>
      <c r="Z1154" s="211">
        <v>45358</v>
      </c>
      <c r="AH1154" s="211">
        <v>45351</v>
      </c>
      <c r="AO1154" t="s">
        <v>546</v>
      </c>
      <c r="AU1154" s="211"/>
      <c r="AY1154">
        <v>0</v>
      </c>
      <c r="AZ1154" t="s">
        <v>548</v>
      </c>
      <c r="BA1154" t="s">
        <v>3524</v>
      </c>
      <c r="BB1154" t="s">
        <v>3524</v>
      </c>
    </row>
    <row r="1155" spans="1:54" x14ac:dyDescent="0.3">
      <c r="A1155" t="s">
        <v>3557</v>
      </c>
      <c r="B1155" t="s">
        <v>529</v>
      </c>
      <c r="C1155" s="211">
        <v>45351</v>
      </c>
      <c r="D1155" t="s">
        <v>1067</v>
      </c>
      <c r="E1155" t="s">
        <v>1320</v>
      </c>
      <c r="F1155" t="s">
        <v>3558</v>
      </c>
      <c r="G1155" t="s">
        <v>3559</v>
      </c>
      <c r="H1155" t="s">
        <v>1337</v>
      </c>
      <c r="I1155">
        <v>0</v>
      </c>
      <c r="J1155">
        <v>34.03</v>
      </c>
      <c r="K1155" t="s">
        <v>535</v>
      </c>
      <c r="L1155" t="s">
        <v>554</v>
      </c>
      <c r="M1155" t="s">
        <v>537</v>
      </c>
      <c r="N1155" t="s">
        <v>538</v>
      </c>
      <c r="O1155" t="s">
        <v>539</v>
      </c>
      <c r="P1155" t="s">
        <v>580</v>
      </c>
      <c r="Q1155" t="s">
        <v>3208</v>
      </c>
      <c r="R1155" t="s">
        <v>542</v>
      </c>
      <c r="S1155" t="s">
        <v>543</v>
      </c>
      <c r="T1155" t="s">
        <v>542</v>
      </c>
      <c r="U1155" t="s">
        <v>3524</v>
      </c>
      <c r="W1155" s="210">
        <v>-34.03</v>
      </c>
      <c r="X1155">
        <v>1</v>
      </c>
      <c r="Z1155" s="211">
        <v>45358</v>
      </c>
      <c r="AH1155" s="211">
        <v>45351</v>
      </c>
      <c r="AO1155" t="s">
        <v>546</v>
      </c>
      <c r="AU1155" s="211"/>
      <c r="AY1155">
        <v>0</v>
      </c>
      <c r="AZ1155" t="s">
        <v>548</v>
      </c>
      <c r="BA1155" t="s">
        <v>3524</v>
      </c>
      <c r="BB1155" t="s">
        <v>3524</v>
      </c>
    </row>
    <row r="1156" spans="1:54" x14ac:dyDescent="0.3">
      <c r="A1156" t="s">
        <v>3560</v>
      </c>
      <c r="B1156" t="s">
        <v>529</v>
      </c>
      <c r="C1156" s="211">
        <v>45351</v>
      </c>
      <c r="D1156" t="s">
        <v>600</v>
      </c>
      <c r="E1156" t="s">
        <v>1320</v>
      </c>
      <c r="F1156" t="s">
        <v>3561</v>
      </c>
      <c r="G1156" t="s">
        <v>3562</v>
      </c>
      <c r="H1156" t="s">
        <v>603</v>
      </c>
      <c r="I1156">
        <v>0</v>
      </c>
      <c r="J1156">
        <v>28.16</v>
      </c>
      <c r="K1156" t="s">
        <v>535</v>
      </c>
      <c r="L1156" t="s">
        <v>536</v>
      </c>
      <c r="M1156" t="s">
        <v>537</v>
      </c>
      <c r="N1156" t="s">
        <v>538</v>
      </c>
      <c r="O1156" t="s">
        <v>539</v>
      </c>
      <c r="P1156" t="s">
        <v>604</v>
      </c>
      <c r="Q1156" t="s">
        <v>3208</v>
      </c>
      <c r="R1156" t="s">
        <v>542</v>
      </c>
      <c r="S1156" t="s">
        <v>543</v>
      </c>
      <c r="T1156" t="s">
        <v>542</v>
      </c>
      <c r="U1156" t="s">
        <v>3524</v>
      </c>
      <c r="W1156" s="210">
        <v>-28.16</v>
      </c>
      <c r="X1156">
        <v>1</v>
      </c>
      <c r="Z1156" s="211">
        <v>45358</v>
      </c>
      <c r="AH1156" s="211">
        <v>45351</v>
      </c>
      <c r="AO1156" t="s">
        <v>546</v>
      </c>
      <c r="AU1156" s="211"/>
      <c r="AY1156">
        <v>0</v>
      </c>
      <c r="AZ1156" t="s">
        <v>548</v>
      </c>
      <c r="BA1156" t="s">
        <v>3524</v>
      </c>
      <c r="BB1156" t="s">
        <v>3524</v>
      </c>
    </row>
    <row r="1157" spans="1:54" x14ac:dyDescent="0.3">
      <c r="A1157" t="s">
        <v>3563</v>
      </c>
      <c r="B1157" t="s">
        <v>529</v>
      </c>
      <c r="C1157" s="211">
        <v>45351</v>
      </c>
      <c r="D1157" t="s">
        <v>606</v>
      </c>
      <c r="E1157" t="s">
        <v>1320</v>
      </c>
      <c r="F1157" t="s">
        <v>3564</v>
      </c>
      <c r="G1157" t="s">
        <v>3565</v>
      </c>
      <c r="H1157" t="s">
        <v>609</v>
      </c>
      <c r="I1157">
        <v>0</v>
      </c>
      <c r="J1157">
        <v>64.209999999999994</v>
      </c>
      <c r="K1157" t="s">
        <v>535</v>
      </c>
      <c r="L1157" t="s">
        <v>561</v>
      </c>
      <c r="M1157" t="s">
        <v>537</v>
      </c>
      <c r="N1157" t="s">
        <v>538</v>
      </c>
      <c r="O1157" t="s">
        <v>539</v>
      </c>
      <c r="P1157" t="s">
        <v>562</v>
      </c>
      <c r="Q1157" t="s">
        <v>3208</v>
      </c>
      <c r="R1157" t="s">
        <v>542</v>
      </c>
      <c r="S1157" t="s">
        <v>543</v>
      </c>
      <c r="T1157" t="s">
        <v>542</v>
      </c>
      <c r="U1157" t="s">
        <v>3524</v>
      </c>
      <c r="W1157" s="210">
        <v>-64.209999999999994</v>
      </c>
      <c r="X1157">
        <v>1</v>
      </c>
      <c r="Z1157" s="211">
        <v>45358</v>
      </c>
      <c r="AH1157" s="211">
        <v>45351</v>
      </c>
      <c r="AO1157" t="s">
        <v>546</v>
      </c>
      <c r="AU1157" s="211"/>
      <c r="AY1157">
        <v>0</v>
      </c>
      <c r="AZ1157" t="s">
        <v>548</v>
      </c>
      <c r="BA1157" t="s">
        <v>3524</v>
      </c>
      <c r="BB1157" t="s">
        <v>3524</v>
      </c>
    </row>
    <row r="1158" spans="1:54" x14ac:dyDescent="0.3">
      <c r="A1158" t="s">
        <v>3566</v>
      </c>
      <c r="B1158" t="s">
        <v>529</v>
      </c>
      <c r="C1158" s="211">
        <v>45351</v>
      </c>
      <c r="D1158" t="s">
        <v>611</v>
      </c>
      <c r="E1158" t="s">
        <v>1320</v>
      </c>
      <c r="F1158" t="s">
        <v>1350</v>
      </c>
      <c r="G1158" t="s">
        <v>3567</v>
      </c>
      <c r="H1158" t="s">
        <v>614</v>
      </c>
      <c r="I1158">
        <v>0</v>
      </c>
      <c r="J1158">
        <v>317.05</v>
      </c>
      <c r="K1158" t="s">
        <v>535</v>
      </c>
      <c r="L1158" t="s">
        <v>554</v>
      </c>
      <c r="M1158" t="s">
        <v>537</v>
      </c>
      <c r="N1158" t="s">
        <v>538</v>
      </c>
      <c r="O1158" t="s">
        <v>539</v>
      </c>
      <c r="P1158" t="s">
        <v>615</v>
      </c>
      <c r="Q1158" t="s">
        <v>3208</v>
      </c>
      <c r="R1158" t="s">
        <v>542</v>
      </c>
      <c r="S1158" t="s">
        <v>543</v>
      </c>
      <c r="T1158" t="s">
        <v>542</v>
      </c>
      <c r="U1158" t="s">
        <v>3524</v>
      </c>
      <c r="W1158" s="210">
        <v>-317.05</v>
      </c>
      <c r="X1158">
        <v>1</v>
      </c>
      <c r="Z1158" s="211">
        <v>45358</v>
      </c>
      <c r="AH1158" s="211">
        <v>45351</v>
      </c>
      <c r="AO1158" t="s">
        <v>546</v>
      </c>
      <c r="AU1158" s="211"/>
      <c r="AY1158">
        <v>0</v>
      </c>
      <c r="AZ1158" t="s">
        <v>548</v>
      </c>
      <c r="BA1158" t="s">
        <v>3524</v>
      </c>
      <c r="BB1158" t="s">
        <v>3524</v>
      </c>
    </row>
    <row r="1159" spans="1:54" x14ac:dyDescent="0.3">
      <c r="A1159" t="s">
        <v>3568</v>
      </c>
      <c r="B1159" t="s">
        <v>529</v>
      </c>
      <c r="C1159" s="211">
        <v>45351</v>
      </c>
      <c r="D1159" t="s">
        <v>2937</v>
      </c>
      <c r="E1159" t="s">
        <v>1320</v>
      </c>
      <c r="F1159" t="s">
        <v>3569</v>
      </c>
      <c r="G1159" t="s">
        <v>3570</v>
      </c>
      <c r="H1159" t="s">
        <v>2939</v>
      </c>
      <c r="I1159">
        <v>0</v>
      </c>
      <c r="J1159">
        <v>2.2599999999999998</v>
      </c>
      <c r="K1159" t="s">
        <v>535</v>
      </c>
      <c r="L1159" t="s">
        <v>561</v>
      </c>
      <c r="M1159" t="s">
        <v>537</v>
      </c>
      <c r="N1159" t="s">
        <v>538</v>
      </c>
      <c r="O1159" t="s">
        <v>539</v>
      </c>
      <c r="P1159" t="s">
        <v>644</v>
      </c>
      <c r="Q1159" t="s">
        <v>3208</v>
      </c>
      <c r="R1159" t="s">
        <v>542</v>
      </c>
      <c r="S1159" t="s">
        <v>543</v>
      </c>
      <c r="T1159" t="s">
        <v>542</v>
      </c>
      <c r="U1159" t="s">
        <v>3524</v>
      </c>
      <c r="W1159" s="210">
        <v>-2.2599999999999998</v>
      </c>
      <c r="X1159">
        <v>1</v>
      </c>
      <c r="Z1159" s="211">
        <v>45358</v>
      </c>
      <c r="AH1159" s="211">
        <v>45351</v>
      </c>
      <c r="AO1159" t="s">
        <v>546</v>
      </c>
      <c r="AU1159" s="211"/>
      <c r="AY1159">
        <v>0</v>
      </c>
      <c r="AZ1159" t="s">
        <v>548</v>
      </c>
      <c r="BA1159" t="s">
        <v>3524</v>
      </c>
      <c r="BB1159" t="s">
        <v>3524</v>
      </c>
    </row>
    <row r="1160" spans="1:54" x14ac:dyDescent="0.3">
      <c r="A1160" t="s">
        <v>3571</v>
      </c>
      <c r="B1160" t="s">
        <v>529</v>
      </c>
      <c r="C1160" s="211">
        <v>45351</v>
      </c>
      <c r="D1160" t="s">
        <v>617</v>
      </c>
      <c r="E1160" t="s">
        <v>1320</v>
      </c>
      <c r="F1160" t="s">
        <v>1365</v>
      </c>
      <c r="G1160" t="s">
        <v>3572</v>
      </c>
      <c r="H1160" t="s">
        <v>620</v>
      </c>
      <c r="I1160">
        <v>0</v>
      </c>
      <c r="J1160">
        <v>34.76</v>
      </c>
      <c r="K1160" t="s">
        <v>535</v>
      </c>
      <c r="L1160" t="s">
        <v>561</v>
      </c>
      <c r="M1160" t="s">
        <v>537</v>
      </c>
      <c r="N1160" t="s">
        <v>538</v>
      </c>
      <c r="O1160" t="s">
        <v>539</v>
      </c>
      <c r="P1160" t="s">
        <v>2641</v>
      </c>
      <c r="Q1160" t="s">
        <v>3208</v>
      </c>
      <c r="R1160" t="s">
        <v>542</v>
      </c>
      <c r="S1160" t="s">
        <v>543</v>
      </c>
      <c r="T1160" t="s">
        <v>542</v>
      </c>
      <c r="U1160" t="s">
        <v>3524</v>
      </c>
      <c r="W1160" s="210">
        <v>-34.76</v>
      </c>
      <c r="X1160">
        <v>1</v>
      </c>
      <c r="Z1160" s="211">
        <v>45358</v>
      </c>
      <c r="AH1160" s="211">
        <v>45351</v>
      </c>
      <c r="AO1160" t="s">
        <v>546</v>
      </c>
      <c r="AU1160" s="211"/>
      <c r="AY1160">
        <v>0</v>
      </c>
      <c r="AZ1160" t="s">
        <v>548</v>
      </c>
      <c r="BA1160" t="s">
        <v>3524</v>
      </c>
      <c r="BB1160" t="s">
        <v>3524</v>
      </c>
    </row>
    <row r="1161" spans="1:54" x14ac:dyDescent="0.3">
      <c r="A1161" t="s">
        <v>3573</v>
      </c>
      <c r="B1161" t="s">
        <v>529</v>
      </c>
      <c r="C1161" s="211">
        <v>45351</v>
      </c>
      <c r="D1161" t="s">
        <v>623</v>
      </c>
      <c r="E1161" t="s">
        <v>1320</v>
      </c>
      <c r="F1161" t="s">
        <v>2569</v>
      </c>
      <c r="G1161" t="s">
        <v>3574</v>
      </c>
      <c r="H1161" t="s">
        <v>626</v>
      </c>
      <c r="I1161">
        <v>0</v>
      </c>
      <c r="J1161">
        <v>328.82</v>
      </c>
      <c r="K1161" t="s">
        <v>535</v>
      </c>
      <c r="L1161" t="s">
        <v>536</v>
      </c>
      <c r="M1161" t="s">
        <v>537</v>
      </c>
      <c r="N1161" t="s">
        <v>538</v>
      </c>
      <c r="O1161" t="s">
        <v>539</v>
      </c>
      <c r="P1161" t="s">
        <v>627</v>
      </c>
      <c r="Q1161" t="s">
        <v>3208</v>
      </c>
      <c r="R1161" t="s">
        <v>542</v>
      </c>
      <c r="S1161" t="s">
        <v>543</v>
      </c>
      <c r="T1161" t="s">
        <v>542</v>
      </c>
      <c r="U1161" t="s">
        <v>3524</v>
      </c>
      <c r="W1161" s="210">
        <v>-328.82</v>
      </c>
      <c r="X1161">
        <v>1</v>
      </c>
      <c r="Z1161" s="211">
        <v>45358</v>
      </c>
      <c r="AH1161" s="211">
        <v>45351</v>
      </c>
      <c r="AO1161" t="s">
        <v>546</v>
      </c>
      <c r="AU1161" s="211"/>
      <c r="AY1161">
        <v>0</v>
      </c>
      <c r="AZ1161" t="s">
        <v>548</v>
      </c>
      <c r="BA1161" t="s">
        <v>3524</v>
      </c>
      <c r="BB1161" t="s">
        <v>3524</v>
      </c>
    </row>
    <row r="1162" spans="1:54" x14ac:dyDescent="0.3">
      <c r="A1162" t="s">
        <v>3575</v>
      </c>
      <c r="B1162" t="s">
        <v>529</v>
      </c>
      <c r="C1162" s="211">
        <v>45351</v>
      </c>
      <c r="D1162" t="s">
        <v>1837</v>
      </c>
      <c r="E1162" t="s">
        <v>1320</v>
      </c>
      <c r="F1162" t="s">
        <v>1251</v>
      </c>
      <c r="G1162" t="s">
        <v>3576</v>
      </c>
      <c r="H1162" t="s">
        <v>1840</v>
      </c>
      <c r="I1162">
        <v>0</v>
      </c>
      <c r="J1162">
        <v>60.37</v>
      </c>
      <c r="K1162" t="s">
        <v>535</v>
      </c>
      <c r="L1162" t="s">
        <v>554</v>
      </c>
      <c r="M1162" t="s">
        <v>537</v>
      </c>
      <c r="N1162" t="s">
        <v>538</v>
      </c>
      <c r="O1162" t="s">
        <v>539</v>
      </c>
      <c r="P1162" t="s">
        <v>580</v>
      </c>
      <c r="Q1162" t="s">
        <v>3208</v>
      </c>
      <c r="R1162" t="s">
        <v>542</v>
      </c>
      <c r="S1162" t="s">
        <v>543</v>
      </c>
      <c r="T1162" t="s">
        <v>542</v>
      </c>
      <c r="U1162" t="s">
        <v>3524</v>
      </c>
      <c r="W1162" s="210">
        <v>-60.37</v>
      </c>
      <c r="X1162">
        <v>1</v>
      </c>
      <c r="Z1162" s="211">
        <v>45358</v>
      </c>
      <c r="AH1162" s="211">
        <v>45351</v>
      </c>
      <c r="AO1162" t="s">
        <v>546</v>
      </c>
      <c r="AU1162" s="211"/>
      <c r="AY1162">
        <v>0</v>
      </c>
      <c r="AZ1162" t="s">
        <v>548</v>
      </c>
      <c r="BA1162" t="s">
        <v>3524</v>
      </c>
      <c r="BB1162" t="s">
        <v>3524</v>
      </c>
    </row>
    <row r="1163" spans="1:54" x14ac:dyDescent="0.3">
      <c r="A1163" t="s">
        <v>3577</v>
      </c>
      <c r="B1163" t="s">
        <v>529</v>
      </c>
      <c r="C1163" s="211">
        <v>45351</v>
      </c>
      <c r="D1163" t="s">
        <v>1354</v>
      </c>
      <c r="E1163" t="s">
        <v>1320</v>
      </c>
      <c r="F1163" t="s">
        <v>1753</v>
      </c>
      <c r="G1163" t="s">
        <v>3578</v>
      </c>
      <c r="H1163" t="s">
        <v>1357</v>
      </c>
      <c r="I1163">
        <v>0</v>
      </c>
      <c r="J1163">
        <v>21.44</v>
      </c>
      <c r="K1163" t="s">
        <v>535</v>
      </c>
      <c r="L1163" t="s">
        <v>561</v>
      </c>
      <c r="M1163" t="s">
        <v>537</v>
      </c>
      <c r="N1163" t="s">
        <v>538</v>
      </c>
      <c r="O1163" t="s">
        <v>539</v>
      </c>
      <c r="P1163" t="s">
        <v>621</v>
      </c>
      <c r="Q1163" t="s">
        <v>3208</v>
      </c>
      <c r="R1163" t="s">
        <v>542</v>
      </c>
      <c r="S1163" t="s">
        <v>543</v>
      </c>
      <c r="T1163" t="s">
        <v>542</v>
      </c>
      <c r="U1163" t="s">
        <v>3524</v>
      </c>
      <c r="W1163" s="210">
        <v>-21.44</v>
      </c>
      <c r="X1163">
        <v>1</v>
      </c>
      <c r="Z1163" s="211">
        <v>45358</v>
      </c>
      <c r="AH1163" s="211">
        <v>45351</v>
      </c>
      <c r="AO1163" t="s">
        <v>546</v>
      </c>
      <c r="AU1163" s="211"/>
      <c r="AY1163">
        <v>0</v>
      </c>
      <c r="AZ1163" t="s">
        <v>548</v>
      </c>
      <c r="BA1163" t="s">
        <v>3524</v>
      </c>
      <c r="BB1163" t="s">
        <v>3524</v>
      </c>
    </row>
    <row r="1164" spans="1:54" x14ac:dyDescent="0.3">
      <c r="A1164" t="s">
        <v>3579</v>
      </c>
      <c r="B1164" t="s">
        <v>529</v>
      </c>
      <c r="C1164" s="211">
        <v>45351</v>
      </c>
      <c r="D1164" t="s">
        <v>640</v>
      </c>
      <c r="E1164" t="s">
        <v>1320</v>
      </c>
      <c r="F1164" t="s">
        <v>3580</v>
      </c>
      <c r="G1164" t="s">
        <v>3581</v>
      </c>
      <c r="H1164" t="s">
        <v>643</v>
      </c>
      <c r="I1164">
        <v>0</v>
      </c>
      <c r="J1164">
        <v>2.68</v>
      </c>
      <c r="K1164" t="s">
        <v>535</v>
      </c>
      <c r="L1164" t="s">
        <v>561</v>
      </c>
      <c r="M1164" t="s">
        <v>537</v>
      </c>
      <c r="N1164" t="s">
        <v>538</v>
      </c>
      <c r="O1164" t="s">
        <v>539</v>
      </c>
      <c r="P1164" t="s">
        <v>644</v>
      </c>
      <c r="Q1164" t="s">
        <v>3208</v>
      </c>
      <c r="R1164" t="s">
        <v>542</v>
      </c>
      <c r="S1164" t="s">
        <v>543</v>
      </c>
      <c r="T1164" t="s">
        <v>542</v>
      </c>
      <c r="U1164" t="s">
        <v>3524</v>
      </c>
      <c r="W1164" s="210">
        <v>-2.68</v>
      </c>
      <c r="X1164">
        <v>1</v>
      </c>
      <c r="Z1164" s="211">
        <v>45358</v>
      </c>
      <c r="AH1164" s="211">
        <v>45351</v>
      </c>
      <c r="AO1164" t="s">
        <v>546</v>
      </c>
      <c r="AU1164" s="211"/>
      <c r="AY1164">
        <v>0</v>
      </c>
      <c r="AZ1164" t="s">
        <v>548</v>
      </c>
      <c r="BA1164" t="s">
        <v>3524</v>
      </c>
      <c r="BB1164" t="s">
        <v>3524</v>
      </c>
    </row>
    <row r="1165" spans="1:54" x14ac:dyDescent="0.3">
      <c r="A1165" t="s">
        <v>3582</v>
      </c>
      <c r="B1165" t="s">
        <v>529</v>
      </c>
      <c r="C1165" s="211">
        <v>45351</v>
      </c>
      <c r="D1165" t="s">
        <v>646</v>
      </c>
      <c r="E1165" t="s">
        <v>1320</v>
      </c>
      <c r="F1165" t="s">
        <v>3583</v>
      </c>
      <c r="G1165" t="s">
        <v>3584</v>
      </c>
      <c r="H1165" t="s">
        <v>649</v>
      </c>
      <c r="I1165">
        <v>0</v>
      </c>
      <c r="J1165">
        <v>4.62</v>
      </c>
      <c r="K1165" t="s">
        <v>535</v>
      </c>
      <c r="L1165" t="s">
        <v>536</v>
      </c>
      <c r="M1165" t="s">
        <v>537</v>
      </c>
      <c r="N1165" t="s">
        <v>538</v>
      </c>
      <c r="O1165" t="s">
        <v>539</v>
      </c>
      <c r="P1165" t="s">
        <v>650</v>
      </c>
      <c r="Q1165" t="s">
        <v>3208</v>
      </c>
      <c r="R1165" t="s">
        <v>542</v>
      </c>
      <c r="S1165" t="s">
        <v>543</v>
      </c>
      <c r="T1165" t="s">
        <v>542</v>
      </c>
      <c r="U1165" t="s">
        <v>3524</v>
      </c>
      <c r="W1165" s="210">
        <v>-4.62</v>
      </c>
      <c r="X1165">
        <v>1</v>
      </c>
      <c r="Z1165" s="211">
        <v>45358</v>
      </c>
      <c r="AH1165" s="211">
        <v>45351</v>
      </c>
      <c r="AO1165" t="s">
        <v>546</v>
      </c>
      <c r="AU1165" s="211"/>
      <c r="AY1165">
        <v>0</v>
      </c>
      <c r="AZ1165" t="s">
        <v>548</v>
      </c>
      <c r="BA1165" t="s">
        <v>3524</v>
      </c>
      <c r="BB1165" t="s">
        <v>3524</v>
      </c>
    </row>
    <row r="1166" spans="1:54" x14ac:dyDescent="0.3">
      <c r="A1166" t="s">
        <v>3585</v>
      </c>
      <c r="B1166" t="s">
        <v>529</v>
      </c>
      <c r="C1166" s="211">
        <v>45351</v>
      </c>
      <c r="D1166" t="s">
        <v>594</v>
      </c>
      <c r="E1166" t="s">
        <v>1049</v>
      </c>
      <c r="F1166" t="s">
        <v>1025</v>
      </c>
      <c r="G1166" t="s">
        <v>3586</v>
      </c>
      <c r="H1166" t="s">
        <v>597</v>
      </c>
      <c r="I1166">
        <v>0</v>
      </c>
      <c r="J1166">
        <v>11.68</v>
      </c>
      <c r="K1166" t="s">
        <v>535</v>
      </c>
      <c r="L1166" t="s">
        <v>664</v>
      </c>
      <c r="M1166" t="s">
        <v>537</v>
      </c>
      <c r="N1166" t="s">
        <v>538</v>
      </c>
      <c r="O1166" t="s">
        <v>539</v>
      </c>
      <c r="P1166" t="s">
        <v>598</v>
      </c>
      <c r="Q1166" t="s">
        <v>3208</v>
      </c>
      <c r="R1166" t="s">
        <v>542</v>
      </c>
      <c r="S1166" t="s">
        <v>543</v>
      </c>
      <c r="T1166" t="s">
        <v>542</v>
      </c>
      <c r="U1166" t="s">
        <v>3524</v>
      </c>
      <c r="W1166" s="210">
        <v>-11.68</v>
      </c>
      <c r="X1166">
        <v>1</v>
      </c>
      <c r="Z1166" s="211">
        <v>45358</v>
      </c>
      <c r="AH1166" s="211">
        <v>45351</v>
      </c>
      <c r="AO1166" t="s">
        <v>546</v>
      </c>
      <c r="AU1166" s="211"/>
      <c r="AY1166">
        <v>0</v>
      </c>
      <c r="AZ1166" t="s">
        <v>548</v>
      </c>
      <c r="BA1166" t="s">
        <v>3524</v>
      </c>
      <c r="BB1166" t="s">
        <v>3524</v>
      </c>
    </row>
    <row r="1167" spans="1:54" x14ac:dyDescent="0.3">
      <c r="A1167" t="s">
        <v>3587</v>
      </c>
      <c r="B1167" t="s">
        <v>861</v>
      </c>
      <c r="C1167" s="211">
        <v>45341</v>
      </c>
      <c r="D1167" t="s">
        <v>1572</v>
      </c>
      <c r="E1167" t="s">
        <v>1204</v>
      </c>
      <c r="F1167" t="s">
        <v>532</v>
      </c>
      <c r="G1167" t="s">
        <v>3588</v>
      </c>
      <c r="H1167" t="s">
        <v>3589</v>
      </c>
      <c r="I1167">
        <v>0</v>
      </c>
      <c r="J1167">
        <v>73.489999999999995</v>
      </c>
      <c r="K1167" t="s">
        <v>535</v>
      </c>
      <c r="L1167" t="s">
        <v>655</v>
      </c>
      <c r="M1167" t="s">
        <v>537</v>
      </c>
      <c r="N1167" t="s">
        <v>538</v>
      </c>
      <c r="O1167" t="s">
        <v>539</v>
      </c>
      <c r="P1167" t="s">
        <v>1297</v>
      </c>
      <c r="Q1167" t="s">
        <v>3208</v>
      </c>
      <c r="R1167" t="s">
        <v>542</v>
      </c>
      <c r="S1167" t="s">
        <v>543</v>
      </c>
      <c r="T1167" t="s">
        <v>542</v>
      </c>
      <c r="U1167" t="s">
        <v>3524</v>
      </c>
      <c r="W1167" s="210">
        <v>-73.489999999999995</v>
      </c>
      <c r="X1167">
        <v>1</v>
      </c>
      <c r="Z1167" s="211">
        <v>45534</v>
      </c>
      <c r="AH1167" s="211">
        <v>45341</v>
      </c>
      <c r="AO1167" t="s">
        <v>546</v>
      </c>
      <c r="AU1167" s="211"/>
      <c r="AY1167">
        <v>0</v>
      </c>
      <c r="AZ1167" t="s">
        <v>548</v>
      </c>
      <c r="BA1167" t="s">
        <v>3524</v>
      </c>
      <c r="BB1167" t="s">
        <v>3524</v>
      </c>
    </row>
    <row r="1168" spans="1:54" x14ac:dyDescent="0.3">
      <c r="A1168" t="s">
        <v>3590</v>
      </c>
      <c r="B1168" t="s">
        <v>861</v>
      </c>
      <c r="C1168" s="211">
        <v>45344</v>
      </c>
      <c r="D1168" t="s">
        <v>570</v>
      </c>
      <c r="E1168" t="s">
        <v>906</v>
      </c>
      <c r="F1168" t="s">
        <v>658</v>
      </c>
      <c r="G1168" t="s">
        <v>3591</v>
      </c>
      <c r="H1168" t="s">
        <v>573</v>
      </c>
      <c r="I1168">
        <v>0</v>
      </c>
      <c r="J1168">
        <v>9.4700000000000006</v>
      </c>
      <c r="K1168" t="s">
        <v>535</v>
      </c>
      <c r="L1168" t="s">
        <v>660</v>
      </c>
      <c r="M1168" t="s">
        <v>537</v>
      </c>
      <c r="N1168" t="s">
        <v>538</v>
      </c>
      <c r="O1168" t="s">
        <v>539</v>
      </c>
      <c r="P1168" t="s">
        <v>574</v>
      </c>
      <c r="Q1168" t="s">
        <v>3208</v>
      </c>
      <c r="R1168" t="s">
        <v>542</v>
      </c>
      <c r="S1168" t="s">
        <v>543</v>
      </c>
      <c r="T1168" t="s">
        <v>542</v>
      </c>
      <c r="U1168" t="s">
        <v>3524</v>
      </c>
      <c r="W1168" s="210">
        <v>-9.4700000000000006</v>
      </c>
      <c r="X1168">
        <v>1</v>
      </c>
      <c r="Z1168" s="211">
        <v>45362</v>
      </c>
      <c r="AH1168" s="211">
        <v>45344</v>
      </c>
      <c r="AO1168" t="s">
        <v>546</v>
      </c>
      <c r="AU1168" s="211"/>
      <c r="AY1168">
        <v>0</v>
      </c>
      <c r="AZ1168" t="s">
        <v>548</v>
      </c>
      <c r="BA1168" t="s">
        <v>3524</v>
      </c>
      <c r="BB1168" t="s">
        <v>3524</v>
      </c>
    </row>
    <row r="1169" spans="1:54" x14ac:dyDescent="0.3">
      <c r="A1169" t="s">
        <v>3592</v>
      </c>
      <c r="B1169" t="s">
        <v>861</v>
      </c>
      <c r="C1169" s="211">
        <v>45344</v>
      </c>
      <c r="D1169" t="s">
        <v>3217</v>
      </c>
      <c r="E1169" t="s">
        <v>906</v>
      </c>
      <c r="F1169" t="s">
        <v>601</v>
      </c>
      <c r="G1169" t="s">
        <v>3593</v>
      </c>
      <c r="H1169" t="s">
        <v>3219</v>
      </c>
      <c r="I1169">
        <v>0</v>
      </c>
      <c r="J1169">
        <v>35.31</v>
      </c>
      <c r="K1169" t="s">
        <v>535</v>
      </c>
      <c r="L1169" t="s">
        <v>655</v>
      </c>
      <c r="M1169" t="s">
        <v>537</v>
      </c>
      <c r="N1169" t="s">
        <v>538</v>
      </c>
      <c r="O1169" t="s">
        <v>539</v>
      </c>
      <c r="P1169" t="s">
        <v>1099</v>
      </c>
      <c r="Q1169" t="s">
        <v>3208</v>
      </c>
      <c r="R1169" t="s">
        <v>542</v>
      </c>
      <c r="S1169" t="s">
        <v>543</v>
      </c>
      <c r="T1169" t="s">
        <v>542</v>
      </c>
      <c r="U1169" t="s">
        <v>3524</v>
      </c>
      <c r="W1169" s="210">
        <v>-35.31</v>
      </c>
      <c r="X1169">
        <v>1</v>
      </c>
      <c r="Z1169" s="211">
        <v>45362</v>
      </c>
      <c r="AH1169" s="211">
        <v>45344</v>
      </c>
      <c r="AO1169" t="s">
        <v>546</v>
      </c>
      <c r="AU1169" s="211"/>
      <c r="AY1169">
        <v>0</v>
      </c>
      <c r="AZ1169" t="s">
        <v>548</v>
      </c>
      <c r="BA1169" t="s">
        <v>3524</v>
      </c>
      <c r="BB1169" t="s">
        <v>3524</v>
      </c>
    </row>
    <row r="1170" spans="1:54" x14ac:dyDescent="0.3">
      <c r="A1170" t="s">
        <v>3594</v>
      </c>
      <c r="B1170" t="s">
        <v>866</v>
      </c>
      <c r="C1170" s="211">
        <v>45328</v>
      </c>
      <c r="D1170" t="s">
        <v>1036</v>
      </c>
      <c r="E1170" t="s">
        <v>653</v>
      </c>
      <c r="F1170" t="s">
        <v>757</v>
      </c>
      <c r="G1170" t="s">
        <v>3595</v>
      </c>
      <c r="H1170" t="s">
        <v>1865</v>
      </c>
      <c r="I1170">
        <v>0</v>
      </c>
      <c r="J1170">
        <v>50</v>
      </c>
      <c r="K1170" t="s">
        <v>535</v>
      </c>
      <c r="L1170" t="s">
        <v>655</v>
      </c>
      <c r="M1170" t="s">
        <v>537</v>
      </c>
      <c r="N1170" t="s">
        <v>538</v>
      </c>
      <c r="O1170" t="s">
        <v>539</v>
      </c>
      <c r="P1170" t="s">
        <v>1040</v>
      </c>
      <c r="Q1170" t="s">
        <v>3208</v>
      </c>
      <c r="R1170" t="s">
        <v>542</v>
      </c>
      <c r="S1170" t="s">
        <v>543</v>
      </c>
      <c r="T1170" t="s">
        <v>542</v>
      </c>
      <c r="U1170" t="s">
        <v>3524</v>
      </c>
      <c r="W1170" s="210">
        <v>-50</v>
      </c>
      <c r="X1170">
        <v>1</v>
      </c>
      <c r="Z1170" s="211">
        <v>45363</v>
      </c>
      <c r="AH1170" s="211">
        <v>45328</v>
      </c>
      <c r="AO1170" t="s">
        <v>546</v>
      </c>
      <c r="AU1170" s="211"/>
      <c r="AY1170">
        <v>0</v>
      </c>
      <c r="AZ1170" t="s">
        <v>548</v>
      </c>
      <c r="BA1170" t="s">
        <v>3524</v>
      </c>
      <c r="BB1170" t="s">
        <v>3524</v>
      </c>
    </row>
    <row r="1171" spans="1:54" x14ac:dyDescent="0.3">
      <c r="A1171" t="s">
        <v>3596</v>
      </c>
      <c r="B1171" t="s">
        <v>866</v>
      </c>
      <c r="C1171" s="211">
        <v>45328</v>
      </c>
      <c r="D1171" t="s">
        <v>1036</v>
      </c>
      <c r="E1171" t="s">
        <v>653</v>
      </c>
      <c r="F1171" t="s">
        <v>532</v>
      </c>
      <c r="G1171" t="s">
        <v>3597</v>
      </c>
      <c r="H1171" t="s">
        <v>3598</v>
      </c>
      <c r="I1171">
        <v>0</v>
      </c>
      <c r="J1171">
        <v>35</v>
      </c>
      <c r="K1171" t="s">
        <v>535</v>
      </c>
      <c r="L1171" t="s">
        <v>655</v>
      </c>
      <c r="M1171" t="s">
        <v>537</v>
      </c>
      <c r="N1171" t="s">
        <v>538</v>
      </c>
      <c r="O1171" t="s">
        <v>539</v>
      </c>
      <c r="P1171" t="s">
        <v>1148</v>
      </c>
      <c r="Q1171" t="s">
        <v>3208</v>
      </c>
      <c r="R1171" t="s">
        <v>542</v>
      </c>
      <c r="S1171" t="s">
        <v>543</v>
      </c>
      <c r="T1171" t="s">
        <v>542</v>
      </c>
      <c r="U1171" t="s">
        <v>3524</v>
      </c>
      <c r="W1171" s="210">
        <v>-35</v>
      </c>
      <c r="X1171">
        <v>1</v>
      </c>
      <c r="Z1171" s="211">
        <v>45363</v>
      </c>
      <c r="AH1171" s="211">
        <v>45328</v>
      </c>
      <c r="AO1171" t="s">
        <v>546</v>
      </c>
      <c r="AU1171" s="211"/>
      <c r="AY1171">
        <v>0</v>
      </c>
      <c r="AZ1171" t="s">
        <v>548</v>
      </c>
      <c r="BA1171" t="s">
        <v>3524</v>
      </c>
      <c r="BB1171" t="s">
        <v>3524</v>
      </c>
    </row>
    <row r="1172" spans="1:54" x14ac:dyDescent="0.3">
      <c r="A1172" t="s">
        <v>3599</v>
      </c>
      <c r="B1172" t="s">
        <v>866</v>
      </c>
      <c r="C1172" s="211">
        <v>45336</v>
      </c>
      <c r="D1172" t="s">
        <v>3017</v>
      </c>
      <c r="E1172" t="s">
        <v>874</v>
      </c>
      <c r="F1172" t="s">
        <v>757</v>
      </c>
      <c r="G1172" t="s">
        <v>3600</v>
      </c>
      <c r="H1172" t="s">
        <v>3601</v>
      </c>
      <c r="I1172">
        <v>0</v>
      </c>
      <c r="J1172">
        <v>250</v>
      </c>
      <c r="K1172" t="s">
        <v>535</v>
      </c>
      <c r="L1172" t="s">
        <v>1207</v>
      </c>
      <c r="M1172" t="s">
        <v>537</v>
      </c>
      <c r="N1172" t="s">
        <v>538</v>
      </c>
      <c r="O1172" t="s">
        <v>539</v>
      </c>
      <c r="P1172" t="s">
        <v>3602</v>
      </c>
      <c r="Q1172" t="s">
        <v>3208</v>
      </c>
      <c r="R1172" t="s">
        <v>542</v>
      </c>
      <c r="S1172" t="s">
        <v>543</v>
      </c>
      <c r="T1172" t="s">
        <v>542</v>
      </c>
      <c r="U1172" t="s">
        <v>3524</v>
      </c>
      <c r="W1172" s="210">
        <v>-250</v>
      </c>
      <c r="X1172">
        <v>1</v>
      </c>
      <c r="Z1172" s="211">
        <v>45406</v>
      </c>
      <c r="AH1172" s="211">
        <v>45336</v>
      </c>
      <c r="AO1172" t="s">
        <v>546</v>
      </c>
      <c r="AU1172" s="211"/>
      <c r="AY1172">
        <v>0</v>
      </c>
      <c r="AZ1172" t="s">
        <v>548</v>
      </c>
      <c r="BA1172" t="s">
        <v>3524</v>
      </c>
      <c r="BB1172" t="s">
        <v>3524</v>
      </c>
    </row>
    <row r="1173" spans="1:54" x14ac:dyDescent="0.3">
      <c r="A1173" t="s">
        <v>3603</v>
      </c>
      <c r="B1173" t="s">
        <v>866</v>
      </c>
      <c r="C1173" s="211">
        <v>45336</v>
      </c>
      <c r="D1173" t="s">
        <v>3017</v>
      </c>
      <c r="E1173" t="s">
        <v>1185</v>
      </c>
      <c r="F1173" t="s">
        <v>757</v>
      </c>
      <c r="G1173" t="s">
        <v>3604</v>
      </c>
      <c r="H1173" t="s">
        <v>3601</v>
      </c>
      <c r="I1173">
        <v>0</v>
      </c>
      <c r="J1173">
        <v>250</v>
      </c>
      <c r="K1173" t="s">
        <v>535</v>
      </c>
      <c r="L1173" t="s">
        <v>1207</v>
      </c>
      <c r="M1173" t="s">
        <v>537</v>
      </c>
      <c r="N1173" t="s">
        <v>538</v>
      </c>
      <c r="O1173" t="s">
        <v>539</v>
      </c>
      <c r="P1173" t="s">
        <v>3602</v>
      </c>
      <c r="Q1173" t="s">
        <v>3208</v>
      </c>
      <c r="R1173" t="s">
        <v>542</v>
      </c>
      <c r="S1173" t="s">
        <v>543</v>
      </c>
      <c r="T1173" t="s">
        <v>542</v>
      </c>
      <c r="U1173" t="s">
        <v>3524</v>
      </c>
      <c r="W1173" s="210">
        <v>-250</v>
      </c>
      <c r="X1173">
        <v>1</v>
      </c>
      <c r="Z1173" s="211">
        <v>45406</v>
      </c>
      <c r="AH1173" s="211">
        <v>45336</v>
      </c>
      <c r="AO1173" t="s">
        <v>546</v>
      </c>
      <c r="AU1173" s="211"/>
      <c r="AY1173">
        <v>0</v>
      </c>
      <c r="AZ1173" t="s">
        <v>548</v>
      </c>
      <c r="BA1173" t="s">
        <v>3524</v>
      </c>
      <c r="BB1173" t="s">
        <v>3524</v>
      </c>
    </row>
    <row r="1174" spans="1:54" x14ac:dyDescent="0.3">
      <c r="A1174" t="s">
        <v>3605</v>
      </c>
      <c r="B1174" t="s">
        <v>866</v>
      </c>
      <c r="C1174" s="211">
        <v>45336</v>
      </c>
      <c r="D1174" t="s">
        <v>3017</v>
      </c>
      <c r="E1174" t="s">
        <v>1172</v>
      </c>
      <c r="F1174" t="s">
        <v>757</v>
      </c>
      <c r="G1174" t="s">
        <v>3606</v>
      </c>
      <c r="H1174" t="s">
        <v>3601</v>
      </c>
      <c r="I1174">
        <v>0</v>
      </c>
      <c r="J1174">
        <v>250</v>
      </c>
      <c r="K1174" t="s">
        <v>535</v>
      </c>
      <c r="L1174" t="s">
        <v>1207</v>
      </c>
      <c r="M1174" t="s">
        <v>537</v>
      </c>
      <c r="N1174" t="s">
        <v>538</v>
      </c>
      <c r="O1174" t="s">
        <v>539</v>
      </c>
      <c r="P1174" t="s">
        <v>3602</v>
      </c>
      <c r="Q1174" t="s">
        <v>3208</v>
      </c>
      <c r="R1174" t="s">
        <v>542</v>
      </c>
      <c r="S1174" t="s">
        <v>543</v>
      </c>
      <c r="T1174" t="s">
        <v>542</v>
      </c>
      <c r="U1174" t="s">
        <v>3524</v>
      </c>
      <c r="W1174" s="210">
        <v>-250</v>
      </c>
      <c r="X1174">
        <v>1</v>
      </c>
      <c r="Z1174" s="211">
        <v>45406</v>
      </c>
      <c r="AH1174" s="211">
        <v>45336</v>
      </c>
      <c r="AO1174" t="s">
        <v>546</v>
      </c>
      <c r="AU1174" s="211"/>
      <c r="AY1174">
        <v>0</v>
      </c>
      <c r="AZ1174" t="s">
        <v>548</v>
      </c>
      <c r="BA1174" t="s">
        <v>3524</v>
      </c>
      <c r="BB1174" t="s">
        <v>3524</v>
      </c>
    </row>
    <row r="1175" spans="1:54" x14ac:dyDescent="0.3">
      <c r="A1175" t="s">
        <v>3607</v>
      </c>
      <c r="B1175" t="s">
        <v>866</v>
      </c>
      <c r="C1175" s="211">
        <v>45336</v>
      </c>
      <c r="D1175" t="s">
        <v>3017</v>
      </c>
      <c r="E1175" t="s">
        <v>1199</v>
      </c>
      <c r="F1175" t="s">
        <v>757</v>
      </c>
      <c r="G1175" t="s">
        <v>3608</v>
      </c>
      <c r="H1175" t="s">
        <v>3601</v>
      </c>
      <c r="I1175">
        <v>0</v>
      </c>
      <c r="J1175">
        <v>250</v>
      </c>
      <c r="K1175" t="s">
        <v>535</v>
      </c>
      <c r="L1175" t="s">
        <v>1207</v>
      </c>
      <c r="M1175" t="s">
        <v>537</v>
      </c>
      <c r="N1175" t="s">
        <v>538</v>
      </c>
      <c r="O1175" t="s">
        <v>539</v>
      </c>
      <c r="P1175" t="s">
        <v>3602</v>
      </c>
      <c r="Q1175" t="s">
        <v>3208</v>
      </c>
      <c r="R1175" t="s">
        <v>542</v>
      </c>
      <c r="S1175" t="s">
        <v>543</v>
      </c>
      <c r="T1175" t="s">
        <v>542</v>
      </c>
      <c r="U1175" t="s">
        <v>3524</v>
      </c>
      <c r="W1175" s="210">
        <v>-250</v>
      </c>
      <c r="X1175">
        <v>1</v>
      </c>
      <c r="Z1175" s="211">
        <v>45406</v>
      </c>
      <c r="AH1175" s="211">
        <v>45336</v>
      </c>
      <c r="AO1175" t="s">
        <v>546</v>
      </c>
      <c r="AU1175" s="211"/>
      <c r="AY1175">
        <v>0</v>
      </c>
      <c r="AZ1175" t="s">
        <v>548</v>
      </c>
      <c r="BA1175" t="s">
        <v>3524</v>
      </c>
      <c r="BB1175" t="s">
        <v>3524</v>
      </c>
    </row>
    <row r="1176" spans="1:54" x14ac:dyDescent="0.3">
      <c r="A1176" t="s">
        <v>3609</v>
      </c>
      <c r="B1176" t="s">
        <v>866</v>
      </c>
      <c r="C1176" s="211">
        <v>45337</v>
      </c>
      <c r="D1176" t="s">
        <v>2412</v>
      </c>
      <c r="E1176" t="s">
        <v>3610</v>
      </c>
      <c r="F1176" t="s">
        <v>757</v>
      </c>
      <c r="G1176" t="s">
        <v>3611</v>
      </c>
      <c r="H1176" t="s">
        <v>2414</v>
      </c>
      <c r="I1176">
        <v>0</v>
      </c>
      <c r="J1176">
        <v>50</v>
      </c>
      <c r="K1176" t="s">
        <v>535</v>
      </c>
      <c r="L1176" t="s">
        <v>1207</v>
      </c>
      <c r="M1176" t="s">
        <v>537</v>
      </c>
      <c r="N1176" t="s">
        <v>538</v>
      </c>
      <c r="O1176" t="s">
        <v>539</v>
      </c>
      <c r="P1176" t="s">
        <v>3602</v>
      </c>
      <c r="Q1176" t="s">
        <v>3208</v>
      </c>
      <c r="R1176" t="s">
        <v>542</v>
      </c>
      <c r="S1176" t="s">
        <v>543</v>
      </c>
      <c r="T1176" t="s">
        <v>542</v>
      </c>
      <c r="U1176" t="s">
        <v>3524</v>
      </c>
      <c r="W1176" s="210">
        <v>-50</v>
      </c>
      <c r="X1176">
        <v>1</v>
      </c>
      <c r="Z1176" s="211">
        <v>45363</v>
      </c>
      <c r="AH1176" s="211">
        <v>45337</v>
      </c>
      <c r="AO1176" t="s">
        <v>546</v>
      </c>
      <c r="AU1176" s="211"/>
      <c r="AY1176">
        <v>0</v>
      </c>
      <c r="AZ1176" t="s">
        <v>548</v>
      </c>
      <c r="BA1176" t="s">
        <v>3524</v>
      </c>
      <c r="BB1176" t="s">
        <v>3524</v>
      </c>
    </row>
    <row r="1177" spans="1:54" x14ac:dyDescent="0.3">
      <c r="A1177" t="s">
        <v>3612</v>
      </c>
      <c r="B1177" t="s">
        <v>866</v>
      </c>
      <c r="C1177" s="211">
        <v>45349</v>
      </c>
      <c r="D1177" t="s">
        <v>600</v>
      </c>
      <c r="E1177" t="s">
        <v>2623</v>
      </c>
      <c r="F1177" t="s">
        <v>532</v>
      </c>
      <c r="G1177" t="s">
        <v>3613</v>
      </c>
      <c r="H1177" t="s">
        <v>603</v>
      </c>
      <c r="I1177">
        <v>0</v>
      </c>
      <c r="J1177">
        <v>4.76</v>
      </c>
      <c r="K1177" t="s">
        <v>535</v>
      </c>
      <c r="L1177" t="s">
        <v>655</v>
      </c>
      <c r="M1177" t="s">
        <v>537</v>
      </c>
      <c r="N1177" t="s">
        <v>538</v>
      </c>
      <c r="O1177" t="s">
        <v>539</v>
      </c>
      <c r="P1177" t="s">
        <v>604</v>
      </c>
      <c r="Q1177" t="s">
        <v>3208</v>
      </c>
      <c r="R1177" t="s">
        <v>542</v>
      </c>
      <c r="S1177" t="s">
        <v>543</v>
      </c>
      <c r="T1177" t="s">
        <v>542</v>
      </c>
      <c r="U1177" t="s">
        <v>3524</v>
      </c>
      <c r="W1177" s="210">
        <v>-4.76</v>
      </c>
      <c r="X1177">
        <v>1</v>
      </c>
      <c r="Z1177" s="211">
        <v>45363</v>
      </c>
      <c r="AH1177" s="211">
        <v>45349</v>
      </c>
      <c r="AO1177" t="s">
        <v>546</v>
      </c>
      <c r="AU1177" s="211"/>
      <c r="AY1177">
        <v>0</v>
      </c>
      <c r="AZ1177" t="s">
        <v>548</v>
      </c>
      <c r="BA1177" t="s">
        <v>3524</v>
      </c>
      <c r="BB1177" t="s">
        <v>3524</v>
      </c>
    </row>
    <row r="1178" spans="1:54" x14ac:dyDescent="0.3">
      <c r="A1178" t="s">
        <v>3614</v>
      </c>
      <c r="B1178" t="s">
        <v>866</v>
      </c>
      <c r="C1178" s="211">
        <v>45349</v>
      </c>
      <c r="D1178" t="s">
        <v>611</v>
      </c>
      <c r="E1178" t="s">
        <v>2623</v>
      </c>
      <c r="F1178" t="s">
        <v>803</v>
      </c>
      <c r="G1178" t="s">
        <v>3615</v>
      </c>
      <c r="H1178" t="s">
        <v>614</v>
      </c>
      <c r="I1178">
        <v>0</v>
      </c>
      <c r="J1178">
        <v>6.15</v>
      </c>
      <c r="K1178" t="s">
        <v>535</v>
      </c>
      <c r="L1178" t="s">
        <v>660</v>
      </c>
      <c r="M1178" t="s">
        <v>537</v>
      </c>
      <c r="N1178" t="s">
        <v>538</v>
      </c>
      <c r="O1178" t="s">
        <v>539</v>
      </c>
      <c r="P1178" t="s">
        <v>615</v>
      </c>
      <c r="Q1178" t="s">
        <v>3208</v>
      </c>
      <c r="R1178" t="s">
        <v>542</v>
      </c>
      <c r="S1178" t="s">
        <v>543</v>
      </c>
      <c r="T1178" t="s">
        <v>542</v>
      </c>
      <c r="U1178" t="s">
        <v>3524</v>
      </c>
      <c r="W1178" s="210">
        <v>-6.15</v>
      </c>
      <c r="X1178">
        <v>1</v>
      </c>
      <c r="Z1178" s="211">
        <v>45406</v>
      </c>
      <c r="AH1178" s="211">
        <v>45349</v>
      </c>
      <c r="AO1178" t="s">
        <v>546</v>
      </c>
      <c r="AU1178" s="211"/>
      <c r="AY1178">
        <v>0</v>
      </c>
      <c r="AZ1178" t="s">
        <v>548</v>
      </c>
      <c r="BA1178" t="s">
        <v>3524</v>
      </c>
      <c r="BB1178" t="s">
        <v>3524</v>
      </c>
    </row>
    <row r="1179" spans="1:54" x14ac:dyDescent="0.3">
      <c r="A1179" t="s">
        <v>3616</v>
      </c>
      <c r="B1179" t="s">
        <v>866</v>
      </c>
      <c r="C1179" s="211">
        <v>45349</v>
      </c>
      <c r="D1179" t="s">
        <v>588</v>
      </c>
      <c r="E1179" t="s">
        <v>2623</v>
      </c>
      <c r="F1179" t="s">
        <v>871</v>
      </c>
      <c r="G1179" t="s">
        <v>3617</v>
      </c>
      <c r="H1179" t="s">
        <v>591</v>
      </c>
      <c r="I1179">
        <v>0</v>
      </c>
      <c r="J1179">
        <v>0.36</v>
      </c>
      <c r="K1179" t="s">
        <v>535</v>
      </c>
      <c r="L1179" t="s">
        <v>664</v>
      </c>
      <c r="M1179" t="s">
        <v>537</v>
      </c>
      <c r="N1179" t="s">
        <v>538</v>
      </c>
      <c r="O1179" t="s">
        <v>539</v>
      </c>
      <c r="P1179" t="s">
        <v>592</v>
      </c>
      <c r="Q1179" t="s">
        <v>3208</v>
      </c>
      <c r="R1179" t="s">
        <v>542</v>
      </c>
      <c r="S1179" t="s">
        <v>543</v>
      </c>
      <c r="T1179" t="s">
        <v>542</v>
      </c>
      <c r="U1179" t="s">
        <v>3524</v>
      </c>
      <c r="W1179" s="210">
        <v>-0.36</v>
      </c>
      <c r="X1179">
        <v>1</v>
      </c>
      <c r="Z1179" s="211">
        <v>45363</v>
      </c>
      <c r="AH1179" s="211">
        <v>45349</v>
      </c>
      <c r="AO1179" t="s">
        <v>546</v>
      </c>
      <c r="AU1179" s="211"/>
      <c r="AY1179">
        <v>0</v>
      </c>
      <c r="AZ1179" t="s">
        <v>548</v>
      </c>
      <c r="BA1179" t="s">
        <v>3524</v>
      </c>
      <c r="BB1179" t="s">
        <v>3524</v>
      </c>
    </row>
    <row r="1180" spans="1:54" x14ac:dyDescent="0.3">
      <c r="A1180" t="s">
        <v>3618</v>
      </c>
      <c r="B1180" t="s">
        <v>866</v>
      </c>
      <c r="C1180" s="211">
        <v>45349</v>
      </c>
      <c r="D1180" t="s">
        <v>623</v>
      </c>
      <c r="E1180" t="s">
        <v>2623</v>
      </c>
      <c r="F1180" t="s">
        <v>1700</v>
      </c>
      <c r="G1180" t="s">
        <v>3619</v>
      </c>
      <c r="H1180" t="s">
        <v>626</v>
      </c>
      <c r="I1180">
        <v>0</v>
      </c>
      <c r="J1180">
        <v>43.63</v>
      </c>
      <c r="K1180" t="s">
        <v>535</v>
      </c>
      <c r="L1180" t="s">
        <v>655</v>
      </c>
      <c r="M1180" t="s">
        <v>537</v>
      </c>
      <c r="N1180" t="s">
        <v>538</v>
      </c>
      <c r="O1180" t="s">
        <v>539</v>
      </c>
      <c r="P1180" t="s">
        <v>627</v>
      </c>
      <c r="Q1180" t="s">
        <v>3208</v>
      </c>
      <c r="R1180" t="s">
        <v>542</v>
      </c>
      <c r="S1180" t="s">
        <v>543</v>
      </c>
      <c r="T1180" t="s">
        <v>542</v>
      </c>
      <c r="U1180" t="s">
        <v>3524</v>
      </c>
      <c r="W1180" s="210">
        <v>-43.63</v>
      </c>
      <c r="X1180">
        <v>1</v>
      </c>
      <c r="Z1180" s="211">
        <v>45363</v>
      </c>
      <c r="AH1180" s="211">
        <v>45349</v>
      </c>
      <c r="AO1180" t="s">
        <v>546</v>
      </c>
      <c r="AU1180" s="211"/>
      <c r="AY1180">
        <v>0</v>
      </c>
      <c r="AZ1180" t="s">
        <v>548</v>
      </c>
      <c r="BA1180" t="s">
        <v>3524</v>
      </c>
      <c r="BB1180" t="s">
        <v>3524</v>
      </c>
    </row>
    <row r="1181" spans="1:54" x14ac:dyDescent="0.3">
      <c r="A1181" t="s">
        <v>3620</v>
      </c>
      <c r="B1181" t="s">
        <v>866</v>
      </c>
      <c r="C1181" s="211">
        <v>45349</v>
      </c>
      <c r="D1181" t="s">
        <v>606</v>
      </c>
      <c r="E1181" t="s">
        <v>2623</v>
      </c>
      <c r="F1181" t="s">
        <v>1122</v>
      </c>
      <c r="G1181" t="s">
        <v>3621</v>
      </c>
      <c r="H1181" t="s">
        <v>609</v>
      </c>
      <c r="I1181">
        <v>0</v>
      </c>
      <c r="J1181">
        <v>17.98</v>
      </c>
      <c r="K1181" t="s">
        <v>535</v>
      </c>
      <c r="L1181" t="s">
        <v>664</v>
      </c>
      <c r="M1181" t="s">
        <v>537</v>
      </c>
      <c r="N1181" t="s">
        <v>538</v>
      </c>
      <c r="O1181" t="s">
        <v>539</v>
      </c>
      <c r="P1181" t="s">
        <v>562</v>
      </c>
      <c r="Q1181" t="s">
        <v>3208</v>
      </c>
      <c r="R1181" t="s">
        <v>542</v>
      </c>
      <c r="S1181" t="s">
        <v>543</v>
      </c>
      <c r="T1181" t="s">
        <v>542</v>
      </c>
      <c r="U1181" t="s">
        <v>3524</v>
      </c>
      <c r="W1181" s="210">
        <v>-17.98</v>
      </c>
      <c r="X1181">
        <v>1</v>
      </c>
      <c r="Z1181" s="211">
        <v>45363</v>
      </c>
      <c r="AH1181" s="211">
        <v>45349</v>
      </c>
      <c r="AO1181" t="s">
        <v>546</v>
      </c>
      <c r="AU1181" s="211"/>
      <c r="AY1181">
        <v>0</v>
      </c>
      <c r="AZ1181" t="s">
        <v>548</v>
      </c>
      <c r="BA1181" t="s">
        <v>3524</v>
      </c>
      <c r="BB1181" t="s">
        <v>3524</v>
      </c>
    </row>
    <row r="1182" spans="1:54" x14ac:dyDescent="0.3">
      <c r="A1182" t="s">
        <v>3622</v>
      </c>
      <c r="B1182" t="s">
        <v>866</v>
      </c>
      <c r="C1182" s="211">
        <v>45349</v>
      </c>
      <c r="D1182" t="s">
        <v>576</v>
      </c>
      <c r="E1182" t="s">
        <v>2623</v>
      </c>
      <c r="F1182" t="s">
        <v>1214</v>
      </c>
      <c r="G1182" t="s">
        <v>3623</v>
      </c>
      <c r="H1182" t="s">
        <v>579</v>
      </c>
      <c r="I1182">
        <v>0</v>
      </c>
      <c r="J1182">
        <v>16.12</v>
      </c>
      <c r="K1182" t="s">
        <v>535</v>
      </c>
      <c r="L1182" t="s">
        <v>660</v>
      </c>
      <c r="M1182" t="s">
        <v>537</v>
      </c>
      <c r="N1182" t="s">
        <v>538</v>
      </c>
      <c r="O1182" t="s">
        <v>539</v>
      </c>
      <c r="P1182" t="s">
        <v>580</v>
      </c>
      <c r="Q1182" t="s">
        <v>3208</v>
      </c>
      <c r="R1182" t="s">
        <v>542</v>
      </c>
      <c r="S1182" t="s">
        <v>543</v>
      </c>
      <c r="T1182" t="s">
        <v>542</v>
      </c>
      <c r="U1182" t="s">
        <v>3524</v>
      </c>
      <c r="W1182" s="210">
        <v>-16.12</v>
      </c>
      <c r="X1182">
        <v>1</v>
      </c>
      <c r="Z1182" s="211">
        <v>45363</v>
      </c>
      <c r="AH1182" s="211">
        <v>45349</v>
      </c>
      <c r="AO1182" t="s">
        <v>546</v>
      </c>
      <c r="AU1182" s="211"/>
      <c r="AY1182">
        <v>0</v>
      </c>
      <c r="AZ1182" t="s">
        <v>548</v>
      </c>
      <c r="BA1182" t="s">
        <v>3524</v>
      </c>
      <c r="BB1182" t="s">
        <v>3524</v>
      </c>
    </row>
    <row r="1183" spans="1:54" x14ac:dyDescent="0.3">
      <c r="A1183" t="s">
        <v>3624</v>
      </c>
      <c r="B1183" t="s">
        <v>866</v>
      </c>
      <c r="C1183" s="211">
        <v>45349</v>
      </c>
      <c r="D1183" t="s">
        <v>557</v>
      </c>
      <c r="E1183" t="s">
        <v>2623</v>
      </c>
      <c r="F1183" t="s">
        <v>679</v>
      </c>
      <c r="G1183" t="s">
        <v>3625</v>
      </c>
      <c r="H1183" t="s">
        <v>560</v>
      </c>
      <c r="I1183">
        <v>0</v>
      </c>
      <c r="J1183">
        <v>6.4</v>
      </c>
      <c r="K1183" t="s">
        <v>535</v>
      </c>
      <c r="L1183" t="s">
        <v>664</v>
      </c>
      <c r="M1183" t="s">
        <v>537</v>
      </c>
      <c r="N1183" t="s">
        <v>538</v>
      </c>
      <c r="O1183" t="s">
        <v>539</v>
      </c>
      <c r="P1183" t="s">
        <v>562</v>
      </c>
      <c r="Q1183" t="s">
        <v>3208</v>
      </c>
      <c r="R1183" t="s">
        <v>542</v>
      </c>
      <c r="S1183" t="s">
        <v>543</v>
      </c>
      <c r="T1183" t="s">
        <v>542</v>
      </c>
      <c r="U1183" t="s">
        <v>3524</v>
      </c>
      <c r="W1183" s="210">
        <v>-6.4</v>
      </c>
      <c r="X1183">
        <v>1</v>
      </c>
      <c r="Z1183" s="211">
        <v>45363</v>
      </c>
      <c r="AH1183" s="211">
        <v>45349</v>
      </c>
      <c r="AO1183" t="s">
        <v>546</v>
      </c>
      <c r="AU1183" s="211"/>
      <c r="AY1183">
        <v>0</v>
      </c>
      <c r="AZ1183" t="s">
        <v>548</v>
      </c>
      <c r="BA1183" t="s">
        <v>3524</v>
      </c>
      <c r="BB1183" t="s">
        <v>3524</v>
      </c>
    </row>
    <row r="1184" spans="1:54" x14ac:dyDescent="0.3">
      <c r="A1184" t="s">
        <v>3626</v>
      </c>
      <c r="B1184" t="s">
        <v>866</v>
      </c>
      <c r="C1184" s="211">
        <v>45349</v>
      </c>
      <c r="D1184" t="s">
        <v>1067</v>
      </c>
      <c r="E1184" t="s">
        <v>2623</v>
      </c>
      <c r="F1184" t="s">
        <v>1053</v>
      </c>
      <c r="G1184" t="s">
        <v>3627</v>
      </c>
      <c r="H1184" t="s">
        <v>1411</v>
      </c>
      <c r="I1184">
        <v>0</v>
      </c>
      <c r="J1184">
        <v>4.6100000000000003</v>
      </c>
      <c r="K1184" t="s">
        <v>535</v>
      </c>
      <c r="L1184" t="s">
        <v>660</v>
      </c>
      <c r="M1184" t="s">
        <v>537</v>
      </c>
      <c r="N1184" t="s">
        <v>538</v>
      </c>
      <c r="O1184" t="s">
        <v>539</v>
      </c>
      <c r="P1184" t="s">
        <v>580</v>
      </c>
      <c r="Q1184" t="s">
        <v>3208</v>
      </c>
      <c r="R1184" t="s">
        <v>542</v>
      </c>
      <c r="S1184" t="s">
        <v>543</v>
      </c>
      <c r="T1184" t="s">
        <v>542</v>
      </c>
      <c r="U1184" t="s">
        <v>3524</v>
      </c>
      <c r="W1184" s="210">
        <v>-4.6100000000000003</v>
      </c>
      <c r="X1184">
        <v>1</v>
      </c>
      <c r="Z1184" s="211">
        <v>45363</v>
      </c>
      <c r="AH1184" s="211">
        <v>45349</v>
      </c>
      <c r="AO1184" t="s">
        <v>546</v>
      </c>
      <c r="AU1184" s="211"/>
      <c r="AY1184">
        <v>0</v>
      </c>
      <c r="AZ1184" t="s">
        <v>548</v>
      </c>
      <c r="BA1184" t="s">
        <v>3524</v>
      </c>
      <c r="BB1184" t="s">
        <v>3524</v>
      </c>
    </row>
    <row r="1185" spans="1:54" x14ac:dyDescent="0.3">
      <c r="A1185" t="s">
        <v>3628</v>
      </c>
      <c r="B1185" t="s">
        <v>866</v>
      </c>
      <c r="C1185" s="211">
        <v>45349</v>
      </c>
      <c r="D1185" t="s">
        <v>1036</v>
      </c>
      <c r="E1185" t="s">
        <v>2623</v>
      </c>
      <c r="F1185" t="s">
        <v>595</v>
      </c>
      <c r="G1185" t="s">
        <v>3629</v>
      </c>
      <c r="H1185" t="s">
        <v>1415</v>
      </c>
      <c r="I1185">
        <v>0</v>
      </c>
      <c r="J1185">
        <v>179.84</v>
      </c>
      <c r="K1185" t="s">
        <v>535</v>
      </c>
      <c r="L1185" t="s">
        <v>655</v>
      </c>
      <c r="M1185" t="s">
        <v>537</v>
      </c>
      <c r="N1185" t="s">
        <v>538</v>
      </c>
      <c r="O1185" t="s">
        <v>539</v>
      </c>
      <c r="P1185" t="s">
        <v>1040</v>
      </c>
      <c r="Q1185" t="s">
        <v>3208</v>
      </c>
      <c r="R1185" t="s">
        <v>542</v>
      </c>
      <c r="S1185" t="s">
        <v>543</v>
      </c>
      <c r="T1185" t="s">
        <v>542</v>
      </c>
      <c r="U1185" t="s">
        <v>3524</v>
      </c>
      <c r="W1185" s="210">
        <v>-179.84</v>
      </c>
      <c r="X1185">
        <v>1</v>
      </c>
      <c r="Z1185" s="211">
        <v>45363</v>
      </c>
      <c r="AH1185" s="211">
        <v>45349</v>
      </c>
      <c r="AO1185" t="s">
        <v>546</v>
      </c>
      <c r="AU1185" s="211"/>
      <c r="AY1185">
        <v>0</v>
      </c>
      <c r="AZ1185" t="s">
        <v>548</v>
      </c>
      <c r="BA1185" t="s">
        <v>3524</v>
      </c>
      <c r="BB1185" t="s">
        <v>3524</v>
      </c>
    </row>
    <row r="1186" spans="1:54" x14ac:dyDescent="0.3">
      <c r="A1186" t="s">
        <v>3630</v>
      </c>
      <c r="B1186" t="s">
        <v>866</v>
      </c>
      <c r="C1186" s="211">
        <v>45349</v>
      </c>
      <c r="D1186" t="s">
        <v>1837</v>
      </c>
      <c r="E1186" t="s">
        <v>2623</v>
      </c>
      <c r="F1186" t="s">
        <v>717</v>
      </c>
      <c r="G1186" t="s">
        <v>3631</v>
      </c>
      <c r="H1186" t="s">
        <v>2406</v>
      </c>
      <c r="I1186">
        <v>0</v>
      </c>
      <c r="J1186">
        <v>8.57</v>
      </c>
      <c r="K1186" t="s">
        <v>535</v>
      </c>
      <c r="L1186" t="s">
        <v>660</v>
      </c>
      <c r="M1186" t="s">
        <v>537</v>
      </c>
      <c r="N1186" t="s">
        <v>538</v>
      </c>
      <c r="O1186" t="s">
        <v>539</v>
      </c>
      <c r="P1186" t="s">
        <v>580</v>
      </c>
      <c r="Q1186" t="s">
        <v>3208</v>
      </c>
      <c r="R1186" t="s">
        <v>542</v>
      </c>
      <c r="S1186" t="s">
        <v>543</v>
      </c>
      <c r="T1186" t="s">
        <v>542</v>
      </c>
      <c r="U1186" t="s">
        <v>3524</v>
      </c>
      <c r="W1186" s="210">
        <v>-8.57</v>
      </c>
      <c r="X1186">
        <v>1</v>
      </c>
      <c r="Z1186" s="211">
        <v>45363</v>
      </c>
      <c r="AH1186" s="211">
        <v>45349</v>
      </c>
      <c r="AO1186" t="s">
        <v>546</v>
      </c>
      <c r="AU1186" s="211"/>
      <c r="AY1186">
        <v>0</v>
      </c>
      <c r="AZ1186" t="s">
        <v>548</v>
      </c>
      <c r="BA1186" t="s">
        <v>3524</v>
      </c>
      <c r="BB1186" t="s">
        <v>3524</v>
      </c>
    </row>
    <row r="1187" spans="1:54" x14ac:dyDescent="0.3">
      <c r="A1187" t="s">
        <v>3632</v>
      </c>
      <c r="B1187" t="s">
        <v>866</v>
      </c>
      <c r="C1187" s="211">
        <v>45349</v>
      </c>
      <c r="D1187" t="s">
        <v>1790</v>
      </c>
      <c r="E1187" t="s">
        <v>2623</v>
      </c>
      <c r="F1187" t="s">
        <v>607</v>
      </c>
      <c r="G1187" t="s">
        <v>3633</v>
      </c>
      <c r="H1187" t="s">
        <v>2410</v>
      </c>
      <c r="I1187">
        <v>0</v>
      </c>
      <c r="J1187">
        <v>4.22</v>
      </c>
      <c r="K1187" t="s">
        <v>535</v>
      </c>
      <c r="L1187" t="s">
        <v>660</v>
      </c>
      <c r="M1187" t="s">
        <v>537</v>
      </c>
      <c r="N1187" t="s">
        <v>538</v>
      </c>
      <c r="O1187" t="s">
        <v>539</v>
      </c>
      <c r="P1187" t="s">
        <v>580</v>
      </c>
      <c r="Q1187" t="s">
        <v>3208</v>
      </c>
      <c r="R1187" t="s">
        <v>542</v>
      </c>
      <c r="S1187" t="s">
        <v>543</v>
      </c>
      <c r="T1187" t="s">
        <v>542</v>
      </c>
      <c r="U1187" t="s">
        <v>3524</v>
      </c>
      <c r="W1187" s="210">
        <v>-4.22</v>
      </c>
      <c r="X1187">
        <v>1</v>
      </c>
      <c r="Z1187" s="211">
        <v>45363</v>
      </c>
      <c r="AH1187" s="211">
        <v>45349</v>
      </c>
      <c r="AO1187" t="s">
        <v>546</v>
      </c>
      <c r="AU1187" s="211"/>
      <c r="AY1187">
        <v>0</v>
      </c>
      <c r="AZ1187" t="s">
        <v>548</v>
      </c>
      <c r="BA1187" t="s">
        <v>3524</v>
      </c>
      <c r="BB1187" t="s">
        <v>3524</v>
      </c>
    </row>
    <row r="1188" spans="1:54" x14ac:dyDescent="0.3">
      <c r="A1188" t="s">
        <v>3634</v>
      </c>
      <c r="B1188" t="s">
        <v>866</v>
      </c>
      <c r="C1188" s="211">
        <v>45349</v>
      </c>
      <c r="D1188" t="s">
        <v>617</v>
      </c>
      <c r="E1188" t="s">
        <v>2623</v>
      </c>
      <c r="F1188" t="s">
        <v>1470</v>
      </c>
      <c r="G1188" t="s">
        <v>3635</v>
      </c>
      <c r="H1188" t="s">
        <v>2976</v>
      </c>
      <c r="I1188">
        <v>0</v>
      </c>
      <c r="J1188">
        <v>5.23</v>
      </c>
      <c r="K1188" t="s">
        <v>535</v>
      </c>
      <c r="L1188" t="s">
        <v>664</v>
      </c>
      <c r="M1188" t="s">
        <v>537</v>
      </c>
      <c r="N1188" t="s">
        <v>538</v>
      </c>
      <c r="O1188" t="s">
        <v>539</v>
      </c>
      <c r="P1188" t="s">
        <v>2641</v>
      </c>
      <c r="Q1188" t="s">
        <v>3208</v>
      </c>
      <c r="R1188" t="s">
        <v>542</v>
      </c>
      <c r="S1188" t="s">
        <v>543</v>
      </c>
      <c r="T1188" t="s">
        <v>542</v>
      </c>
      <c r="U1188" t="s">
        <v>3524</v>
      </c>
      <c r="W1188" s="210">
        <v>-5.23</v>
      </c>
      <c r="X1188">
        <v>1</v>
      </c>
      <c r="Z1188" s="211">
        <v>45363</v>
      </c>
      <c r="AH1188" s="211">
        <v>45349</v>
      </c>
      <c r="AO1188" t="s">
        <v>546</v>
      </c>
      <c r="AU1188" s="211"/>
      <c r="AY1188">
        <v>0</v>
      </c>
      <c r="AZ1188" t="s">
        <v>548</v>
      </c>
      <c r="BA1188" t="s">
        <v>3524</v>
      </c>
      <c r="BB1188" t="s">
        <v>3524</v>
      </c>
    </row>
    <row r="1189" spans="1:54" x14ac:dyDescent="0.3">
      <c r="A1189" t="s">
        <v>3636</v>
      </c>
      <c r="B1189" t="s">
        <v>1152</v>
      </c>
      <c r="C1189" s="211">
        <v>45351</v>
      </c>
      <c r="D1189" t="s">
        <v>3017</v>
      </c>
      <c r="E1189" t="s">
        <v>2014</v>
      </c>
      <c r="F1189" t="s">
        <v>757</v>
      </c>
      <c r="G1189" t="s">
        <v>3637</v>
      </c>
      <c r="H1189" t="s">
        <v>3638</v>
      </c>
      <c r="I1189">
        <v>0</v>
      </c>
      <c r="J1189">
        <v>1000</v>
      </c>
      <c r="K1189" t="s">
        <v>535</v>
      </c>
      <c r="L1189" t="s">
        <v>1207</v>
      </c>
      <c r="M1189" t="s">
        <v>537</v>
      </c>
      <c r="N1189" t="s">
        <v>538</v>
      </c>
      <c r="O1189" t="s">
        <v>539</v>
      </c>
      <c r="P1189" t="s">
        <v>3602</v>
      </c>
      <c r="Q1189" t="s">
        <v>3208</v>
      </c>
      <c r="R1189" t="s">
        <v>542</v>
      </c>
      <c r="S1189" t="s">
        <v>543</v>
      </c>
      <c r="T1189" t="s">
        <v>542</v>
      </c>
      <c r="U1189" t="s">
        <v>3524</v>
      </c>
      <c r="W1189" s="210">
        <v>-1000</v>
      </c>
      <c r="X1189">
        <v>1</v>
      </c>
      <c r="Z1189" s="211">
        <v>45406</v>
      </c>
      <c r="AH1189" s="211">
        <v>45351</v>
      </c>
      <c r="AO1189" t="s">
        <v>546</v>
      </c>
      <c r="AU1189" s="211"/>
      <c r="AY1189">
        <v>0</v>
      </c>
      <c r="AZ1189" t="s">
        <v>548</v>
      </c>
      <c r="BA1189" t="s">
        <v>3524</v>
      </c>
      <c r="BB1189" t="s">
        <v>3524</v>
      </c>
    </row>
    <row r="1190" spans="1:54" x14ac:dyDescent="0.3">
      <c r="A1190" t="s">
        <v>3639</v>
      </c>
      <c r="B1190" t="s">
        <v>652</v>
      </c>
      <c r="C1190" s="211">
        <v>45351</v>
      </c>
      <c r="D1190" t="s">
        <v>550</v>
      </c>
      <c r="E1190" t="s">
        <v>551</v>
      </c>
      <c r="F1190" t="s">
        <v>1153</v>
      </c>
      <c r="G1190" t="s">
        <v>3640</v>
      </c>
      <c r="H1190" t="s">
        <v>1933</v>
      </c>
      <c r="I1190">
        <v>0</v>
      </c>
      <c r="J1190">
        <v>1.26</v>
      </c>
      <c r="K1190" t="s">
        <v>535</v>
      </c>
      <c r="L1190" t="s">
        <v>554</v>
      </c>
      <c r="M1190" t="s">
        <v>537</v>
      </c>
      <c r="N1190" t="s">
        <v>538</v>
      </c>
      <c r="O1190" t="s">
        <v>539</v>
      </c>
      <c r="P1190" t="s">
        <v>555</v>
      </c>
      <c r="Q1190" t="s">
        <v>3208</v>
      </c>
      <c r="R1190" t="s">
        <v>542</v>
      </c>
      <c r="S1190" t="s">
        <v>656</v>
      </c>
      <c r="T1190" t="s">
        <v>542</v>
      </c>
      <c r="U1190" t="s">
        <v>3524</v>
      </c>
      <c r="W1190" s="210">
        <v>-1.26</v>
      </c>
      <c r="X1190">
        <v>1</v>
      </c>
      <c r="Z1190" s="211">
        <v>45406</v>
      </c>
      <c r="AH1190" s="211">
        <v>45351</v>
      </c>
      <c r="AO1190" t="s">
        <v>546</v>
      </c>
      <c r="AU1190" s="211"/>
      <c r="AY1190">
        <v>0</v>
      </c>
      <c r="AZ1190" t="s">
        <v>548</v>
      </c>
      <c r="BA1190" t="s">
        <v>3524</v>
      </c>
      <c r="BB1190" t="s">
        <v>3524</v>
      </c>
    </row>
    <row r="1191" spans="1:54" x14ac:dyDescent="0.3">
      <c r="A1191" t="s">
        <v>3641</v>
      </c>
      <c r="B1191" t="s">
        <v>652</v>
      </c>
      <c r="C1191" s="211">
        <v>45351</v>
      </c>
      <c r="D1191" t="s">
        <v>557</v>
      </c>
      <c r="E1191" t="s">
        <v>551</v>
      </c>
      <c r="F1191" t="s">
        <v>1037</v>
      </c>
      <c r="G1191" t="s">
        <v>3642</v>
      </c>
      <c r="H1191" t="s">
        <v>1936</v>
      </c>
      <c r="I1191">
        <v>0</v>
      </c>
      <c r="J1191">
        <v>2.11</v>
      </c>
      <c r="K1191" t="s">
        <v>535</v>
      </c>
      <c r="L1191" t="s">
        <v>561</v>
      </c>
      <c r="M1191" t="s">
        <v>537</v>
      </c>
      <c r="N1191" t="s">
        <v>538</v>
      </c>
      <c r="O1191" t="s">
        <v>539</v>
      </c>
      <c r="P1191" t="s">
        <v>562</v>
      </c>
      <c r="Q1191" t="s">
        <v>3208</v>
      </c>
      <c r="R1191" t="s">
        <v>542</v>
      </c>
      <c r="S1191" t="s">
        <v>656</v>
      </c>
      <c r="T1191" t="s">
        <v>542</v>
      </c>
      <c r="U1191" t="s">
        <v>3524</v>
      </c>
      <c r="W1191" s="210">
        <v>-2.11</v>
      </c>
      <c r="X1191">
        <v>1</v>
      </c>
      <c r="Z1191" s="211">
        <v>45406</v>
      </c>
      <c r="AH1191" s="211">
        <v>45351</v>
      </c>
      <c r="AO1191" t="s">
        <v>546</v>
      </c>
      <c r="AU1191" s="211"/>
      <c r="AY1191">
        <v>0</v>
      </c>
      <c r="AZ1191" t="s">
        <v>548</v>
      </c>
      <c r="BA1191" t="s">
        <v>3524</v>
      </c>
      <c r="BB1191" t="s">
        <v>3524</v>
      </c>
    </row>
    <row r="1192" spans="1:54" x14ac:dyDescent="0.3">
      <c r="A1192" t="s">
        <v>3643</v>
      </c>
      <c r="B1192" t="s">
        <v>652</v>
      </c>
      <c r="C1192" s="211">
        <v>45351</v>
      </c>
      <c r="D1192" t="s">
        <v>564</v>
      </c>
      <c r="E1192" t="s">
        <v>551</v>
      </c>
      <c r="F1192" t="s">
        <v>1045</v>
      </c>
      <c r="G1192" t="s">
        <v>3644</v>
      </c>
      <c r="H1192" t="s">
        <v>1939</v>
      </c>
      <c r="I1192">
        <v>0</v>
      </c>
      <c r="J1192">
        <v>4.8600000000000003</v>
      </c>
      <c r="K1192" t="s">
        <v>535</v>
      </c>
      <c r="L1192" t="s">
        <v>536</v>
      </c>
      <c r="M1192" t="s">
        <v>537</v>
      </c>
      <c r="N1192" t="s">
        <v>538</v>
      </c>
      <c r="O1192" t="s">
        <v>539</v>
      </c>
      <c r="P1192" t="s">
        <v>568</v>
      </c>
      <c r="Q1192" t="s">
        <v>3208</v>
      </c>
      <c r="R1192" t="s">
        <v>542</v>
      </c>
      <c r="S1192" t="s">
        <v>656</v>
      </c>
      <c r="T1192" t="s">
        <v>542</v>
      </c>
      <c r="U1192" t="s">
        <v>3524</v>
      </c>
      <c r="W1192" s="210">
        <v>-4.8600000000000003</v>
      </c>
      <c r="X1192">
        <v>1</v>
      </c>
      <c r="Z1192" s="211">
        <v>45406</v>
      </c>
      <c r="AH1192" s="211">
        <v>45351</v>
      </c>
      <c r="AO1192" t="s">
        <v>546</v>
      </c>
      <c r="AU1192" s="211"/>
      <c r="AY1192">
        <v>0</v>
      </c>
      <c r="AZ1192" t="s">
        <v>548</v>
      </c>
      <c r="BA1192" t="s">
        <v>3524</v>
      </c>
      <c r="BB1192" t="s">
        <v>3524</v>
      </c>
    </row>
    <row r="1193" spans="1:54" x14ac:dyDescent="0.3">
      <c r="A1193" t="s">
        <v>3645</v>
      </c>
      <c r="B1193" t="s">
        <v>652</v>
      </c>
      <c r="C1193" s="211">
        <v>45351</v>
      </c>
      <c r="D1193" t="s">
        <v>570</v>
      </c>
      <c r="E1193" t="s">
        <v>551</v>
      </c>
      <c r="F1193" t="s">
        <v>583</v>
      </c>
      <c r="G1193" t="s">
        <v>3646</v>
      </c>
      <c r="H1193" t="s">
        <v>1942</v>
      </c>
      <c r="I1193">
        <v>0</v>
      </c>
      <c r="J1193">
        <v>16.02</v>
      </c>
      <c r="K1193" t="s">
        <v>535</v>
      </c>
      <c r="L1193" t="s">
        <v>554</v>
      </c>
      <c r="M1193" t="s">
        <v>537</v>
      </c>
      <c r="N1193" t="s">
        <v>538</v>
      </c>
      <c r="O1193" t="s">
        <v>539</v>
      </c>
      <c r="P1193" t="s">
        <v>574</v>
      </c>
      <c r="Q1193" t="s">
        <v>3208</v>
      </c>
      <c r="R1193" t="s">
        <v>542</v>
      </c>
      <c r="S1193" t="s">
        <v>656</v>
      </c>
      <c r="T1193" t="s">
        <v>542</v>
      </c>
      <c r="U1193" t="s">
        <v>3524</v>
      </c>
      <c r="W1193" s="210">
        <v>-16.02</v>
      </c>
      <c r="X1193">
        <v>1</v>
      </c>
      <c r="Z1193" s="211">
        <v>45406</v>
      </c>
      <c r="AH1193" s="211">
        <v>45351</v>
      </c>
      <c r="AO1193" t="s">
        <v>546</v>
      </c>
      <c r="AU1193" s="211"/>
      <c r="AY1193">
        <v>0</v>
      </c>
      <c r="AZ1193" t="s">
        <v>548</v>
      </c>
      <c r="BA1193" t="s">
        <v>3524</v>
      </c>
      <c r="BB1193" t="s">
        <v>3524</v>
      </c>
    </row>
    <row r="1194" spans="1:54" x14ac:dyDescent="0.3">
      <c r="A1194" t="s">
        <v>3647</v>
      </c>
      <c r="B1194" t="s">
        <v>652</v>
      </c>
      <c r="C1194" s="211">
        <v>45351</v>
      </c>
      <c r="D1194" t="s">
        <v>576</v>
      </c>
      <c r="E1194" t="s">
        <v>551</v>
      </c>
      <c r="F1194" t="s">
        <v>889</v>
      </c>
      <c r="G1194" t="s">
        <v>3648</v>
      </c>
      <c r="H1194" t="s">
        <v>1945</v>
      </c>
      <c r="I1194">
        <v>0</v>
      </c>
      <c r="J1194">
        <v>5.3</v>
      </c>
      <c r="K1194" t="s">
        <v>535</v>
      </c>
      <c r="L1194" t="s">
        <v>554</v>
      </c>
      <c r="M1194" t="s">
        <v>537</v>
      </c>
      <c r="N1194" t="s">
        <v>538</v>
      </c>
      <c r="O1194" t="s">
        <v>539</v>
      </c>
      <c r="P1194" t="s">
        <v>580</v>
      </c>
      <c r="Q1194" t="s">
        <v>3208</v>
      </c>
      <c r="R1194" t="s">
        <v>542</v>
      </c>
      <c r="S1194" t="s">
        <v>656</v>
      </c>
      <c r="T1194" t="s">
        <v>542</v>
      </c>
      <c r="U1194" t="s">
        <v>3524</v>
      </c>
      <c r="W1194" s="210">
        <v>-5.3</v>
      </c>
      <c r="X1194">
        <v>1</v>
      </c>
      <c r="Z1194" s="211">
        <v>45406</v>
      </c>
      <c r="AH1194" s="211">
        <v>45351</v>
      </c>
      <c r="AO1194" t="s">
        <v>546</v>
      </c>
      <c r="AU1194" s="211"/>
      <c r="AY1194">
        <v>0</v>
      </c>
      <c r="AZ1194" t="s">
        <v>548</v>
      </c>
      <c r="BA1194" t="s">
        <v>3524</v>
      </c>
      <c r="BB1194" t="s">
        <v>3524</v>
      </c>
    </row>
    <row r="1195" spans="1:54" x14ac:dyDescent="0.3">
      <c r="A1195" t="s">
        <v>3649</v>
      </c>
      <c r="B1195" t="s">
        <v>652</v>
      </c>
      <c r="C1195" s="211">
        <v>45351</v>
      </c>
      <c r="D1195" t="s">
        <v>582</v>
      </c>
      <c r="E1195" t="s">
        <v>551</v>
      </c>
      <c r="F1195" t="s">
        <v>1053</v>
      </c>
      <c r="G1195" t="s">
        <v>3650</v>
      </c>
      <c r="H1195" t="s">
        <v>1948</v>
      </c>
      <c r="I1195">
        <v>0</v>
      </c>
      <c r="J1195">
        <v>5.98</v>
      </c>
      <c r="K1195" t="s">
        <v>535</v>
      </c>
      <c r="L1195" t="s">
        <v>536</v>
      </c>
      <c r="M1195" t="s">
        <v>537</v>
      </c>
      <c r="N1195" t="s">
        <v>538</v>
      </c>
      <c r="O1195" t="s">
        <v>539</v>
      </c>
      <c r="P1195" t="s">
        <v>586</v>
      </c>
      <c r="Q1195" t="s">
        <v>3208</v>
      </c>
      <c r="R1195" t="s">
        <v>542</v>
      </c>
      <c r="S1195" t="s">
        <v>656</v>
      </c>
      <c r="T1195" t="s">
        <v>542</v>
      </c>
      <c r="U1195" t="s">
        <v>3524</v>
      </c>
      <c r="W1195" s="210">
        <v>-5.98</v>
      </c>
      <c r="X1195">
        <v>1</v>
      </c>
      <c r="Z1195" s="211">
        <v>45406</v>
      </c>
      <c r="AH1195" s="211">
        <v>45351</v>
      </c>
      <c r="AO1195" t="s">
        <v>546</v>
      </c>
      <c r="AU1195" s="211"/>
      <c r="AY1195">
        <v>0</v>
      </c>
      <c r="AZ1195" t="s">
        <v>548</v>
      </c>
      <c r="BA1195" t="s">
        <v>3524</v>
      </c>
      <c r="BB1195" t="s">
        <v>3524</v>
      </c>
    </row>
    <row r="1196" spans="1:54" x14ac:dyDescent="0.3">
      <c r="A1196" t="s">
        <v>3651</v>
      </c>
      <c r="B1196" t="s">
        <v>652</v>
      </c>
      <c r="C1196" s="211">
        <v>45351</v>
      </c>
      <c r="D1196" t="s">
        <v>588</v>
      </c>
      <c r="E1196" t="s">
        <v>551</v>
      </c>
      <c r="F1196" t="s">
        <v>1409</v>
      </c>
      <c r="G1196" t="s">
        <v>3652</v>
      </c>
      <c r="H1196" t="s">
        <v>1951</v>
      </c>
      <c r="I1196">
        <v>0</v>
      </c>
      <c r="J1196">
        <v>0.81</v>
      </c>
      <c r="K1196" t="s">
        <v>535</v>
      </c>
      <c r="L1196" t="s">
        <v>561</v>
      </c>
      <c r="M1196" t="s">
        <v>537</v>
      </c>
      <c r="N1196" t="s">
        <v>538</v>
      </c>
      <c r="O1196" t="s">
        <v>539</v>
      </c>
      <c r="P1196" t="s">
        <v>592</v>
      </c>
      <c r="Q1196" t="s">
        <v>3208</v>
      </c>
      <c r="R1196" t="s">
        <v>542</v>
      </c>
      <c r="S1196" t="s">
        <v>656</v>
      </c>
      <c r="T1196" t="s">
        <v>542</v>
      </c>
      <c r="U1196" t="s">
        <v>3524</v>
      </c>
      <c r="W1196" s="210">
        <v>-0.81</v>
      </c>
      <c r="X1196">
        <v>1</v>
      </c>
      <c r="Z1196" s="211">
        <v>45406</v>
      </c>
      <c r="AH1196" s="211">
        <v>45351</v>
      </c>
      <c r="AO1196" t="s">
        <v>546</v>
      </c>
      <c r="AU1196" s="211"/>
      <c r="AY1196">
        <v>0</v>
      </c>
      <c r="AZ1196" t="s">
        <v>548</v>
      </c>
      <c r="BA1196" t="s">
        <v>3524</v>
      </c>
      <c r="BB1196" t="s">
        <v>3524</v>
      </c>
    </row>
    <row r="1197" spans="1:54" x14ac:dyDescent="0.3">
      <c r="A1197" t="s">
        <v>3653</v>
      </c>
      <c r="B1197" t="s">
        <v>652</v>
      </c>
      <c r="C1197" s="211">
        <v>45351</v>
      </c>
      <c r="D1197" t="s">
        <v>594</v>
      </c>
      <c r="E1197" t="s">
        <v>551</v>
      </c>
      <c r="F1197" t="s">
        <v>2481</v>
      </c>
      <c r="G1197" t="s">
        <v>3654</v>
      </c>
      <c r="H1197" t="s">
        <v>1954</v>
      </c>
      <c r="I1197">
        <v>0</v>
      </c>
      <c r="J1197">
        <v>4.3099999999999996</v>
      </c>
      <c r="K1197" t="s">
        <v>535</v>
      </c>
      <c r="L1197" t="s">
        <v>561</v>
      </c>
      <c r="M1197" t="s">
        <v>537</v>
      </c>
      <c r="N1197" t="s">
        <v>538</v>
      </c>
      <c r="O1197" t="s">
        <v>539</v>
      </c>
      <c r="P1197" t="s">
        <v>598</v>
      </c>
      <c r="Q1197" t="s">
        <v>3208</v>
      </c>
      <c r="R1197" t="s">
        <v>542</v>
      </c>
      <c r="S1197" t="s">
        <v>656</v>
      </c>
      <c r="T1197" t="s">
        <v>542</v>
      </c>
      <c r="U1197" t="s">
        <v>3524</v>
      </c>
      <c r="W1197" s="210">
        <v>-4.3099999999999996</v>
      </c>
      <c r="X1197">
        <v>1</v>
      </c>
      <c r="Z1197" s="211">
        <v>45406</v>
      </c>
      <c r="AH1197" s="211">
        <v>45351</v>
      </c>
      <c r="AO1197" t="s">
        <v>546</v>
      </c>
      <c r="AU1197" s="211"/>
      <c r="AY1197">
        <v>0</v>
      </c>
      <c r="AZ1197" t="s">
        <v>548</v>
      </c>
      <c r="BA1197" t="s">
        <v>3524</v>
      </c>
      <c r="BB1197" t="s">
        <v>3524</v>
      </c>
    </row>
    <row r="1198" spans="1:54" x14ac:dyDescent="0.3">
      <c r="A1198" t="s">
        <v>3655</v>
      </c>
      <c r="B1198" t="s">
        <v>652</v>
      </c>
      <c r="C1198" s="211">
        <v>45351</v>
      </c>
      <c r="D1198" t="s">
        <v>600</v>
      </c>
      <c r="E1198" t="s">
        <v>551</v>
      </c>
      <c r="F1198" t="s">
        <v>1076</v>
      </c>
      <c r="G1198" t="s">
        <v>3656</v>
      </c>
      <c r="H1198" t="s">
        <v>1958</v>
      </c>
      <c r="I1198">
        <v>0</v>
      </c>
      <c r="J1198">
        <v>1.86</v>
      </c>
      <c r="K1198" t="s">
        <v>535</v>
      </c>
      <c r="L1198" t="s">
        <v>536</v>
      </c>
      <c r="M1198" t="s">
        <v>537</v>
      </c>
      <c r="N1198" t="s">
        <v>538</v>
      </c>
      <c r="O1198" t="s">
        <v>539</v>
      </c>
      <c r="P1198" t="s">
        <v>604</v>
      </c>
      <c r="Q1198" t="s">
        <v>3208</v>
      </c>
      <c r="R1198" t="s">
        <v>542</v>
      </c>
      <c r="S1198" t="s">
        <v>656</v>
      </c>
      <c r="T1198" t="s">
        <v>542</v>
      </c>
      <c r="U1198" t="s">
        <v>3524</v>
      </c>
      <c r="W1198" s="210">
        <v>-1.86</v>
      </c>
      <c r="X1198">
        <v>1</v>
      </c>
      <c r="Z1198" s="211">
        <v>45406</v>
      </c>
      <c r="AH1198" s="211">
        <v>45351</v>
      </c>
      <c r="AO1198" t="s">
        <v>546</v>
      </c>
      <c r="AU1198" s="211"/>
      <c r="AY1198">
        <v>0</v>
      </c>
      <c r="AZ1198" t="s">
        <v>548</v>
      </c>
      <c r="BA1198" t="s">
        <v>3524</v>
      </c>
      <c r="BB1198" t="s">
        <v>3524</v>
      </c>
    </row>
    <row r="1199" spans="1:54" x14ac:dyDescent="0.3">
      <c r="A1199" t="s">
        <v>3657</v>
      </c>
      <c r="B1199" t="s">
        <v>652</v>
      </c>
      <c r="C1199" s="211">
        <v>45351</v>
      </c>
      <c r="D1199" t="s">
        <v>606</v>
      </c>
      <c r="E1199" t="s">
        <v>551</v>
      </c>
      <c r="F1199" t="s">
        <v>2919</v>
      </c>
      <c r="G1199" t="s">
        <v>3658</v>
      </c>
      <c r="H1199" t="s">
        <v>1961</v>
      </c>
      <c r="I1199">
        <v>0</v>
      </c>
      <c r="J1199">
        <v>3.52</v>
      </c>
      <c r="K1199" t="s">
        <v>535</v>
      </c>
      <c r="L1199" t="s">
        <v>561</v>
      </c>
      <c r="M1199" t="s">
        <v>537</v>
      </c>
      <c r="N1199" t="s">
        <v>538</v>
      </c>
      <c r="O1199" t="s">
        <v>539</v>
      </c>
      <c r="P1199" t="s">
        <v>562</v>
      </c>
      <c r="Q1199" t="s">
        <v>3208</v>
      </c>
      <c r="R1199" t="s">
        <v>542</v>
      </c>
      <c r="S1199" t="s">
        <v>656</v>
      </c>
      <c r="T1199" t="s">
        <v>542</v>
      </c>
      <c r="U1199" t="s">
        <v>3524</v>
      </c>
      <c r="W1199" s="210">
        <v>-3.52</v>
      </c>
      <c r="X1199">
        <v>1</v>
      </c>
      <c r="Z1199" s="211">
        <v>45406</v>
      </c>
      <c r="AH1199" s="211">
        <v>45351</v>
      </c>
      <c r="AO1199" t="s">
        <v>546</v>
      </c>
      <c r="AU1199" s="211"/>
      <c r="AY1199">
        <v>0</v>
      </c>
      <c r="AZ1199" t="s">
        <v>548</v>
      </c>
      <c r="BA1199" t="s">
        <v>3524</v>
      </c>
      <c r="BB1199" t="s">
        <v>3524</v>
      </c>
    </row>
    <row r="1200" spans="1:54" x14ac:dyDescent="0.3">
      <c r="A1200" t="s">
        <v>3659</v>
      </c>
      <c r="B1200" t="s">
        <v>652</v>
      </c>
      <c r="C1200" s="211">
        <v>45351</v>
      </c>
      <c r="D1200" t="s">
        <v>611</v>
      </c>
      <c r="E1200" t="s">
        <v>551</v>
      </c>
      <c r="F1200" t="s">
        <v>1481</v>
      </c>
      <c r="G1200" t="s">
        <v>3660</v>
      </c>
      <c r="H1200" t="s">
        <v>614</v>
      </c>
      <c r="I1200">
        <v>0</v>
      </c>
      <c r="J1200">
        <v>23.91</v>
      </c>
      <c r="K1200" t="s">
        <v>535</v>
      </c>
      <c r="L1200" t="s">
        <v>554</v>
      </c>
      <c r="M1200" t="s">
        <v>537</v>
      </c>
      <c r="N1200" t="s">
        <v>538</v>
      </c>
      <c r="O1200" t="s">
        <v>539</v>
      </c>
      <c r="P1200" t="s">
        <v>615</v>
      </c>
      <c r="Q1200" t="s">
        <v>3208</v>
      </c>
      <c r="R1200" t="s">
        <v>542</v>
      </c>
      <c r="S1200" t="s">
        <v>656</v>
      </c>
      <c r="T1200" t="s">
        <v>542</v>
      </c>
      <c r="U1200" t="s">
        <v>3524</v>
      </c>
      <c r="W1200" s="210">
        <v>-23.91</v>
      </c>
      <c r="X1200">
        <v>1</v>
      </c>
      <c r="Z1200" s="211">
        <v>45406</v>
      </c>
      <c r="AH1200" s="211">
        <v>45351</v>
      </c>
      <c r="AO1200" t="s">
        <v>546</v>
      </c>
      <c r="AU1200" s="211"/>
      <c r="AY1200">
        <v>0</v>
      </c>
      <c r="AZ1200" t="s">
        <v>548</v>
      </c>
      <c r="BA1200" t="s">
        <v>3524</v>
      </c>
      <c r="BB1200" t="s">
        <v>3524</v>
      </c>
    </row>
    <row r="1201" spans="1:54" x14ac:dyDescent="0.3">
      <c r="A1201" t="s">
        <v>3661</v>
      </c>
      <c r="B1201" t="s">
        <v>652</v>
      </c>
      <c r="C1201" s="211">
        <v>45351</v>
      </c>
      <c r="D1201" t="s">
        <v>617</v>
      </c>
      <c r="E1201" t="s">
        <v>551</v>
      </c>
      <c r="F1201" t="s">
        <v>1971</v>
      </c>
      <c r="G1201" t="s">
        <v>3662</v>
      </c>
      <c r="H1201" t="s">
        <v>1966</v>
      </c>
      <c r="I1201">
        <v>0</v>
      </c>
      <c r="J1201">
        <v>2.0699999999999998</v>
      </c>
      <c r="K1201" t="s">
        <v>535</v>
      </c>
      <c r="L1201" t="s">
        <v>664</v>
      </c>
      <c r="M1201" t="s">
        <v>537</v>
      </c>
      <c r="N1201" t="s">
        <v>538</v>
      </c>
      <c r="O1201" t="s">
        <v>539</v>
      </c>
      <c r="P1201" t="s">
        <v>2641</v>
      </c>
      <c r="Q1201" t="s">
        <v>3208</v>
      </c>
      <c r="R1201" t="s">
        <v>542</v>
      </c>
      <c r="S1201" t="s">
        <v>656</v>
      </c>
      <c r="T1201" t="s">
        <v>542</v>
      </c>
      <c r="U1201" t="s">
        <v>3524</v>
      </c>
      <c r="W1201" s="210">
        <v>-2.0699999999999998</v>
      </c>
      <c r="X1201">
        <v>1</v>
      </c>
      <c r="Z1201" s="211">
        <v>45406</v>
      </c>
      <c r="AH1201" s="211">
        <v>45351</v>
      </c>
      <c r="AO1201" t="s">
        <v>546</v>
      </c>
      <c r="AU1201" s="211"/>
      <c r="AY1201">
        <v>0</v>
      </c>
      <c r="AZ1201" t="s">
        <v>548</v>
      </c>
      <c r="BA1201" t="s">
        <v>3524</v>
      </c>
      <c r="BB1201" t="s">
        <v>3524</v>
      </c>
    </row>
    <row r="1202" spans="1:54" x14ac:dyDescent="0.3">
      <c r="A1202" t="s">
        <v>3663</v>
      </c>
      <c r="B1202" t="s">
        <v>652</v>
      </c>
      <c r="C1202" s="211">
        <v>45351</v>
      </c>
      <c r="D1202" t="s">
        <v>623</v>
      </c>
      <c r="E1202" t="s">
        <v>551</v>
      </c>
      <c r="F1202" t="s">
        <v>1620</v>
      </c>
      <c r="G1202" t="s">
        <v>3664</v>
      </c>
      <c r="H1202" t="s">
        <v>1969</v>
      </c>
      <c r="I1202">
        <v>0</v>
      </c>
      <c r="J1202">
        <v>8.7100000000000009</v>
      </c>
      <c r="K1202" t="s">
        <v>535</v>
      </c>
      <c r="L1202" t="s">
        <v>536</v>
      </c>
      <c r="M1202" t="s">
        <v>537</v>
      </c>
      <c r="N1202" t="s">
        <v>538</v>
      </c>
      <c r="O1202" t="s">
        <v>539</v>
      </c>
      <c r="P1202" t="s">
        <v>627</v>
      </c>
      <c r="Q1202" t="s">
        <v>3208</v>
      </c>
      <c r="R1202" t="s">
        <v>542</v>
      </c>
      <c r="S1202" t="s">
        <v>656</v>
      </c>
      <c r="T1202" t="s">
        <v>542</v>
      </c>
      <c r="U1202" t="s">
        <v>3524</v>
      </c>
      <c r="W1202" s="210">
        <v>-8.7100000000000009</v>
      </c>
      <c r="X1202">
        <v>1</v>
      </c>
      <c r="Z1202" s="211">
        <v>45406</v>
      </c>
      <c r="AH1202" s="211">
        <v>45351</v>
      </c>
      <c r="AO1202" t="s">
        <v>546</v>
      </c>
      <c r="AU1202" s="211"/>
      <c r="AY1202">
        <v>0</v>
      </c>
      <c r="AZ1202" t="s">
        <v>548</v>
      </c>
      <c r="BA1202" t="s">
        <v>3524</v>
      </c>
      <c r="BB1202" t="s">
        <v>3524</v>
      </c>
    </row>
    <row r="1203" spans="1:54" x14ac:dyDescent="0.3">
      <c r="A1203" t="s">
        <v>3665</v>
      </c>
      <c r="B1203" t="s">
        <v>652</v>
      </c>
      <c r="C1203" s="211">
        <v>45351</v>
      </c>
      <c r="D1203" t="s">
        <v>1837</v>
      </c>
      <c r="E1203" t="s">
        <v>551</v>
      </c>
      <c r="F1203" t="s">
        <v>1742</v>
      </c>
      <c r="G1203" t="s">
        <v>3666</v>
      </c>
      <c r="H1203" t="s">
        <v>2499</v>
      </c>
      <c r="I1203">
        <v>0</v>
      </c>
      <c r="J1203">
        <v>5.61</v>
      </c>
      <c r="K1203" t="s">
        <v>535</v>
      </c>
      <c r="L1203" t="s">
        <v>554</v>
      </c>
      <c r="M1203" t="s">
        <v>537</v>
      </c>
      <c r="N1203" t="s">
        <v>538</v>
      </c>
      <c r="O1203" t="s">
        <v>539</v>
      </c>
      <c r="P1203" t="s">
        <v>580</v>
      </c>
      <c r="Q1203" t="s">
        <v>3208</v>
      </c>
      <c r="R1203" t="s">
        <v>542</v>
      </c>
      <c r="S1203" t="s">
        <v>656</v>
      </c>
      <c r="T1203" t="s">
        <v>542</v>
      </c>
      <c r="U1203" t="s">
        <v>3524</v>
      </c>
      <c r="W1203" s="210">
        <v>-5.61</v>
      </c>
      <c r="X1203">
        <v>1</v>
      </c>
      <c r="Z1203" s="211">
        <v>45406</v>
      </c>
      <c r="AH1203" s="211">
        <v>45351</v>
      </c>
      <c r="AO1203" t="s">
        <v>546</v>
      </c>
      <c r="AU1203" s="211"/>
      <c r="AY1203">
        <v>0</v>
      </c>
      <c r="AZ1203" t="s">
        <v>548</v>
      </c>
      <c r="BA1203" t="s">
        <v>3524</v>
      </c>
      <c r="BB1203" t="s">
        <v>3524</v>
      </c>
    </row>
    <row r="1204" spans="1:54" x14ac:dyDescent="0.3">
      <c r="A1204" t="s">
        <v>3667</v>
      </c>
      <c r="B1204" t="s">
        <v>652</v>
      </c>
      <c r="C1204" s="211">
        <v>45351</v>
      </c>
      <c r="D1204" t="s">
        <v>640</v>
      </c>
      <c r="E1204" t="s">
        <v>551</v>
      </c>
      <c r="F1204" t="s">
        <v>3668</v>
      </c>
      <c r="G1204" t="s">
        <v>3669</v>
      </c>
      <c r="H1204" t="s">
        <v>1980</v>
      </c>
      <c r="I1204">
        <v>0</v>
      </c>
      <c r="J1204">
        <v>0.78</v>
      </c>
      <c r="K1204" t="s">
        <v>535</v>
      </c>
      <c r="L1204" t="s">
        <v>561</v>
      </c>
      <c r="M1204" t="s">
        <v>537</v>
      </c>
      <c r="N1204" t="s">
        <v>538</v>
      </c>
      <c r="O1204" t="s">
        <v>539</v>
      </c>
      <c r="P1204" t="s">
        <v>644</v>
      </c>
      <c r="Q1204" t="s">
        <v>3208</v>
      </c>
      <c r="R1204" t="s">
        <v>542</v>
      </c>
      <c r="S1204" t="s">
        <v>656</v>
      </c>
      <c r="T1204" t="s">
        <v>542</v>
      </c>
      <c r="U1204" t="s">
        <v>3524</v>
      </c>
      <c r="W1204" s="210">
        <v>-0.78</v>
      </c>
      <c r="X1204">
        <v>1</v>
      </c>
      <c r="Z1204" s="211">
        <v>45406</v>
      </c>
      <c r="AH1204" s="211">
        <v>45351</v>
      </c>
      <c r="AO1204" t="s">
        <v>546</v>
      </c>
      <c r="AU1204" s="211"/>
      <c r="AY1204">
        <v>0</v>
      </c>
      <c r="AZ1204" t="s">
        <v>548</v>
      </c>
      <c r="BA1204" t="s">
        <v>3524</v>
      </c>
      <c r="BB1204" t="s">
        <v>3524</v>
      </c>
    </row>
    <row r="1205" spans="1:54" x14ac:dyDescent="0.3">
      <c r="A1205" t="s">
        <v>3670</v>
      </c>
      <c r="B1205" t="s">
        <v>652</v>
      </c>
      <c r="C1205" s="211">
        <v>45351</v>
      </c>
      <c r="D1205" t="s">
        <v>646</v>
      </c>
      <c r="E1205" t="s">
        <v>551</v>
      </c>
      <c r="F1205" t="s">
        <v>2758</v>
      </c>
      <c r="G1205" t="s">
        <v>3671</v>
      </c>
      <c r="H1205" t="s">
        <v>1983</v>
      </c>
      <c r="I1205">
        <v>0</v>
      </c>
      <c r="J1205">
        <v>0.54</v>
      </c>
      <c r="K1205" t="s">
        <v>535</v>
      </c>
      <c r="L1205" t="s">
        <v>536</v>
      </c>
      <c r="M1205" t="s">
        <v>537</v>
      </c>
      <c r="N1205" t="s">
        <v>538</v>
      </c>
      <c r="O1205" t="s">
        <v>539</v>
      </c>
      <c r="P1205" t="s">
        <v>650</v>
      </c>
      <c r="Q1205" t="s">
        <v>3208</v>
      </c>
      <c r="R1205" t="s">
        <v>542</v>
      </c>
      <c r="S1205" t="s">
        <v>656</v>
      </c>
      <c r="T1205" t="s">
        <v>542</v>
      </c>
      <c r="U1205" t="s">
        <v>3524</v>
      </c>
      <c r="W1205" s="210">
        <v>-0.54</v>
      </c>
      <c r="X1205">
        <v>1</v>
      </c>
      <c r="Z1205" s="211">
        <v>45406</v>
      </c>
      <c r="AH1205" s="211">
        <v>45351</v>
      </c>
      <c r="AO1205" t="s">
        <v>546</v>
      </c>
      <c r="AU1205" s="211"/>
      <c r="AY1205">
        <v>0</v>
      </c>
      <c r="AZ1205" t="s">
        <v>548</v>
      </c>
      <c r="BA1205" t="s">
        <v>3524</v>
      </c>
      <c r="BB1205" t="s">
        <v>3524</v>
      </c>
    </row>
    <row r="1206" spans="1:54" x14ac:dyDescent="0.3">
      <c r="A1206" t="s">
        <v>3672</v>
      </c>
      <c r="B1206" t="s">
        <v>652</v>
      </c>
      <c r="C1206" s="211">
        <v>45351</v>
      </c>
      <c r="D1206" t="s">
        <v>1790</v>
      </c>
      <c r="E1206" t="s">
        <v>551</v>
      </c>
      <c r="F1206" t="s">
        <v>1633</v>
      </c>
      <c r="G1206" t="s">
        <v>3673</v>
      </c>
      <c r="H1206" t="s">
        <v>1792</v>
      </c>
      <c r="I1206">
        <v>0</v>
      </c>
      <c r="J1206">
        <v>2.97</v>
      </c>
      <c r="K1206" t="s">
        <v>535</v>
      </c>
      <c r="L1206" t="s">
        <v>554</v>
      </c>
      <c r="M1206" t="s">
        <v>537</v>
      </c>
      <c r="N1206" t="s">
        <v>538</v>
      </c>
      <c r="O1206" t="s">
        <v>539</v>
      </c>
      <c r="P1206" t="s">
        <v>580</v>
      </c>
      <c r="Q1206" t="s">
        <v>3208</v>
      </c>
      <c r="R1206" t="s">
        <v>542</v>
      </c>
      <c r="S1206" t="s">
        <v>656</v>
      </c>
      <c r="T1206" t="s">
        <v>542</v>
      </c>
      <c r="U1206" t="s">
        <v>3524</v>
      </c>
      <c r="W1206" s="210">
        <v>-2.97</v>
      </c>
      <c r="X1206">
        <v>1</v>
      </c>
      <c r="Z1206" s="211">
        <v>45406</v>
      </c>
      <c r="AH1206" s="211">
        <v>45351</v>
      </c>
      <c r="AO1206" t="s">
        <v>546</v>
      </c>
      <c r="AU1206" s="211"/>
      <c r="AY1206">
        <v>0</v>
      </c>
      <c r="AZ1206" t="s">
        <v>548</v>
      </c>
      <c r="BA1206" t="s">
        <v>3524</v>
      </c>
      <c r="BB1206" t="s">
        <v>3524</v>
      </c>
    </row>
    <row r="1207" spans="1:54" x14ac:dyDescent="0.3">
      <c r="A1207" t="s">
        <v>3674</v>
      </c>
      <c r="B1207" t="s">
        <v>652</v>
      </c>
      <c r="C1207" s="211">
        <v>45351</v>
      </c>
      <c r="D1207" t="s">
        <v>1590</v>
      </c>
      <c r="E1207" t="s">
        <v>551</v>
      </c>
      <c r="F1207" t="s">
        <v>3675</v>
      </c>
      <c r="G1207" t="s">
        <v>3676</v>
      </c>
      <c r="H1207" t="s">
        <v>1593</v>
      </c>
      <c r="I1207">
        <v>0</v>
      </c>
      <c r="J1207">
        <v>0.88</v>
      </c>
      <c r="K1207" t="s">
        <v>535</v>
      </c>
      <c r="L1207" t="s">
        <v>3375</v>
      </c>
      <c r="M1207" t="s">
        <v>537</v>
      </c>
      <c r="N1207" t="s">
        <v>538</v>
      </c>
      <c r="O1207" t="s">
        <v>539</v>
      </c>
      <c r="P1207" t="s">
        <v>1594</v>
      </c>
      <c r="Q1207" t="s">
        <v>3208</v>
      </c>
      <c r="R1207" t="s">
        <v>542</v>
      </c>
      <c r="S1207" t="s">
        <v>656</v>
      </c>
      <c r="T1207" t="s">
        <v>542</v>
      </c>
      <c r="U1207" t="s">
        <v>3524</v>
      </c>
      <c r="W1207" s="210">
        <v>-0.88</v>
      </c>
      <c r="X1207">
        <v>1</v>
      </c>
      <c r="Z1207" s="211">
        <v>45406</v>
      </c>
      <c r="AH1207" s="211">
        <v>45351</v>
      </c>
      <c r="AO1207" t="s">
        <v>546</v>
      </c>
      <c r="AU1207" s="211"/>
      <c r="AY1207">
        <v>0</v>
      </c>
      <c r="AZ1207" t="s">
        <v>548</v>
      </c>
      <c r="BA1207" t="s">
        <v>3524</v>
      </c>
      <c r="BB1207" t="s">
        <v>3524</v>
      </c>
    </row>
    <row r="1208" spans="1:54" x14ac:dyDescent="0.3">
      <c r="A1208" t="s">
        <v>3677</v>
      </c>
      <c r="B1208" t="s">
        <v>652</v>
      </c>
      <c r="C1208" s="211">
        <v>45351</v>
      </c>
      <c r="D1208" t="s">
        <v>1313</v>
      </c>
      <c r="E1208" t="s">
        <v>551</v>
      </c>
      <c r="F1208" t="s">
        <v>3678</v>
      </c>
      <c r="G1208" t="s">
        <v>3679</v>
      </c>
      <c r="H1208" t="s">
        <v>1316</v>
      </c>
      <c r="I1208">
        <v>0</v>
      </c>
      <c r="J1208">
        <v>0.7</v>
      </c>
      <c r="K1208" t="s">
        <v>535</v>
      </c>
      <c r="L1208" t="s">
        <v>554</v>
      </c>
      <c r="M1208" t="s">
        <v>537</v>
      </c>
      <c r="N1208" t="s">
        <v>538</v>
      </c>
      <c r="O1208" t="s">
        <v>539</v>
      </c>
      <c r="P1208" t="s">
        <v>555</v>
      </c>
      <c r="Q1208" t="s">
        <v>3208</v>
      </c>
      <c r="R1208" t="s">
        <v>542</v>
      </c>
      <c r="S1208" t="s">
        <v>656</v>
      </c>
      <c r="T1208" t="s">
        <v>542</v>
      </c>
      <c r="U1208" t="s">
        <v>3524</v>
      </c>
      <c r="W1208" s="210">
        <v>-0.7</v>
      </c>
      <c r="X1208">
        <v>1</v>
      </c>
      <c r="Z1208" s="211">
        <v>45406</v>
      </c>
      <c r="AH1208" s="211">
        <v>45351</v>
      </c>
      <c r="AO1208" t="s">
        <v>546</v>
      </c>
      <c r="AU1208" s="211"/>
      <c r="AY1208">
        <v>0</v>
      </c>
      <c r="AZ1208" t="s">
        <v>548</v>
      </c>
      <c r="BA1208" t="s">
        <v>3524</v>
      </c>
      <c r="BB1208" t="s">
        <v>3524</v>
      </c>
    </row>
    <row r="1209" spans="1:54" x14ac:dyDescent="0.3">
      <c r="A1209" t="s">
        <v>3680</v>
      </c>
      <c r="B1209" t="s">
        <v>652</v>
      </c>
      <c r="C1209" s="211">
        <v>45351</v>
      </c>
      <c r="D1209" t="s">
        <v>1036</v>
      </c>
      <c r="E1209" t="s">
        <v>551</v>
      </c>
      <c r="F1209" t="s">
        <v>3681</v>
      </c>
      <c r="G1209" t="s">
        <v>3682</v>
      </c>
      <c r="H1209" t="s">
        <v>1155</v>
      </c>
      <c r="I1209">
        <v>0</v>
      </c>
      <c r="J1209">
        <v>30.45</v>
      </c>
      <c r="K1209" t="s">
        <v>535</v>
      </c>
      <c r="L1209" t="s">
        <v>536</v>
      </c>
      <c r="M1209" t="s">
        <v>537</v>
      </c>
      <c r="N1209" t="s">
        <v>538</v>
      </c>
      <c r="O1209" t="s">
        <v>539</v>
      </c>
      <c r="P1209" t="s">
        <v>1040</v>
      </c>
      <c r="Q1209" t="s">
        <v>3208</v>
      </c>
      <c r="R1209" t="s">
        <v>542</v>
      </c>
      <c r="S1209" t="s">
        <v>656</v>
      </c>
      <c r="T1209" t="s">
        <v>542</v>
      </c>
      <c r="U1209" t="s">
        <v>3524</v>
      </c>
      <c r="W1209" s="210">
        <v>-30.45</v>
      </c>
      <c r="X1209">
        <v>1</v>
      </c>
      <c r="Z1209" s="211">
        <v>45406</v>
      </c>
      <c r="AH1209" s="211">
        <v>45351</v>
      </c>
      <c r="AO1209" t="s">
        <v>546</v>
      </c>
      <c r="AU1209" s="211"/>
      <c r="AY1209">
        <v>0</v>
      </c>
      <c r="AZ1209" t="s">
        <v>548</v>
      </c>
      <c r="BA1209" t="s">
        <v>3524</v>
      </c>
      <c r="BB1209" t="s">
        <v>3524</v>
      </c>
    </row>
    <row r="1210" spans="1:54" x14ac:dyDescent="0.3">
      <c r="A1210" t="s">
        <v>3683</v>
      </c>
      <c r="B1210" t="s">
        <v>652</v>
      </c>
      <c r="C1210" s="211">
        <v>45351</v>
      </c>
      <c r="D1210" t="s">
        <v>564</v>
      </c>
      <c r="E1210" t="s">
        <v>551</v>
      </c>
      <c r="F1210" t="s">
        <v>3684</v>
      </c>
      <c r="G1210" t="s">
        <v>3644</v>
      </c>
      <c r="H1210" t="s">
        <v>567</v>
      </c>
      <c r="I1210">
        <v>0</v>
      </c>
      <c r="J1210">
        <v>1.26</v>
      </c>
      <c r="K1210" t="s">
        <v>535</v>
      </c>
      <c r="L1210" t="s">
        <v>536</v>
      </c>
      <c r="M1210" t="s">
        <v>537</v>
      </c>
      <c r="N1210" t="s">
        <v>538</v>
      </c>
      <c r="O1210" t="s">
        <v>539</v>
      </c>
      <c r="P1210" t="s">
        <v>568</v>
      </c>
      <c r="Q1210" t="s">
        <v>3208</v>
      </c>
      <c r="R1210" t="s">
        <v>542</v>
      </c>
      <c r="S1210" t="s">
        <v>656</v>
      </c>
      <c r="T1210" t="s">
        <v>542</v>
      </c>
      <c r="U1210" t="s">
        <v>3524</v>
      </c>
      <c r="W1210" s="210">
        <v>-1.26</v>
      </c>
      <c r="X1210">
        <v>1</v>
      </c>
      <c r="Z1210" s="211">
        <v>45406</v>
      </c>
      <c r="AH1210" s="211">
        <v>45351</v>
      </c>
      <c r="AO1210" t="s">
        <v>546</v>
      </c>
      <c r="AU1210" s="211"/>
      <c r="AY1210">
        <v>0</v>
      </c>
      <c r="AZ1210" t="s">
        <v>548</v>
      </c>
      <c r="BA1210" t="s">
        <v>3524</v>
      </c>
      <c r="BB1210" t="s">
        <v>3524</v>
      </c>
    </row>
    <row r="1211" spans="1:54" x14ac:dyDescent="0.3">
      <c r="A1211" t="s">
        <v>3685</v>
      </c>
      <c r="B1211" t="s">
        <v>652</v>
      </c>
      <c r="C1211" s="211">
        <v>45351</v>
      </c>
      <c r="D1211" t="s">
        <v>1354</v>
      </c>
      <c r="E1211" t="s">
        <v>551</v>
      </c>
      <c r="F1211" t="s">
        <v>3686</v>
      </c>
      <c r="G1211" t="s">
        <v>3687</v>
      </c>
      <c r="H1211" t="s">
        <v>1357</v>
      </c>
      <c r="I1211">
        <v>0</v>
      </c>
      <c r="J1211">
        <v>1.97</v>
      </c>
      <c r="K1211" t="s">
        <v>535</v>
      </c>
      <c r="L1211" t="s">
        <v>561</v>
      </c>
      <c r="M1211" t="s">
        <v>537</v>
      </c>
      <c r="N1211" t="s">
        <v>538</v>
      </c>
      <c r="O1211" t="s">
        <v>539</v>
      </c>
      <c r="P1211" t="s">
        <v>621</v>
      </c>
      <c r="Q1211" t="s">
        <v>3208</v>
      </c>
      <c r="R1211" t="s">
        <v>542</v>
      </c>
      <c r="S1211" t="s">
        <v>656</v>
      </c>
      <c r="T1211" t="s">
        <v>542</v>
      </c>
      <c r="U1211" t="s">
        <v>3524</v>
      </c>
      <c r="W1211" s="210">
        <v>-1.97</v>
      </c>
      <c r="X1211">
        <v>1</v>
      </c>
      <c r="Z1211" s="211">
        <v>45406</v>
      </c>
      <c r="AH1211" s="211">
        <v>45351</v>
      </c>
      <c r="AO1211" t="s">
        <v>546</v>
      </c>
      <c r="AU1211" s="211"/>
      <c r="AY1211">
        <v>0</v>
      </c>
      <c r="AZ1211" t="s">
        <v>548</v>
      </c>
      <c r="BA1211" t="s">
        <v>3524</v>
      </c>
      <c r="BB1211" t="s">
        <v>3524</v>
      </c>
    </row>
    <row r="1212" spans="1:54" x14ac:dyDescent="0.3">
      <c r="A1212" t="s">
        <v>3688</v>
      </c>
      <c r="B1212" t="s">
        <v>652</v>
      </c>
      <c r="C1212" s="211">
        <v>45351</v>
      </c>
      <c r="D1212" t="s">
        <v>1590</v>
      </c>
      <c r="E1212" t="s">
        <v>551</v>
      </c>
      <c r="F1212" t="s">
        <v>3689</v>
      </c>
      <c r="G1212" t="s">
        <v>3676</v>
      </c>
      <c r="H1212" t="s">
        <v>1593</v>
      </c>
      <c r="I1212">
        <v>0</v>
      </c>
      <c r="J1212">
        <v>1.0900000000000001</v>
      </c>
      <c r="K1212" t="s">
        <v>535</v>
      </c>
      <c r="L1212" t="s">
        <v>3375</v>
      </c>
      <c r="M1212" t="s">
        <v>537</v>
      </c>
      <c r="N1212" t="s">
        <v>538</v>
      </c>
      <c r="O1212" t="s">
        <v>539</v>
      </c>
      <c r="P1212" t="s">
        <v>1594</v>
      </c>
      <c r="Q1212" t="s">
        <v>3208</v>
      </c>
      <c r="R1212" t="s">
        <v>542</v>
      </c>
      <c r="S1212" t="s">
        <v>656</v>
      </c>
      <c r="T1212" t="s">
        <v>542</v>
      </c>
      <c r="U1212" t="s">
        <v>3524</v>
      </c>
      <c r="W1212" s="210">
        <v>-1.0900000000000001</v>
      </c>
      <c r="X1212">
        <v>1</v>
      </c>
      <c r="Z1212" s="211">
        <v>45406</v>
      </c>
      <c r="AH1212" s="211">
        <v>45351</v>
      </c>
      <c r="AO1212" t="s">
        <v>546</v>
      </c>
      <c r="AU1212" s="211"/>
      <c r="AY1212">
        <v>0</v>
      </c>
      <c r="AZ1212" t="s">
        <v>548</v>
      </c>
      <c r="BA1212" t="s">
        <v>3524</v>
      </c>
      <c r="BB1212" t="s">
        <v>3524</v>
      </c>
    </row>
    <row r="1213" spans="1:54" x14ac:dyDescent="0.3">
      <c r="A1213" t="s">
        <v>3690</v>
      </c>
      <c r="B1213" t="s">
        <v>652</v>
      </c>
      <c r="C1213" s="211">
        <v>45351</v>
      </c>
      <c r="D1213" t="s">
        <v>1067</v>
      </c>
      <c r="E1213" t="s">
        <v>551</v>
      </c>
      <c r="F1213" t="s">
        <v>2653</v>
      </c>
      <c r="G1213" t="s">
        <v>3691</v>
      </c>
      <c r="H1213" t="s">
        <v>1337</v>
      </c>
      <c r="I1213">
        <v>0</v>
      </c>
      <c r="J1213">
        <v>2.95</v>
      </c>
      <c r="K1213" t="s">
        <v>535</v>
      </c>
      <c r="L1213" t="s">
        <v>554</v>
      </c>
      <c r="M1213" t="s">
        <v>537</v>
      </c>
      <c r="N1213" t="s">
        <v>538</v>
      </c>
      <c r="O1213" t="s">
        <v>539</v>
      </c>
      <c r="P1213" t="s">
        <v>580</v>
      </c>
      <c r="Q1213" t="s">
        <v>3208</v>
      </c>
      <c r="R1213" t="s">
        <v>542</v>
      </c>
      <c r="S1213" t="s">
        <v>656</v>
      </c>
      <c r="T1213" t="s">
        <v>542</v>
      </c>
      <c r="U1213" t="s">
        <v>3524</v>
      </c>
      <c r="W1213" s="210">
        <v>-2.95</v>
      </c>
      <c r="X1213">
        <v>1</v>
      </c>
      <c r="Z1213" s="211">
        <v>45406</v>
      </c>
      <c r="AH1213" s="211">
        <v>45351</v>
      </c>
      <c r="AO1213" t="s">
        <v>546</v>
      </c>
      <c r="AU1213" s="211"/>
      <c r="AY1213">
        <v>0</v>
      </c>
      <c r="AZ1213" t="s">
        <v>548</v>
      </c>
      <c r="BA1213" t="s">
        <v>3524</v>
      </c>
      <c r="BB1213" t="s">
        <v>3524</v>
      </c>
    </row>
    <row r="1214" spans="1:54" x14ac:dyDescent="0.3">
      <c r="A1214" t="s">
        <v>3692</v>
      </c>
      <c r="B1214" t="s">
        <v>652</v>
      </c>
      <c r="C1214" s="211">
        <v>45351</v>
      </c>
      <c r="D1214" t="s">
        <v>550</v>
      </c>
      <c r="E1214" t="s">
        <v>815</v>
      </c>
      <c r="F1214" t="s">
        <v>1153</v>
      </c>
      <c r="G1214" t="s">
        <v>3693</v>
      </c>
      <c r="H1214" t="s">
        <v>1933</v>
      </c>
      <c r="I1214">
        <v>0</v>
      </c>
      <c r="J1214">
        <v>0.27</v>
      </c>
      <c r="K1214" t="s">
        <v>535</v>
      </c>
      <c r="L1214" t="s">
        <v>660</v>
      </c>
      <c r="M1214" t="s">
        <v>537</v>
      </c>
      <c r="N1214" t="s">
        <v>538</v>
      </c>
      <c r="O1214" t="s">
        <v>539</v>
      </c>
      <c r="P1214" t="s">
        <v>555</v>
      </c>
      <c r="Q1214" t="s">
        <v>3208</v>
      </c>
      <c r="R1214" t="s">
        <v>542</v>
      </c>
      <c r="S1214" t="s">
        <v>656</v>
      </c>
      <c r="T1214" t="s">
        <v>542</v>
      </c>
      <c r="U1214" t="s">
        <v>3524</v>
      </c>
      <c r="W1214" s="210">
        <v>-0.27</v>
      </c>
      <c r="X1214">
        <v>1</v>
      </c>
      <c r="Z1214" s="211">
        <v>45406</v>
      </c>
      <c r="AH1214" s="211">
        <v>45351</v>
      </c>
      <c r="AO1214" t="s">
        <v>546</v>
      </c>
      <c r="AU1214" s="211"/>
      <c r="AY1214">
        <v>0</v>
      </c>
      <c r="AZ1214" t="s">
        <v>548</v>
      </c>
      <c r="BA1214" t="s">
        <v>3524</v>
      </c>
      <c r="BB1214" t="s">
        <v>3524</v>
      </c>
    </row>
    <row r="1215" spans="1:54" x14ac:dyDescent="0.3">
      <c r="A1215" t="s">
        <v>3694</v>
      </c>
      <c r="B1215" t="s">
        <v>652</v>
      </c>
      <c r="C1215" s="211">
        <v>45351</v>
      </c>
      <c r="D1215" t="s">
        <v>557</v>
      </c>
      <c r="E1215" t="s">
        <v>815</v>
      </c>
      <c r="F1215" t="s">
        <v>1037</v>
      </c>
      <c r="G1215" t="s">
        <v>3695</v>
      </c>
      <c r="H1215" t="s">
        <v>1936</v>
      </c>
      <c r="I1215">
        <v>0</v>
      </c>
      <c r="J1215">
        <v>0.66</v>
      </c>
      <c r="K1215" t="s">
        <v>535</v>
      </c>
      <c r="L1215" t="s">
        <v>664</v>
      </c>
      <c r="M1215" t="s">
        <v>537</v>
      </c>
      <c r="N1215" t="s">
        <v>538</v>
      </c>
      <c r="O1215" t="s">
        <v>539</v>
      </c>
      <c r="P1215" t="s">
        <v>562</v>
      </c>
      <c r="Q1215" t="s">
        <v>3208</v>
      </c>
      <c r="R1215" t="s">
        <v>542</v>
      </c>
      <c r="S1215" t="s">
        <v>656</v>
      </c>
      <c r="T1215" t="s">
        <v>542</v>
      </c>
      <c r="U1215" t="s">
        <v>3524</v>
      </c>
      <c r="W1215" s="210">
        <v>-0.66</v>
      </c>
      <c r="X1215">
        <v>1</v>
      </c>
      <c r="Z1215" s="211">
        <v>45406</v>
      </c>
      <c r="AH1215" s="211">
        <v>45351</v>
      </c>
      <c r="AO1215" t="s">
        <v>546</v>
      </c>
      <c r="AU1215" s="211"/>
      <c r="AY1215">
        <v>0</v>
      </c>
      <c r="AZ1215" t="s">
        <v>548</v>
      </c>
      <c r="BA1215" t="s">
        <v>3524</v>
      </c>
      <c r="BB1215" t="s">
        <v>3524</v>
      </c>
    </row>
    <row r="1216" spans="1:54" x14ac:dyDescent="0.3">
      <c r="A1216" t="s">
        <v>3696</v>
      </c>
      <c r="B1216" t="s">
        <v>652</v>
      </c>
      <c r="C1216" s="211">
        <v>45351</v>
      </c>
      <c r="D1216" t="s">
        <v>564</v>
      </c>
      <c r="E1216" t="s">
        <v>815</v>
      </c>
      <c r="F1216" t="s">
        <v>1045</v>
      </c>
      <c r="G1216" t="s">
        <v>3697</v>
      </c>
      <c r="H1216" t="s">
        <v>1939</v>
      </c>
      <c r="I1216">
        <v>0</v>
      </c>
      <c r="J1216">
        <v>1.52</v>
      </c>
      <c r="K1216" t="s">
        <v>535</v>
      </c>
      <c r="L1216" t="s">
        <v>655</v>
      </c>
      <c r="M1216" t="s">
        <v>537</v>
      </c>
      <c r="N1216" t="s">
        <v>538</v>
      </c>
      <c r="O1216" t="s">
        <v>539</v>
      </c>
      <c r="P1216" t="s">
        <v>568</v>
      </c>
      <c r="Q1216" t="s">
        <v>3208</v>
      </c>
      <c r="R1216" t="s">
        <v>542</v>
      </c>
      <c r="S1216" t="s">
        <v>656</v>
      </c>
      <c r="T1216" t="s">
        <v>542</v>
      </c>
      <c r="U1216" t="s">
        <v>3524</v>
      </c>
      <c r="W1216" s="210">
        <v>-1.52</v>
      </c>
      <c r="X1216">
        <v>1</v>
      </c>
      <c r="Z1216" s="211">
        <v>45406</v>
      </c>
      <c r="AH1216" s="211">
        <v>45351</v>
      </c>
      <c r="AO1216" t="s">
        <v>546</v>
      </c>
      <c r="AU1216" s="211"/>
      <c r="AY1216">
        <v>0</v>
      </c>
      <c r="AZ1216" t="s">
        <v>548</v>
      </c>
      <c r="BA1216" t="s">
        <v>3524</v>
      </c>
      <c r="BB1216" t="s">
        <v>3524</v>
      </c>
    </row>
    <row r="1217" spans="1:54" x14ac:dyDescent="0.3">
      <c r="A1217" t="s">
        <v>3698</v>
      </c>
      <c r="B1217" t="s">
        <v>652</v>
      </c>
      <c r="C1217" s="211">
        <v>45351</v>
      </c>
      <c r="D1217" t="s">
        <v>570</v>
      </c>
      <c r="E1217" t="s">
        <v>815</v>
      </c>
      <c r="F1217" t="s">
        <v>583</v>
      </c>
      <c r="G1217" t="s">
        <v>3699</v>
      </c>
      <c r="H1217" t="s">
        <v>1942</v>
      </c>
      <c r="I1217">
        <v>0</v>
      </c>
      <c r="J1217">
        <v>3.44</v>
      </c>
      <c r="K1217" t="s">
        <v>535</v>
      </c>
      <c r="L1217" t="s">
        <v>660</v>
      </c>
      <c r="M1217" t="s">
        <v>537</v>
      </c>
      <c r="N1217" t="s">
        <v>538</v>
      </c>
      <c r="O1217" t="s">
        <v>539</v>
      </c>
      <c r="P1217" t="s">
        <v>574</v>
      </c>
      <c r="Q1217" t="s">
        <v>3208</v>
      </c>
      <c r="R1217" t="s">
        <v>542</v>
      </c>
      <c r="S1217" t="s">
        <v>656</v>
      </c>
      <c r="T1217" t="s">
        <v>542</v>
      </c>
      <c r="U1217" t="s">
        <v>3524</v>
      </c>
      <c r="W1217" s="210">
        <v>-3.44</v>
      </c>
      <c r="X1217">
        <v>1</v>
      </c>
      <c r="Z1217" s="211">
        <v>45406</v>
      </c>
      <c r="AH1217" s="211">
        <v>45351</v>
      </c>
      <c r="AO1217" t="s">
        <v>546</v>
      </c>
      <c r="AU1217" s="211"/>
      <c r="AY1217">
        <v>0</v>
      </c>
      <c r="AZ1217" t="s">
        <v>548</v>
      </c>
      <c r="BA1217" t="s">
        <v>3524</v>
      </c>
      <c r="BB1217" t="s">
        <v>3524</v>
      </c>
    </row>
    <row r="1218" spans="1:54" x14ac:dyDescent="0.3">
      <c r="A1218" t="s">
        <v>3700</v>
      </c>
      <c r="B1218" t="s">
        <v>652</v>
      </c>
      <c r="C1218" s="211">
        <v>45351</v>
      </c>
      <c r="D1218" t="s">
        <v>576</v>
      </c>
      <c r="E1218" t="s">
        <v>815</v>
      </c>
      <c r="F1218" t="s">
        <v>889</v>
      </c>
      <c r="G1218" t="s">
        <v>3701</v>
      </c>
      <c r="H1218" t="s">
        <v>1945</v>
      </c>
      <c r="I1218">
        <v>0</v>
      </c>
      <c r="J1218">
        <v>1.1399999999999999</v>
      </c>
      <c r="K1218" t="s">
        <v>535</v>
      </c>
      <c r="L1218" t="s">
        <v>660</v>
      </c>
      <c r="M1218" t="s">
        <v>537</v>
      </c>
      <c r="N1218" t="s">
        <v>538</v>
      </c>
      <c r="O1218" t="s">
        <v>539</v>
      </c>
      <c r="P1218" t="s">
        <v>580</v>
      </c>
      <c r="Q1218" t="s">
        <v>3208</v>
      </c>
      <c r="R1218" t="s">
        <v>542</v>
      </c>
      <c r="S1218" t="s">
        <v>656</v>
      </c>
      <c r="T1218" t="s">
        <v>542</v>
      </c>
      <c r="U1218" t="s">
        <v>3524</v>
      </c>
      <c r="W1218" s="210">
        <v>-1.1399999999999999</v>
      </c>
      <c r="X1218">
        <v>1</v>
      </c>
      <c r="Z1218" s="211">
        <v>45406</v>
      </c>
      <c r="AH1218" s="211">
        <v>45351</v>
      </c>
      <c r="AO1218" t="s">
        <v>546</v>
      </c>
      <c r="AU1218" s="211"/>
      <c r="AY1218">
        <v>0</v>
      </c>
      <c r="AZ1218" t="s">
        <v>548</v>
      </c>
      <c r="BA1218" t="s">
        <v>3524</v>
      </c>
      <c r="BB1218" t="s">
        <v>3524</v>
      </c>
    </row>
    <row r="1219" spans="1:54" x14ac:dyDescent="0.3">
      <c r="A1219" t="s">
        <v>3702</v>
      </c>
      <c r="B1219" t="s">
        <v>652</v>
      </c>
      <c r="C1219" s="211">
        <v>45351</v>
      </c>
      <c r="D1219" t="s">
        <v>582</v>
      </c>
      <c r="E1219" t="s">
        <v>815</v>
      </c>
      <c r="F1219" t="s">
        <v>1053</v>
      </c>
      <c r="G1219" t="s">
        <v>3703</v>
      </c>
      <c r="H1219" t="s">
        <v>1948</v>
      </c>
      <c r="I1219">
        <v>0</v>
      </c>
      <c r="J1219">
        <v>4.6900000000000004</v>
      </c>
      <c r="K1219" t="s">
        <v>535</v>
      </c>
      <c r="L1219" t="s">
        <v>655</v>
      </c>
      <c r="M1219" t="s">
        <v>537</v>
      </c>
      <c r="N1219" t="s">
        <v>538</v>
      </c>
      <c r="O1219" t="s">
        <v>539</v>
      </c>
      <c r="P1219" t="s">
        <v>586</v>
      </c>
      <c r="Q1219" t="s">
        <v>3208</v>
      </c>
      <c r="R1219" t="s">
        <v>542</v>
      </c>
      <c r="S1219" t="s">
        <v>656</v>
      </c>
      <c r="T1219" t="s">
        <v>542</v>
      </c>
      <c r="U1219" t="s">
        <v>3524</v>
      </c>
      <c r="W1219" s="210">
        <v>-4.6900000000000004</v>
      </c>
      <c r="X1219">
        <v>1</v>
      </c>
      <c r="Z1219" s="211">
        <v>45406</v>
      </c>
      <c r="AH1219" s="211">
        <v>45351</v>
      </c>
      <c r="AO1219" t="s">
        <v>546</v>
      </c>
      <c r="AU1219" s="211"/>
      <c r="AY1219">
        <v>0</v>
      </c>
      <c r="AZ1219" t="s">
        <v>548</v>
      </c>
      <c r="BA1219" t="s">
        <v>3524</v>
      </c>
      <c r="BB1219" t="s">
        <v>3524</v>
      </c>
    </row>
    <row r="1220" spans="1:54" x14ac:dyDescent="0.3">
      <c r="A1220" t="s">
        <v>3704</v>
      </c>
      <c r="B1220" t="s">
        <v>652</v>
      </c>
      <c r="C1220" s="211">
        <v>45351</v>
      </c>
      <c r="D1220" t="s">
        <v>588</v>
      </c>
      <c r="E1220" t="s">
        <v>815</v>
      </c>
      <c r="F1220" t="s">
        <v>1409</v>
      </c>
      <c r="G1220" t="s">
        <v>3705</v>
      </c>
      <c r="H1220" t="s">
        <v>1951</v>
      </c>
      <c r="I1220">
        <v>0</v>
      </c>
      <c r="J1220">
        <v>0.18</v>
      </c>
      <c r="K1220" t="s">
        <v>535</v>
      </c>
      <c r="L1220" t="s">
        <v>664</v>
      </c>
      <c r="M1220" t="s">
        <v>537</v>
      </c>
      <c r="N1220" t="s">
        <v>538</v>
      </c>
      <c r="O1220" t="s">
        <v>539</v>
      </c>
      <c r="P1220" t="s">
        <v>592</v>
      </c>
      <c r="Q1220" t="s">
        <v>3208</v>
      </c>
      <c r="R1220" t="s">
        <v>542</v>
      </c>
      <c r="S1220" t="s">
        <v>656</v>
      </c>
      <c r="T1220" t="s">
        <v>542</v>
      </c>
      <c r="U1220" t="s">
        <v>3524</v>
      </c>
      <c r="W1220" s="210">
        <v>-0.18</v>
      </c>
      <c r="X1220">
        <v>1</v>
      </c>
      <c r="Z1220" s="211">
        <v>45406</v>
      </c>
      <c r="AH1220" s="211">
        <v>45351</v>
      </c>
      <c r="AO1220" t="s">
        <v>546</v>
      </c>
      <c r="AU1220" s="211"/>
      <c r="AY1220">
        <v>0</v>
      </c>
      <c r="AZ1220" t="s">
        <v>548</v>
      </c>
      <c r="BA1220" t="s">
        <v>3524</v>
      </c>
      <c r="BB1220" t="s">
        <v>3524</v>
      </c>
    </row>
    <row r="1221" spans="1:54" x14ac:dyDescent="0.3">
      <c r="A1221" t="s">
        <v>3706</v>
      </c>
      <c r="B1221" t="s">
        <v>652</v>
      </c>
      <c r="C1221" s="211">
        <v>45351</v>
      </c>
      <c r="D1221" t="s">
        <v>594</v>
      </c>
      <c r="E1221" t="s">
        <v>815</v>
      </c>
      <c r="F1221" t="s">
        <v>2481</v>
      </c>
      <c r="G1221" t="s">
        <v>3707</v>
      </c>
      <c r="H1221" t="s">
        <v>1954</v>
      </c>
      <c r="I1221">
        <v>0</v>
      </c>
      <c r="J1221">
        <v>1.06</v>
      </c>
      <c r="K1221" t="s">
        <v>535</v>
      </c>
      <c r="L1221" t="s">
        <v>664</v>
      </c>
      <c r="M1221" t="s">
        <v>537</v>
      </c>
      <c r="N1221" t="s">
        <v>538</v>
      </c>
      <c r="O1221" t="s">
        <v>539</v>
      </c>
      <c r="P1221" t="s">
        <v>598</v>
      </c>
      <c r="Q1221" t="s">
        <v>3208</v>
      </c>
      <c r="R1221" t="s">
        <v>542</v>
      </c>
      <c r="S1221" t="s">
        <v>656</v>
      </c>
      <c r="T1221" t="s">
        <v>542</v>
      </c>
      <c r="U1221" t="s">
        <v>3524</v>
      </c>
      <c r="W1221" s="210">
        <v>-1.06</v>
      </c>
      <c r="X1221">
        <v>1</v>
      </c>
      <c r="Z1221" s="211">
        <v>45406</v>
      </c>
      <c r="AH1221" s="211">
        <v>45351</v>
      </c>
      <c r="AO1221" t="s">
        <v>546</v>
      </c>
      <c r="AU1221" s="211"/>
      <c r="AY1221">
        <v>0</v>
      </c>
      <c r="AZ1221" t="s">
        <v>548</v>
      </c>
      <c r="BA1221" t="s">
        <v>3524</v>
      </c>
      <c r="BB1221" t="s">
        <v>3524</v>
      </c>
    </row>
    <row r="1222" spans="1:54" x14ac:dyDescent="0.3">
      <c r="A1222" t="s">
        <v>3708</v>
      </c>
      <c r="B1222" t="s">
        <v>652</v>
      </c>
      <c r="C1222" s="211">
        <v>45351</v>
      </c>
      <c r="D1222" t="s">
        <v>600</v>
      </c>
      <c r="E1222" t="s">
        <v>815</v>
      </c>
      <c r="F1222" t="s">
        <v>1076</v>
      </c>
      <c r="G1222" t="s">
        <v>3709</v>
      </c>
      <c r="H1222" t="s">
        <v>1958</v>
      </c>
      <c r="I1222">
        <v>0</v>
      </c>
      <c r="J1222">
        <v>0.4</v>
      </c>
      <c r="K1222" t="s">
        <v>535</v>
      </c>
      <c r="L1222" t="s">
        <v>655</v>
      </c>
      <c r="M1222" t="s">
        <v>537</v>
      </c>
      <c r="N1222" t="s">
        <v>538</v>
      </c>
      <c r="O1222" t="s">
        <v>539</v>
      </c>
      <c r="P1222" t="s">
        <v>604</v>
      </c>
      <c r="Q1222" t="s">
        <v>3208</v>
      </c>
      <c r="R1222" t="s">
        <v>542</v>
      </c>
      <c r="S1222" t="s">
        <v>656</v>
      </c>
      <c r="T1222" t="s">
        <v>542</v>
      </c>
      <c r="U1222" t="s">
        <v>3524</v>
      </c>
      <c r="W1222" s="210">
        <v>-0.4</v>
      </c>
      <c r="X1222">
        <v>1</v>
      </c>
      <c r="Z1222" s="211">
        <v>45406</v>
      </c>
      <c r="AH1222" s="211">
        <v>45351</v>
      </c>
      <c r="AO1222" t="s">
        <v>546</v>
      </c>
      <c r="AU1222" s="211"/>
      <c r="AY1222">
        <v>0</v>
      </c>
      <c r="AZ1222" t="s">
        <v>548</v>
      </c>
      <c r="BA1222" t="s">
        <v>3524</v>
      </c>
      <c r="BB1222" t="s">
        <v>3524</v>
      </c>
    </row>
    <row r="1223" spans="1:54" x14ac:dyDescent="0.3">
      <c r="A1223" t="s">
        <v>3710</v>
      </c>
      <c r="B1223" t="s">
        <v>652</v>
      </c>
      <c r="C1223" s="211">
        <v>45351</v>
      </c>
      <c r="D1223" t="s">
        <v>606</v>
      </c>
      <c r="E1223" t="s">
        <v>815</v>
      </c>
      <c r="F1223" t="s">
        <v>2919</v>
      </c>
      <c r="G1223" t="s">
        <v>3711</v>
      </c>
      <c r="H1223" t="s">
        <v>1961</v>
      </c>
      <c r="I1223">
        <v>0</v>
      </c>
      <c r="J1223">
        <v>0.76</v>
      </c>
      <c r="K1223" t="s">
        <v>535</v>
      </c>
      <c r="L1223" t="s">
        <v>664</v>
      </c>
      <c r="M1223" t="s">
        <v>537</v>
      </c>
      <c r="N1223" t="s">
        <v>538</v>
      </c>
      <c r="O1223" t="s">
        <v>539</v>
      </c>
      <c r="P1223" t="s">
        <v>562</v>
      </c>
      <c r="Q1223" t="s">
        <v>3208</v>
      </c>
      <c r="R1223" t="s">
        <v>542</v>
      </c>
      <c r="S1223" t="s">
        <v>656</v>
      </c>
      <c r="T1223" t="s">
        <v>542</v>
      </c>
      <c r="U1223" t="s">
        <v>3524</v>
      </c>
      <c r="W1223" s="210">
        <v>-0.76</v>
      </c>
      <c r="X1223">
        <v>1</v>
      </c>
      <c r="Z1223" s="211">
        <v>45406</v>
      </c>
      <c r="AH1223" s="211">
        <v>45351</v>
      </c>
      <c r="AO1223" t="s">
        <v>546</v>
      </c>
      <c r="AU1223" s="211"/>
      <c r="AY1223">
        <v>0</v>
      </c>
      <c r="AZ1223" t="s">
        <v>548</v>
      </c>
      <c r="BA1223" t="s">
        <v>3524</v>
      </c>
      <c r="BB1223" t="s">
        <v>3524</v>
      </c>
    </row>
    <row r="1224" spans="1:54" x14ac:dyDescent="0.3">
      <c r="A1224" t="s">
        <v>3712</v>
      </c>
      <c r="B1224" t="s">
        <v>652</v>
      </c>
      <c r="C1224" s="211">
        <v>45351</v>
      </c>
      <c r="D1224" t="s">
        <v>611</v>
      </c>
      <c r="E1224" t="s">
        <v>815</v>
      </c>
      <c r="F1224" t="s">
        <v>1481</v>
      </c>
      <c r="G1224" t="s">
        <v>3713</v>
      </c>
      <c r="H1224" t="s">
        <v>614</v>
      </c>
      <c r="I1224">
        <v>0</v>
      </c>
      <c r="J1224">
        <v>5.14</v>
      </c>
      <c r="K1224" t="s">
        <v>535</v>
      </c>
      <c r="L1224" t="s">
        <v>660</v>
      </c>
      <c r="M1224" t="s">
        <v>537</v>
      </c>
      <c r="N1224" t="s">
        <v>538</v>
      </c>
      <c r="O1224" t="s">
        <v>539</v>
      </c>
      <c r="P1224" t="s">
        <v>615</v>
      </c>
      <c r="Q1224" t="s">
        <v>3208</v>
      </c>
      <c r="R1224" t="s">
        <v>542</v>
      </c>
      <c r="S1224" t="s">
        <v>656</v>
      </c>
      <c r="T1224" t="s">
        <v>542</v>
      </c>
      <c r="U1224" t="s">
        <v>3524</v>
      </c>
      <c r="W1224" s="210">
        <v>-5.14</v>
      </c>
      <c r="X1224">
        <v>1</v>
      </c>
      <c r="Z1224" s="211">
        <v>45406</v>
      </c>
      <c r="AH1224" s="211">
        <v>45351</v>
      </c>
      <c r="AO1224" t="s">
        <v>546</v>
      </c>
      <c r="AU1224" s="211"/>
      <c r="AY1224">
        <v>0</v>
      </c>
      <c r="AZ1224" t="s">
        <v>548</v>
      </c>
      <c r="BA1224" t="s">
        <v>3524</v>
      </c>
      <c r="BB1224" t="s">
        <v>3524</v>
      </c>
    </row>
    <row r="1225" spans="1:54" x14ac:dyDescent="0.3">
      <c r="A1225" t="s">
        <v>3714</v>
      </c>
      <c r="B1225" t="s">
        <v>652</v>
      </c>
      <c r="C1225" s="211">
        <v>45351</v>
      </c>
      <c r="D1225" t="s">
        <v>617</v>
      </c>
      <c r="E1225" t="s">
        <v>815</v>
      </c>
      <c r="F1225" t="s">
        <v>1971</v>
      </c>
      <c r="G1225" t="s">
        <v>3715</v>
      </c>
      <c r="H1225" t="s">
        <v>1966</v>
      </c>
      <c r="I1225">
        <v>0</v>
      </c>
      <c r="J1225">
        <v>0.76</v>
      </c>
      <c r="K1225" t="s">
        <v>535</v>
      </c>
      <c r="L1225" t="s">
        <v>664</v>
      </c>
      <c r="M1225" t="s">
        <v>537</v>
      </c>
      <c r="N1225" t="s">
        <v>538</v>
      </c>
      <c r="O1225" t="s">
        <v>539</v>
      </c>
      <c r="P1225" t="s">
        <v>2641</v>
      </c>
      <c r="Q1225" t="s">
        <v>3208</v>
      </c>
      <c r="R1225" t="s">
        <v>542</v>
      </c>
      <c r="S1225" t="s">
        <v>656</v>
      </c>
      <c r="T1225" t="s">
        <v>542</v>
      </c>
      <c r="U1225" t="s">
        <v>3524</v>
      </c>
      <c r="W1225" s="210">
        <v>-0.76</v>
      </c>
      <c r="X1225">
        <v>1</v>
      </c>
      <c r="Z1225" s="211">
        <v>45406</v>
      </c>
      <c r="AH1225" s="211">
        <v>45351</v>
      </c>
      <c r="AO1225" t="s">
        <v>546</v>
      </c>
      <c r="AU1225" s="211"/>
      <c r="AY1225">
        <v>0</v>
      </c>
      <c r="AZ1225" t="s">
        <v>548</v>
      </c>
      <c r="BA1225" t="s">
        <v>3524</v>
      </c>
      <c r="BB1225" t="s">
        <v>3524</v>
      </c>
    </row>
    <row r="1226" spans="1:54" x14ac:dyDescent="0.3">
      <c r="A1226" t="s">
        <v>3716</v>
      </c>
      <c r="B1226" t="s">
        <v>652</v>
      </c>
      <c r="C1226" s="211">
        <v>45351</v>
      </c>
      <c r="D1226" t="s">
        <v>623</v>
      </c>
      <c r="E1226" t="s">
        <v>815</v>
      </c>
      <c r="F1226" t="s">
        <v>1620</v>
      </c>
      <c r="G1226" t="s">
        <v>3717</v>
      </c>
      <c r="H1226" t="s">
        <v>1969</v>
      </c>
      <c r="I1226">
        <v>0</v>
      </c>
      <c r="J1226">
        <v>1.87</v>
      </c>
      <c r="K1226" t="s">
        <v>535</v>
      </c>
      <c r="L1226" t="s">
        <v>655</v>
      </c>
      <c r="M1226" t="s">
        <v>537</v>
      </c>
      <c r="N1226" t="s">
        <v>538</v>
      </c>
      <c r="O1226" t="s">
        <v>539</v>
      </c>
      <c r="P1226" t="s">
        <v>627</v>
      </c>
      <c r="Q1226" t="s">
        <v>3208</v>
      </c>
      <c r="R1226" t="s">
        <v>542</v>
      </c>
      <c r="S1226" t="s">
        <v>656</v>
      </c>
      <c r="T1226" t="s">
        <v>542</v>
      </c>
      <c r="U1226" t="s">
        <v>3524</v>
      </c>
      <c r="W1226" s="210">
        <v>-1.87</v>
      </c>
      <c r="X1226">
        <v>1</v>
      </c>
      <c r="Z1226" s="211">
        <v>45406</v>
      </c>
      <c r="AH1226" s="211">
        <v>45351</v>
      </c>
      <c r="AO1226" t="s">
        <v>546</v>
      </c>
      <c r="AU1226" s="211"/>
      <c r="AY1226">
        <v>0</v>
      </c>
      <c r="AZ1226" t="s">
        <v>548</v>
      </c>
      <c r="BA1226" t="s">
        <v>3524</v>
      </c>
      <c r="BB1226" t="s">
        <v>3524</v>
      </c>
    </row>
    <row r="1227" spans="1:54" x14ac:dyDescent="0.3">
      <c r="A1227" t="s">
        <v>3718</v>
      </c>
      <c r="B1227" t="s">
        <v>652</v>
      </c>
      <c r="C1227" s="211">
        <v>45351</v>
      </c>
      <c r="D1227" t="s">
        <v>1837</v>
      </c>
      <c r="E1227" t="s">
        <v>815</v>
      </c>
      <c r="F1227" t="s">
        <v>1742</v>
      </c>
      <c r="G1227" t="s">
        <v>3719</v>
      </c>
      <c r="H1227" t="s">
        <v>2499</v>
      </c>
      <c r="I1227">
        <v>0</v>
      </c>
      <c r="J1227">
        <v>1.39</v>
      </c>
      <c r="K1227" t="s">
        <v>535</v>
      </c>
      <c r="L1227" t="s">
        <v>660</v>
      </c>
      <c r="M1227" t="s">
        <v>537</v>
      </c>
      <c r="N1227" t="s">
        <v>538</v>
      </c>
      <c r="O1227" t="s">
        <v>539</v>
      </c>
      <c r="P1227" t="s">
        <v>580</v>
      </c>
      <c r="Q1227" t="s">
        <v>3208</v>
      </c>
      <c r="R1227" t="s">
        <v>542</v>
      </c>
      <c r="S1227" t="s">
        <v>656</v>
      </c>
      <c r="T1227" t="s">
        <v>542</v>
      </c>
      <c r="U1227" t="s">
        <v>3524</v>
      </c>
      <c r="W1227" s="210">
        <v>-1.39</v>
      </c>
      <c r="X1227">
        <v>1</v>
      </c>
      <c r="Z1227" s="211">
        <v>45406</v>
      </c>
      <c r="AH1227" s="211">
        <v>45351</v>
      </c>
      <c r="AO1227" t="s">
        <v>546</v>
      </c>
      <c r="AU1227" s="211"/>
      <c r="AY1227">
        <v>0</v>
      </c>
      <c r="AZ1227" t="s">
        <v>548</v>
      </c>
      <c r="BA1227" t="s">
        <v>3524</v>
      </c>
      <c r="BB1227" t="s">
        <v>3524</v>
      </c>
    </row>
    <row r="1228" spans="1:54" x14ac:dyDescent="0.3">
      <c r="A1228" t="s">
        <v>3720</v>
      </c>
      <c r="B1228" t="s">
        <v>652</v>
      </c>
      <c r="C1228" s="211">
        <v>45351</v>
      </c>
      <c r="D1228" t="s">
        <v>640</v>
      </c>
      <c r="E1228" t="s">
        <v>815</v>
      </c>
      <c r="F1228" t="s">
        <v>3668</v>
      </c>
      <c r="G1228" t="s">
        <v>3721</v>
      </c>
      <c r="H1228" t="s">
        <v>1980</v>
      </c>
      <c r="I1228">
        <v>0</v>
      </c>
      <c r="J1228">
        <v>0.17</v>
      </c>
      <c r="K1228" t="s">
        <v>535</v>
      </c>
      <c r="L1228" t="s">
        <v>664</v>
      </c>
      <c r="M1228" t="s">
        <v>537</v>
      </c>
      <c r="N1228" t="s">
        <v>538</v>
      </c>
      <c r="O1228" t="s">
        <v>539</v>
      </c>
      <c r="P1228" t="s">
        <v>644</v>
      </c>
      <c r="Q1228" t="s">
        <v>3208</v>
      </c>
      <c r="R1228" t="s">
        <v>542</v>
      </c>
      <c r="S1228" t="s">
        <v>656</v>
      </c>
      <c r="T1228" t="s">
        <v>542</v>
      </c>
      <c r="U1228" t="s">
        <v>3524</v>
      </c>
      <c r="W1228" s="210">
        <v>-0.17</v>
      </c>
      <c r="X1228">
        <v>1</v>
      </c>
      <c r="Z1228" s="211">
        <v>45406</v>
      </c>
      <c r="AH1228" s="211">
        <v>45351</v>
      </c>
      <c r="AO1228" t="s">
        <v>546</v>
      </c>
      <c r="AU1228" s="211"/>
      <c r="AY1228">
        <v>0</v>
      </c>
      <c r="AZ1228" t="s">
        <v>548</v>
      </c>
      <c r="BA1228" t="s">
        <v>3524</v>
      </c>
      <c r="BB1228" t="s">
        <v>3524</v>
      </c>
    </row>
    <row r="1229" spans="1:54" x14ac:dyDescent="0.3">
      <c r="A1229" t="s">
        <v>3722</v>
      </c>
      <c r="B1229" t="s">
        <v>652</v>
      </c>
      <c r="C1229" s="211">
        <v>45351</v>
      </c>
      <c r="D1229" t="s">
        <v>646</v>
      </c>
      <c r="E1229" t="s">
        <v>815</v>
      </c>
      <c r="F1229" t="s">
        <v>2758</v>
      </c>
      <c r="G1229" t="s">
        <v>3723</v>
      </c>
      <c r="H1229" t="s">
        <v>1983</v>
      </c>
      <c r="I1229">
        <v>0</v>
      </c>
      <c r="J1229">
        <v>0.13</v>
      </c>
      <c r="K1229" t="s">
        <v>535</v>
      </c>
      <c r="L1229" t="s">
        <v>655</v>
      </c>
      <c r="M1229" t="s">
        <v>537</v>
      </c>
      <c r="N1229" t="s">
        <v>538</v>
      </c>
      <c r="O1229" t="s">
        <v>539</v>
      </c>
      <c r="P1229" t="s">
        <v>650</v>
      </c>
      <c r="Q1229" t="s">
        <v>3208</v>
      </c>
      <c r="R1229" t="s">
        <v>542</v>
      </c>
      <c r="S1229" t="s">
        <v>656</v>
      </c>
      <c r="T1229" t="s">
        <v>542</v>
      </c>
      <c r="U1229" t="s">
        <v>3524</v>
      </c>
      <c r="W1229" s="210">
        <v>-0.13</v>
      </c>
      <c r="X1229">
        <v>1</v>
      </c>
      <c r="Z1229" s="211">
        <v>45406</v>
      </c>
      <c r="AH1229" s="211">
        <v>45351</v>
      </c>
      <c r="AO1229" t="s">
        <v>546</v>
      </c>
      <c r="AU1229" s="211"/>
      <c r="AY1229">
        <v>0</v>
      </c>
      <c r="AZ1229" t="s">
        <v>548</v>
      </c>
      <c r="BA1229" t="s">
        <v>3524</v>
      </c>
      <c r="BB1229" t="s">
        <v>3524</v>
      </c>
    </row>
    <row r="1230" spans="1:54" x14ac:dyDescent="0.3">
      <c r="A1230" t="s">
        <v>3724</v>
      </c>
      <c r="B1230" t="s">
        <v>652</v>
      </c>
      <c r="C1230" s="211">
        <v>45334</v>
      </c>
      <c r="D1230" t="s">
        <v>975</v>
      </c>
      <c r="E1230" t="s">
        <v>2076</v>
      </c>
      <c r="F1230" t="s">
        <v>757</v>
      </c>
      <c r="G1230" t="s">
        <v>3725</v>
      </c>
      <c r="H1230" t="s">
        <v>1710</v>
      </c>
      <c r="I1230">
        <v>0</v>
      </c>
      <c r="J1230">
        <v>300</v>
      </c>
      <c r="K1230" t="s">
        <v>535</v>
      </c>
      <c r="L1230" t="s">
        <v>1377</v>
      </c>
      <c r="M1230" t="s">
        <v>537</v>
      </c>
      <c r="N1230" t="s">
        <v>538</v>
      </c>
      <c r="O1230" t="s">
        <v>539</v>
      </c>
      <c r="P1230" t="s">
        <v>1698</v>
      </c>
      <c r="Q1230" t="s">
        <v>3208</v>
      </c>
      <c r="R1230" t="s">
        <v>542</v>
      </c>
      <c r="S1230" t="s">
        <v>656</v>
      </c>
      <c r="T1230" t="s">
        <v>542</v>
      </c>
      <c r="U1230" t="s">
        <v>3524</v>
      </c>
      <c r="W1230" s="210">
        <v>-300</v>
      </c>
      <c r="X1230">
        <v>1</v>
      </c>
      <c r="Z1230" s="211">
        <v>45406</v>
      </c>
      <c r="AH1230" s="211">
        <v>45334</v>
      </c>
      <c r="AO1230" t="s">
        <v>546</v>
      </c>
      <c r="AU1230" s="211"/>
      <c r="AY1230">
        <v>0</v>
      </c>
      <c r="AZ1230" t="s">
        <v>548</v>
      </c>
      <c r="BA1230" t="s">
        <v>3524</v>
      </c>
      <c r="BB1230" t="s">
        <v>3524</v>
      </c>
    </row>
    <row r="1231" spans="1:54" x14ac:dyDescent="0.3">
      <c r="A1231" t="s">
        <v>3726</v>
      </c>
      <c r="B1231" t="s">
        <v>652</v>
      </c>
      <c r="C1231" s="211">
        <v>45334</v>
      </c>
      <c r="D1231" t="s">
        <v>975</v>
      </c>
      <c r="E1231" t="s">
        <v>708</v>
      </c>
      <c r="F1231" t="s">
        <v>757</v>
      </c>
      <c r="G1231" t="s">
        <v>3727</v>
      </c>
      <c r="H1231" t="s">
        <v>3728</v>
      </c>
      <c r="I1231">
        <v>0</v>
      </c>
      <c r="J1231">
        <v>300</v>
      </c>
      <c r="K1231" t="s">
        <v>535</v>
      </c>
      <c r="L1231" t="s">
        <v>1714</v>
      </c>
      <c r="M1231" t="s">
        <v>537</v>
      </c>
      <c r="N1231" t="s">
        <v>538</v>
      </c>
      <c r="O1231" t="s">
        <v>539</v>
      </c>
      <c r="P1231" t="s">
        <v>1715</v>
      </c>
      <c r="Q1231" t="s">
        <v>3208</v>
      </c>
      <c r="R1231" t="s">
        <v>542</v>
      </c>
      <c r="S1231" t="s">
        <v>656</v>
      </c>
      <c r="T1231" t="s">
        <v>542</v>
      </c>
      <c r="U1231" t="s">
        <v>3524</v>
      </c>
      <c r="W1231" s="210">
        <v>-300</v>
      </c>
      <c r="X1231">
        <v>1</v>
      </c>
      <c r="Z1231" s="211">
        <v>45406</v>
      </c>
      <c r="AH1231" s="211">
        <v>45334</v>
      </c>
      <c r="AO1231" t="s">
        <v>546</v>
      </c>
      <c r="AU1231" s="211"/>
      <c r="AY1231">
        <v>0</v>
      </c>
      <c r="AZ1231" t="s">
        <v>548</v>
      </c>
      <c r="BA1231" t="s">
        <v>3524</v>
      </c>
      <c r="BB1231" t="s">
        <v>3524</v>
      </c>
    </row>
    <row r="1232" spans="1:54" x14ac:dyDescent="0.3">
      <c r="A1232" t="s">
        <v>3729</v>
      </c>
      <c r="B1232" t="s">
        <v>652</v>
      </c>
      <c r="C1232" s="211">
        <v>45334</v>
      </c>
      <c r="D1232" t="s">
        <v>975</v>
      </c>
      <c r="E1232" t="s">
        <v>1060</v>
      </c>
      <c r="F1232" t="s">
        <v>757</v>
      </c>
      <c r="G1232" t="s">
        <v>3730</v>
      </c>
      <c r="H1232" t="s">
        <v>1721</v>
      </c>
      <c r="I1232">
        <v>0</v>
      </c>
      <c r="J1232">
        <v>350</v>
      </c>
      <c r="K1232" t="s">
        <v>535</v>
      </c>
      <c r="L1232" t="s">
        <v>778</v>
      </c>
      <c r="M1232" t="s">
        <v>537</v>
      </c>
      <c r="N1232" t="s">
        <v>538</v>
      </c>
      <c r="O1232" t="s">
        <v>539</v>
      </c>
      <c r="P1232" t="s">
        <v>1703</v>
      </c>
      <c r="Q1232" t="s">
        <v>3208</v>
      </c>
      <c r="R1232" t="s">
        <v>542</v>
      </c>
      <c r="S1232" t="s">
        <v>656</v>
      </c>
      <c r="T1232" t="s">
        <v>542</v>
      </c>
      <c r="U1232" t="s">
        <v>3524</v>
      </c>
      <c r="W1232" s="210">
        <v>-350</v>
      </c>
      <c r="X1232">
        <v>1</v>
      </c>
      <c r="Z1232" s="211">
        <v>45406</v>
      </c>
      <c r="AH1232" s="211">
        <v>45334</v>
      </c>
      <c r="AO1232" t="s">
        <v>546</v>
      </c>
      <c r="AU1232" s="211"/>
      <c r="AY1232">
        <v>0</v>
      </c>
      <c r="AZ1232" t="s">
        <v>548</v>
      </c>
      <c r="BA1232" t="s">
        <v>3524</v>
      </c>
      <c r="BB1232" t="s">
        <v>3524</v>
      </c>
    </row>
    <row r="1233" spans="1:54" x14ac:dyDescent="0.3">
      <c r="A1233" t="s">
        <v>3731</v>
      </c>
      <c r="B1233" t="s">
        <v>652</v>
      </c>
      <c r="C1233" s="211">
        <v>45344</v>
      </c>
      <c r="D1233" t="s">
        <v>975</v>
      </c>
      <c r="E1233" t="s">
        <v>2736</v>
      </c>
      <c r="F1233" t="s">
        <v>757</v>
      </c>
      <c r="G1233" t="s">
        <v>3732</v>
      </c>
      <c r="H1233" t="s">
        <v>1710</v>
      </c>
      <c r="I1233">
        <v>0</v>
      </c>
      <c r="J1233">
        <v>300</v>
      </c>
      <c r="K1233" t="s">
        <v>535</v>
      </c>
      <c r="L1233" t="s">
        <v>1377</v>
      </c>
      <c r="M1233" t="s">
        <v>537</v>
      </c>
      <c r="N1233" t="s">
        <v>538</v>
      </c>
      <c r="O1233" t="s">
        <v>539</v>
      </c>
      <c r="P1233" t="s">
        <v>1698</v>
      </c>
      <c r="Q1233" t="s">
        <v>3208</v>
      </c>
      <c r="R1233" t="s">
        <v>542</v>
      </c>
      <c r="S1233" t="s">
        <v>656</v>
      </c>
      <c r="T1233" t="s">
        <v>542</v>
      </c>
      <c r="U1233" t="s">
        <v>3524</v>
      </c>
      <c r="W1233" s="210">
        <v>-300</v>
      </c>
      <c r="X1233">
        <v>1</v>
      </c>
      <c r="Z1233" s="211">
        <v>45406</v>
      </c>
      <c r="AH1233" s="211">
        <v>45344</v>
      </c>
      <c r="AO1233" t="s">
        <v>546</v>
      </c>
      <c r="AU1233" s="211"/>
      <c r="AY1233">
        <v>0</v>
      </c>
      <c r="AZ1233" t="s">
        <v>548</v>
      </c>
      <c r="BA1233" t="s">
        <v>3524</v>
      </c>
      <c r="BB1233" t="s">
        <v>3524</v>
      </c>
    </row>
    <row r="1234" spans="1:54" x14ac:dyDescent="0.3">
      <c r="A1234" t="s">
        <v>3733</v>
      </c>
      <c r="B1234" t="s">
        <v>652</v>
      </c>
      <c r="C1234" s="211">
        <v>45344</v>
      </c>
      <c r="D1234" t="s">
        <v>975</v>
      </c>
      <c r="E1234" t="s">
        <v>1669</v>
      </c>
      <c r="F1234" t="s">
        <v>757</v>
      </c>
      <c r="G1234" t="s">
        <v>3734</v>
      </c>
      <c r="H1234" t="s">
        <v>3728</v>
      </c>
      <c r="I1234">
        <v>0</v>
      </c>
      <c r="J1234">
        <v>300</v>
      </c>
      <c r="K1234" t="s">
        <v>535</v>
      </c>
      <c r="L1234" t="s">
        <v>1714</v>
      </c>
      <c r="M1234" t="s">
        <v>537</v>
      </c>
      <c r="N1234" t="s">
        <v>538</v>
      </c>
      <c r="O1234" t="s">
        <v>539</v>
      </c>
      <c r="P1234" t="s">
        <v>1715</v>
      </c>
      <c r="Q1234" t="s">
        <v>3208</v>
      </c>
      <c r="R1234" t="s">
        <v>542</v>
      </c>
      <c r="S1234" t="s">
        <v>656</v>
      </c>
      <c r="T1234" t="s">
        <v>542</v>
      </c>
      <c r="U1234" t="s">
        <v>3524</v>
      </c>
      <c r="W1234" s="210">
        <v>-300</v>
      </c>
      <c r="X1234">
        <v>1</v>
      </c>
      <c r="Z1234" s="211">
        <v>45406</v>
      </c>
      <c r="AH1234" s="211">
        <v>45344</v>
      </c>
      <c r="AO1234" t="s">
        <v>546</v>
      </c>
      <c r="AU1234" s="211"/>
      <c r="AY1234">
        <v>0</v>
      </c>
      <c r="AZ1234" t="s">
        <v>548</v>
      </c>
      <c r="BA1234" t="s">
        <v>3524</v>
      </c>
      <c r="BB1234" t="s">
        <v>3524</v>
      </c>
    </row>
    <row r="1235" spans="1:54" x14ac:dyDescent="0.3">
      <c r="A1235" t="s">
        <v>3735</v>
      </c>
      <c r="B1235" t="s">
        <v>652</v>
      </c>
      <c r="C1235" s="211">
        <v>45344</v>
      </c>
      <c r="D1235" t="s">
        <v>975</v>
      </c>
      <c r="E1235" t="s">
        <v>1409</v>
      </c>
      <c r="F1235" t="s">
        <v>757</v>
      </c>
      <c r="G1235" t="s">
        <v>3736</v>
      </c>
      <c r="H1235" t="s">
        <v>1721</v>
      </c>
      <c r="I1235">
        <v>0</v>
      </c>
      <c r="J1235">
        <v>350</v>
      </c>
      <c r="K1235" t="s">
        <v>535</v>
      </c>
      <c r="L1235" t="s">
        <v>778</v>
      </c>
      <c r="M1235" t="s">
        <v>537</v>
      </c>
      <c r="N1235" t="s">
        <v>538</v>
      </c>
      <c r="O1235" t="s">
        <v>539</v>
      </c>
      <c r="P1235" t="s">
        <v>1703</v>
      </c>
      <c r="Q1235" t="s">
        <v>3208</v>
      </c>
      <c r="R1235" t="s">
        <v>542</v>
      </c>
      <c r="S1235" t="s">
        <v>656</v>
      </c>
      <c r="T1235" t="s">
        <v>542</v>
      </c>
      <c r="U1235" t="s">
        <v>3524</v>
      </c>
      <c r="W1235" s="210">
        <v>-350</v>
      </c>
      <c r="X1235">
        <v>1</v>
      </c>
      <c r="Z1235" s="211">
        <v>45406</v>
      </c>
      <c r="AH1235" s="211">
        <v>45344</v>
      </c>
      <c r="AO1235" t="s">
        <v>546</v>
      </c>
      <c r="AU1235" s="211"/>
      <c r="AY1235">
        <v>0</v>
      </c>
      <c r="AZ1235" t="s">
        <v>548</v>
      </c>
      <c r="BA1235" t="s">
        <v>3524</v>
      </c>
      <c r="BB1235" t="s">
        <v>3524</v>
      </c>
    </row>
    <row r="1236" spans="1:54" x14ac:dyDescent="0.3">
      <c r="A1236" t="s">
        <v>3737</v>
      </c>
      <c r="B1236" t="s">
        <v>652</v>
      </c>
      <c r="C1236" s="211">
        <v>45340</v>
      </c>
      <c r="D1236" t="s">
        <v>975</v>
      </c>
      <c r="E1236" t="s">
        <v>711</v>
      </c>
      <c r="F1236" t="s">
        <v>757</v>
      </c>
      <c r="G1236" t="s">
        <v>3738</v>
      </c>
      <c r="H1236" t="s">
        <v>2713</v>
      </c>
      <c r="I1236">
        <v>0</v>
      </c>
      <c r="J1236">
        <v>620</v>
      </c>
      <c r="K1236" t="s">
        <v>535</v>
      </c>
      <c r="L1236" t="s">
        <v>554</v>
      </c>
      <c r="M1236" t="s">
        <v>537</v>
      </c>
      <c r="N1236" t="s">
        <v>538</v>
      </c>
      <c r="O1236" t="s">
        <v>539</v>
      </c>
      <c r="P1236" t="s">
        <v>2714</v>
      </c>
      <c r="Q1236" t="s">
        <v>3208</v>
      </c>
      <c r="R1236" t="s">
        <v>542</v>
      </c>
      <c r="S1236" t="s">
        <v>656</v>
      </c>
      <c r="T1236" t="s">
        <v>542</v>
      </c>
      <c r="U1236" t="s">
        <v>3524</v>
      </c>
      <c r="W1236" s="210">
        <v>-620</v>
      </c>
      <c r="X1236">
        <v>1</v>
      </c>
      <c r="Z1236" s="211">
        <v>45406</v>
      </c>
      <c r="AH1236" s="211">
        <v>45340</v>
      </c>
      <c r="AO1236" t="s">
        <v>546</v>
      </c>
      <c r="AU1236" s="211"/>
      <c r="AY1236">
        <v>0</v>
      </c>
      <c r="AZ1236" t="s">
        <v>548</v>
      </c>
      <c r="BA1236" t="s">
        <v>3524</v>
      </c>
      <c r="BB1236" t="s">
        <v>3524</v>
      </c>
    </row>
    <row r="1237" spans="1:54" x14ac:dyDescent="0.3">
      <c r="A1237" t="s">
        <v>3739</v>
      </c>
      <c r="B1237" t="s">
        <v>652</v>
      </c>
      <c r="C1237" s="211">
        <v>45340</v>
      </c>
      <c r="D1237" t="s">
        <v>975</v>
      </c>
      <c r="E1237" t="s">
        <v>916</v>
      </c>
      <c r="F1237" t="s">
        <v>757</v>
      </c>
      <c r="G1237" t="s">
        <v>3740</v>
      </c>
      <c r="H1237" t="s">
        <v>2713</v>
      </c>
      <c r="I1237">
        <v>0</v>
      </c>
      <c r="J1237">
        <v>490</v>
      </c>
      <c r="K1237" t="s">
        <v>535</v>
      </c>
      <c r="L1237" t="s">
        <v>554</v>
      </c>
      <c r="M1237" t="s">
        <v>537</v>
      </c>
      <c r="N1237" t="s">
        <v>538</v>
      </c>
      <c r="O1237" t="s">
        <v>539</v>
      </c>
      <c r="P1237" t="s">
        <v>2714</v>
      </c>
      <c r="Q1237" t="s">
        <v>3208</v>
      </c>
      <c r="R1237" t="s">
        <v>542</v>
      </c>
      <c r="S1237" t="s">
        <v>656</v>
      </c>
      <c r="T1237" t="s">
        <v>542</v>
      </c>
      <c r="U1237" t="s">
        <v>3524</v>
      </c>
      <c r="W1237" s="210">
        <v>-490</v>
      </c>
      <c r="X1237">
        <v>1</v>
      </c>
      <c r="Z1237" s="211">
        <v>45406</v>
      </c>
      <c r="AH1237" s="211">
        <v>45340</v>
      </c>
      <c r="AO1237" t="s">
        <v>546</v>
      </c>
      <c r="AU1237" s="211"/>
      <c r="AY1237">
        <v>0</v>
      </c>
      <c r="AZ1237" t="s">
        <v>548</v>
      </c>
      <c r="BA1237" t="s">
        <v>3524</v>
      </c>
      <c r="BB1237" t="s">
        <v>3524</v>
      </c>
    </row>
    <row r="1238" spans="1:54" x14ac:dyDescent="0.3">
      <c r="A1238" t="s">
        <v>3741</v>
      </c>
      <c r="B1238" t="s">
        <v>652</v>
      </c>
      <c r="C1238" s="211">
        <v>45340</v>
      </c>
      <c r="D1238" t="s">
        <v>975</v>
      </c>
      <c r="E1238" t="s">
        <v>1413</v>
      </c>
      <c r="F1238" t="s">
        <v>757</v>
      </c>
      <c r="G1238" t="s">
        <v>3742</v>
      </c>
      <c r="H1238" t="s">
        <v>2713</v>
      </c>
      <c r="I1238">
        <v>0</v>
      </c>
      <c r="J1238">
        <v>490</v>
      </c>
      <c r="K1238" t="s">
        <v>535</v>
      </c>
      <c r="L1238" t="s">
        <v>554</v>
      </c>
      <c r="M1238" t="s">
        <v>537</v>
      </c>
      <c r="N1238" t="s">
        <v>538</v>
      </c>
      <c r="O1238" t="s">
        <v>539</v>
      </c>
      <c r="P1238" t="s">
        <v>2714</v>
      </c>
      <c r="Q1238" t="s">
        <v>3208</v>
      </c>
      <c r="R1238" t="s">
        <v>542</v>
      </c>
      <c r="S1238" t="s">
        <v>656</v>
      </c>
      <c r="T1238" t="s">
        <v>542</v>
      </c>
      <c r="U1238" t="s">
        <v>3524</v>
      </c>
      <c r="W1238" s="210">
        <v>-490</v>
      </c>
      <c r="X1238">
        <v>1</v>
      </c>
      <c r="Z1238" s="211">
        <v>45406</v>
      </c>
      <c r="AH1238" s="211">
        <v>45340</v>
      </c>
      <c r="AO1238" t="s">
        <v>546</v>
      </c>
      <c r="AU1238" s="211"/>
      <c r="AY1238">
        <v>0</v>
      </c>
      <c r="AZ1238" t="s">
        <v>548</v>
      </c>
      <c r="BA1238" t="s">
        <v>3524</v>
      </c>
      <c r="BB1238" t="s">
        <v>3524</v>
      </c>
    </row>
    <row r="1239" spans="1:54" x14ac:dyDescent="0.3">
      <c r="A1239" t="s">
        <v>3743</v>
      </c>
      <c r="B1239" t="s">
        <v>652</v>
      </c>
      <c r="C1239" s="211">
        <v>45350</v>
      </c>
      <c r="D1239" t="s">
        <v>975</v>
      </c>
      <c r="E1239" t="s">
        <v>2481</v>
      </c>
      <c r="F1239" t="s">
        <v>757</v>
      </c>
      <c r="G1239" t="s">
        <v>3744</v>
      </c>
      <c r="H1239" t="s">
        <v>977</v>
      </c>
      <c r="I1239">
        <v>0</v>
      </c>
      <c r="J1239">
        <v>1453.12</v>
      </c>
      <c r="K1239" t="s">
        <v>535</v>
      </c>
      <c r="L1239" t="s">
        <v>536</v>
      </c>
      <c r="M1239" t="s">
        <v>537</v>
      </c>
      <c r="N1239" t="s">
        <v>538</v>
      </c>
      <c r="O1239" t="s">
        <v>539</v>
      </c>
      <c r="P1239" t="s">
        <v>978</v>
      </c>
      <c r="Q1239" t="s">
        <v>3208</v>
      </c>
      <c r="R1239" t="s">
        <v>542</v>
      </c>
      <c r="S1239" t="s">
        <v>656</v>
      </c>
      <c r="T1239" t="s">
        <v>542</v>
      </c>
      <c r="U1239" t="s">
        <v>3524</v>
      </c>
      <c r="W1239" s="210">
        <v>-1453.12</v>
      </c>
      <c r="X1239">
        <v>1</v>
      </c>
      <c r="Z1239" s="211">
        <v>45406</v>
      </c>
      <c r="AH1239" s="211">
        <v>45350</v>
      </c>
      <c r="AO1239" t="s">
        <v>546</v>
      </c>
      <c r="AU1239" s="211"/>
      <c r="AY1239">
        <v>0</v>
      </c>
      <c r="AZ1239" t="s">
        <v>548</v>
      </c>
      <c r="BA1239" t="s">
        <v>3524</v>
      </c>
      <c r="BB1239" t="s">
        <v>3524</v>
      </c>
    </row>
    <row r="1240" spans="1:54" x14ac:dyDescent="0.3">
      <c r="A1240" t="s">
        <v>3745</v>
      </c>
      <c r="B1240" t="s">
        <v>652</v>
      </c>
      <c r="C1240" s="211">
        <v>45350</v>
      </c>
      <c r="D1240" t="s">
        <v>975</v>
      </c>
      <c r="E1240" t="s">
        <v>714</v>
      </c>
      <c r="F1240" t="s">
        <v>757</v>
      </c>
      <c r="G1240" t="s">
        <v>3746</v>
      </c>
      <c r="H1240" t="s">
        <v>977</v>
      </c>
      <c r="I1240">
        <v>0</v>
      </c>
      <c r="J1240">
        <v>146.88</v>
      </c>
      <c r="K1240" t="s">
        <v>535</v>
      </c>
      <c r="L1240" t="s">
        <v>536</v>
      </c>
      <c r="M1240" t="s">
        <v>537</v>
      </c>
      <c r="N1240" t="s">
        <v>538</v>
      </c>
      <c r="O1240" t="s">
        <v>539</v>
      </c>
      <c r="P1240" t="s">
        <v>978</v>
      </c>
      <c r="Q1240" t="s">
        <v>3208</v>
      </c>
      <c r="R1240" t="s">
        <v>542</v>
      </c>
      <c r="S1240" t="s">
        <v>656</v>
      </c>
      <c r="T1240" t="s">
        <v>542</v>
      </c>
      <c r="U1240" t="s">
        <v>3524</v>
      </c>
      <c r="W1240" s="210">
        <v>-146.88</v>
      </c>
      <c r="X1240">
        <v>1</v>
      </c>
      <c r="Z1240" s="211">
        <v>45406</v>
      </c>
      <c r="AH1240" s="211">
        <v>45350</v>
      </c>
      <c r="AO1240" t="s">
        <v>546</v>
      </c>
      <c r="AU1240" s="211"/>
      <c r="AY1240">
        <v>0</v>
      </c>
      <c r="AZ1240" t="s">
        <v>548</v>
      </c>
      <c r="BA1240" t="s">
        <v>3524</v>
      </c>
      <c r="BB1240" t="s">
        <v>3524</v>
      </c>
    </row>
    <row r="1241" spans="1:54" x14ac:dyDescent="0.3">
      <c r="A1241" t="s">
        <v>3747</v>
      </c>
      <c r="B1241" t="s">
        <v>652</v>
      </c>
      <c r="C1241" s="211">
        <v>45350</v>
      </c>
      <c r="D1241" t="s">
        <v>975</v>
      </c>
      <c r="E1241" t="s">
        <v>1566</v>
      </c>
      <c r="F1241" t="s">
        <v>757</v>
      </c>
      <c r="G1241" t="s">
        <v>3748</v>
      </c>
      <c r="H1241" t="s">
        <v>3749</v>
      </c>
      <c r="I1241">
        <v>0</v>
      </c>
      <c r="J1241">
        <v>908.2</v>
      </c>
      <c r="K1241" t="s">
        <v>535</v>
      </c>
      <c r="L1241" t="s">
        <v>536</v>
      </c>
      <c r="M1241" t="s">
        <v>537</v>
      </c>
      <c r="N1241" t="s">
        <v>538</v>
      </c>
      <c r="O1241" t="s">
        <v>539</v>
      </c>
      <c r="P1241" t="s">
        <v>3750</v>
      </c>
      <c r="Q1241" t="s">
        <v>3208</v>
      </c>
      <c r="R1241" t="s">
        <v>542</v>
      </c>
      <c r="S1241" t="s">
        <v>656</v>
      </c>
      <c r="T1241" t="s">
        <v>542</v>
      </c>
      <c r="U1241" t="s">
        <v>3524</v>
      </c>
      <c r="W1241" s="210">
        <v>-908.2</v>
      </c>
      <c r="X1241">
        <v>1</v>
      </c>
      <c r="Z1241" s="211">
        <v>45406</v>
      </c>
      <c r="AH1241" s="211">
        <v>45350</v>
      </c>
      <c r="AO1241" t="s">
        <v>546</v>
      </c>
      <c r="AU1241" s="211"/>
      <c r="AY1241">
        <v>0</v>
      </c>
      <c r="AZ1241" t="s">
        <v>548</v>
      </c>
      <c r="BA1241" t="s">
        <v>3524</v>
      </c>
      <c r="BB1241" t="s">
        <v>3524</v>
      </c>
    </row>
    <row r="1242" spans="1:54" x14ac:dyDescent="0.3">
      <c r="A1242" t="s">
        <v>3751</v>
      </c>
      <c r="B1242" t="s">
        <v>652</v>
      </c>
      <c r="C1242" s="211">
        <v>45350</v>
      </c>
      <c r="D1242" t="s">
        <v>975</v>
      </c>
      <c r="E1242" t="s">
        <v>2148</v>
      </c>
      <c r="F1242" t="s">
        <v>757</v>
      </c>
      <c r="G1242" t="s">
        <v>3752</v>
      </c>
      <c r="H1242" t="s">
        <v>3749</v>
      </c>
      <c r="I1242">
        <v>0</v>
      </c>
      <c r="J1242">
        <v>91.8</v>
      </c>
      <c r="K1242" t="s">
        <v>535</v>
      </c>
      <c r="L1242" t="s">
        <v>536</v>
      </c>
      <c r="M1242" t="s">
        <v>537</v>
      </c>
      <c r="N1242" t="s">
        <v>538</v>
      </c>
      <c r="O1242" t="s">
        <v>539</v>
      </c>
      <c r="P1242" t="s">
        <v>3750</v>
      </c>
      <c r="Q1242" t="s">
        <v>3208</v>
      </c>
      <c r="R1242" t="s">
        <v>542</v>
      </c>
      <c r="S1242" t="s">
        <v>656</v>
      </c>
      <c r="T1242" t="s">
        <v>542</v>
      </c>
      <c r="U1242" t="s">
        <v>3524</v>
      </c>
      <c r="W1242" s="210">
        <v>-91.8</v>
      </c>
      <c r="X1242">
        <v>1</v>
      </c>
      <c r="Z1242" s="211">
        <v>45406</v>
      </c>
      <c r="AH1242" s="211">
        <v>45350</v>
      </c>
      <c r="AO1242" t="s">
        <v>546</v>
      </c>
      <c r="AU1242" s="211"/>
      <c r="AY1242">
        <v>0</v>
      </c>
      <c r="AZ1242" t="s">
        <v>548</v>
      </c>
      <c r="BA1242" t="s">
        <v>3524</v>
      </c>
      <c r="BB1242" t="s">
        <v>3524</v>
      </c>
    </row>
    <row r="1243" spans="1:54" x14ac:dyDescent="0.3">
      <c r="A1243" t="s">
        <v>3753</v>
      </c>
      <c r="B1243" t="s">
        <v>652</v>
      </c>
      <c r="C1243" s="211">
        <v>45350</v>
      </c>
      <c r="D1243" t="s">
        <v>1203</v>
      </c>
      <c r="E1243" t="s">
        <v>1068</v>
      </c>
      <c r="F1243" t="s">
        <v>757</v>
      </c>
      <c r="G1243" t="s">
        <v>3754</v>
      </c>
      <c r="H1243" t="s">
        <v>1216</v>
      </c>
      <c r="I1243">
        <v>0</v>
      </c>
      <c r="J1243">
        <v>1804</v>
      </c>
      <c r="K1243" t="s">
        <v>535</v>
      </c>
      <c r="L1243" t="s">
        <v>536</v>
      </c>
      <c r="M1243" t="s">
        <v>537</v>
      </c>
      <c r="N1243" t="s">
        <v>538</v>
      </c>
      <c r="O1243" t="s">
        <v>539</v>
      </c>
      <c r="P1243" t="s">
        <v>1217</v>
      </c>
      <c r="Q1243" t="s">
        <v>3208</v>
      </c>
      <c r="R1243" t="s">
        <v>542</v>
      </c>
      <c r="S1243" t="s">
        <v>656</v>
      </c>
      <c r="T1243" t="s">
        <v>542</v>
      </c>
      <c r="U1243" t="s">
        <v>3524</v>
      </c>
      <c r="W1243" s="210">
        <v>-1804</v>
      </c>
      <c r="X1243">
        <v>1</v>
      </c>
      <c r="Z1243" s="211">
        <v>45406</v>
      </c>
      <c r="AH1243" s="211">
        <v>45350</v>
      </c>
      <c r="AO1243" t="s">
        <v>546</v>
      </c>
      <c r="AU1243" s="211"/>
      <c r="AY1243">
        <v>0</v>
      </c>
      <c r="AZ1243" t="s">
        <v>548</v>
      </c>
      <c r="BA1243" t="s">
        <v>3524</v>
      </c>
      <c r="BB1243" t="s">
        <v>3524</v>
      </c>
    </row>
    <row r="1244" spans="1:54" x14ac:dyDescent="0.3">
      <c r="A1244" t="s">
        <v>3755</v>
      </c>
      <c r="B1244" t="s">
        <v>652</v>
      </c>
      <c r="C1244" s="211">
        <v>45350</v>
      </c>
      <c r="D1244" t="s">
        <v>1203</v>
      </c>
      <c r="E1244" t="s">
        <v>1068</v>
      </c>
      <c r="F1244" t="s">
        <v>532</v>
      </c>
      <c r="G1244" t="s">
        <v>3756</v>
      </c>
      <c r="H1244" t="s">
        <v>1220</v>
      </c>
      <c r="I1244">
        <v>0</v>
      </c>
      <c r="J1244">
        <v>650</v>
      </c>
      <c r="K1244" t="s">
        <v>535</v>
      </c>
      <c r="L1244" t="s">
        <v>536</v>
      </c>
      <c r="M1244" t="s">
        <v>537</v>
      </c>
      <c r="N1244" t="s">
        <v>538</v>
      </c>
      <c r="O1244" t="s">
        <v>539</v>
      </c>
      <c r="P1244" t="s">
        <v>1221</v>
      </c>
      <c r="Q1244" t="s">
        <v>3208</v>
      </c>
      <c r="R1244" t="s">
        <v>542</v>
      </c>
      <c r="S1244" t="s">
        <v>656</v>
      </c>
      <c r="T1244" t="s">
        <v>542</v>
      </c>
      <c r="U1244" t="s">
        <v>3524</v>
      </c>
      <c r="W1244" s="210">
        <v>-650</v>
      </c>
      <c r="X1244">
        <v>1</v>
      </c>
      <c r="Z1244" s="211">
        <v>45406</v>
      </c>
      <c r="AH1244" s="211">
        <v>45350</v>
      </c>
      <c r="AO1244" t="s">
        <v>546</v>
      </c>
      <c r="AU1244" s="211"/>
      <c r="AY1244">
        <v>0</v>
      </c>
      <c r="AZ1244" t="s">
        <v>548</v>
      </c>
      <c r="BA1244" t="s">
        <v>3524</v>
      </c>
      <c r="BB1244" t="s">
        <v>3524</v>
      </c>
    </row>
    <row r="1245" spans="1:54" x14ac:dyDescent="0.3">
      <c r="A1245" t="s">
        <v>3757</v>
      </c>
      <c r="B1245" t="s">
        <v>652</v>
      </c>
      <c r="C1245" s="211">
        <v>45350</v>
      </c>
      <c r="D1245" t="s">
        <v>1203</v>
      </c>
      <c r="E1245" t="s">
        <v>1068</v>
      </c>
      <c r="F1245" t="s">
        <v>793</v>
      </c>
      <c r="G1245" t="s">
        <v>3758</v>
      </c>
      <c r="H1245" t="s">
        <v>1220</v>
      </c>
      <c r="I1245">
        <v>0</v>
      </c>
      <c r="J1245">
        <v>650</v>
      </c>
      <c r="K1245" t="s">
        <v>535</v>
      </c>
      <c r="L1245" t="s">
        <v>536</v>
      </c>
      <c r="M1245" t="s">
        <v>537</v>
      </c>
      <c r="N1245" t="s">
        <v>538</v>
      </c>
      <c r="O1245" t="s">
        <v>539</v>
      </c>
      <c r="P1245" t="s">
        <v>1221</v>
      </c>
      <c r="Q1245" t="s">
        <v>3208</v>
      </c>
      <c r="R1245" t="s">
        <v>542</v>
      </c>
      <c r="S1245" t="s">
        <v>656</v>
      </c>
      <c r="T1245" t="s">
        <v>542</v>
      </c>
      <c r="U1245" t="s">
        <v>3524</v>
      </c>
      <c r="W1245" s="210">
        <v>-650</v>
      </c>
      <c r="X1245">
        <v>1</v>
      </c>
      <c r="Z1245" s="211">
        <v>45406</v>
      </c>
      <c r="AH1245" s="211">
        <v>45350</v>
      </c>
      <c r="AO1245" t="s">
        <v>546</v>
      </c>
      <c r="AU1245" s="211"/>
      <c r="AY1245">
        <v>0</v>
      </c>
      <c r="AZ1245" t="s">
        <v>548</v>
      </c>
      <c r="BA1245" t="s">
        <v>3524</v>
      </c>
      <c r="BB1245" t="s">
        <v>3524</v>
      </c>
    </row>
    <row r="1246" spans="1:54" x14ac:dyDescent="0.3">
      <c r="A1246" t="s">
        <v>3759</v>
      </c>
      <c r="B1246" t="s">
        <v>529</v>
      </c>
      <c r="C1246" s="211">
        <v>45378</v>
      </c>
      <c r="D1246" t="s">
        <v>594</v>
      </c>
      <c r="E1246" t="s">
        <v>1381</v>
      </c>
      <c r="F1246" t="s">
        <v>1025</v>
      </c>
      <c r="G1246" t="s">
        <v>3760</v>
      </c>
      <c r="H1246" t="s">
        <v>597</v>
      </c>
      <c r="I1246">
        <v>0</v>
      </c>
      <c r="J1246">
        <v>8.07</v>
      </c>
      <c r="K1246" t="s">
        <v>535</v>
      </c>
      <c r="L1246" t="s">
        <v>664</v>
      </c>
      <c r="M1246" t="s">
        <v>537</v>
      </c>
      <c r="N1246" t="s">
        <v>538</v>
      </c>
      <c r="O1246" t="s">
        <v>539</v>
      </c>
      <c r="P1246" t="s">
        <v>598</v>
      </c>
      <c r="Q1246" t="s">
        <v>3208</v>
      </c>
      <c r="R1246" t="s">
        <v>542</v>
      </c>
      <c r="S1246" t="s">
        <v>543</v>
      </c>
      <c r="T1246" t="s">
        <v>542</v>
      </c>
      <c r="U1246" t="s">
        <v>3761</v>
      </c>
      <c r="W1246" s="210">
        <v>-8.07</v>
      </c>
      <c r="X1246">
        <v>1</v>
      </c>
      <c r="Z1246" s="211">
        <v>45386</v>
      </c>
      <c r="AH1246" s="211">
        <v>45378</v>
      </c>
      <c r="AO1246" t="s">
        <v>546</v>
      </c>
      <c r="AU1246" s="211"/>
      <c r="AY1246">
        <v>0</v>
      </c>
      <c r="AZ1246" t="s">
        <v>548</v>
      </c>
      <c r="BA1246" t="s">
        <v>3761</v>
      </c>
      <c r="BB1246" t="s">
        <v>3761</v>
      </c>
    </row>
    <row r="1247" spans="1:54" x14ac:dyDescent="0.3">
      <c r="A1247" t="s">
        <v>3762</v>
      </c>
      <c r="B1247" t="s">
        <v>529</v>
      </c>
      <c r="C1247" s="211">
        <v>45379</v>
      </c>
      <c r="D1247" t="s">
        <v>1790</v>
      </c>
      <c r="E1247" t="s">
        <v>2736</v>
      </c>
      <c r="F1247" t="s">
        <v>1700</v>
      </c>
      <c r="G1247" t="s">
        <v>3763</v>
      </c>
      <c r="H1247" t="s">
        <v>1792</v>
      </c>
      <c r="I1247">
        <v>0</v>
      </c>
      <c r="J1247">
        <v>66.55</v>
      </c>
      <c r="K1247" t="s">
        <v>535</v>
      </c>
      <c r="L1247" t="s">
        <v>554</v>
      </c>
      <c r="M1247" t="s">
        <v>537</v>
      </c>
      <c r="N1247" t="s">
        <v>538</v>
      </c>
      <c r="O1247" t="s">
        <v>539</v>
      </c>
      <c r="P1247" t="s">
        <v>580</v>
      </c>
      <c r="Q1247" t="s">
        <v>3208</v>
      </c>
      <c r="R1247" t="s">
        <v>542</v>
      </c>
      <c r="S1247" t="s">
        <v>543</v>
      </c>
      <c r="T1247" t="s">
        <v>542</v>
      </c>
      <c r="U1247" t="s">
        <v>3761</v>
      </c>
      <c r="W1247" s="210">
        <v>-66.55</v>
      </c>
      <c r="X1247">
        <v>1</v>
      </c>
      <c r="Z1247" s="211">
        <v>45386</v>
      </c>
      <c r="AH1247" s="211">
        <v>45379</v>
      </c>
      <c r="AO1247" t="s">
        <v>546</v>
      </c>
      <c r="AU1247" s="211"/>
      <c r="AY1247">
        <v>0</v>
      </c>
      <c r="AZ1247" t="s">
        <v>548</v>
      </c>
      <c r="BA1247" t="s">
        <v>3761</v>
      </c>
      <c r="BB1247" t="s">
        <v>3761</v>
      </c>
    </row>
    <row r="1248" spans="1:54" x14ac:dyDescent="0.3">
      <c r="A1248" t="s">
        <v>3764</v>
      </c>
      <c r="B1248" t="s">
        <v>529</v>
      </c>
      <c r="C1248" s="211">
        <v>45379</v>
      </c>
      <c r="D1248" t="s">
        <v>2321</v>
      </c>
      <c r="E1248" t="s">
        <v>2736</v>
      </c>
      <c r="F1248" t="s">
        <v>878</v>
      </c>
      <c r="G1248" t="s">
        <v>3765</v>
      </c>
      <c r="H1248" t="s">
        <v>2323</v>
      </c>
      <c r="I1248">
        <v>0</v>
      </c>
      <c r="J1248">
        <v>102.56</v>
      </c>
      <c r="K1248" t="s">
        <v>535</v>
      </c>
      <c r="L1248" t="s">
        <v>561</v>
      </c>
      <c r="M1248" t="s">
        <v>537</v>
      </c>
      <c r="N1248" t="s">
        <v>538</v>
      </c>
      <c r="O1248" t="s">
        <v>539</v>
      </c>
      <c r="P1248" t="s">
        <v>621</v>
      </c>
      <c r="Q1248" t="s">
        <v>3208</v>
      </c>
      <c r="R1248" t="s">
        <v>542</v>
      </c>
      <c r="S1248" t="s">
        <v>543</v>
      </c>
      <c r="T1248" t="s">
        <v>542</v>
      </c>
      <c r="U1248" t="s">
        <v>3761</v>
      </c>
      <c r="W1248" s="210">
        <v>-102.56</v>
      </c>
      <c r="X1248">
        <v>1</v>
      </c>
      <c r="Z1248" s="211">
        <v>45386</v>
      </c>
      <c r="AH1248" s="211">
        <v>45379</v>
      </c>
      <c r="AO1248" t="s">
        <v>546</v>
      </c>
      <c r="AU1248" s="211"/>
      <c r="AY1248">
        <v>0</v>
      </c>
      <c r="AZ1248" t="s">
        <v>548</v>
      </c>
      <c r="BA1248" t="s">
        <v>3761</v>
      </c>
      <c r="BB1248" t="s">
        <v>3761</v>
      </c>
    </row>
    <row r="1249" spans="1:54" x14ac:dyDescent="0.3">
      <c r="A1249" t="s">
        <v>3766</v>
      </c>
      <c r="B1249" t="s">
        <v>529</v>
      </c>
      <c r="C1249" s="211">
        <v>45379</v>
      </c>
      <c r="D1249" t="s">
        <v>550</v>
      </c>
      <c r="E1249" t="s">
        <v>2736</v>
      </c>
      <c r="F1249" t="s">
        <v>1026</v>
      </c>
      <c r="G1249" t="s">
        <v>3767</v>
      </c>
      <c r="H1249" t="s">
        <v>553</v>
      </c>
      <c r="I1249">
        <v>0</v>
      </c>
      <c r="J1249">
        <v>64.03</v>
      </c>
      <c r="K1249" t="s">
        <v>535</v>
      </c>
      <c r="L1249" t="s">
        <v>554</v>
      </c>
      <c r="M1249" t="s">
        <v>537</v>
      </c>
      <c r="N1249" t="s">
        <v>538</v>
      </c>
      <c r="O1249" t="s">
        <v>539</v>
      </c>
      <c r="P1249" t="s">
        <v>555</v>
      </c>
      <c r="Q1249" t="s">
        <v>3208</v>
      </c>
      <c r="R1249" t="s">
        <v>542</v>
      </c>
      <c r="S1249" t="s">
        <v>543</v>
      </c>
      <c r="T1249" t="s">
        <v>542</v>
      </c>
      <c r="U1249" t="s">
        <v>3761</v>
      </c>
      <c r="W1249" s="210">
        <v>-64.03</v>
      </c>
      <c r="X1249">
        <v>1</v>
      </c>
      <c r="Z1249" s="211">
        <v>45386</v>
      </c>
      <c r="AH1249" s="211">
        <v>45379</v>
      </c>
      <c r="AO1249" t="s">
        <v>546</v>
      </c>
      <c r="AU1249" s="211"/>
      <c r="AY1249">
        <v>0</v>
      </c>
      <c r="AZ1249" t="s">
        <v>548</v>
      </c>
      <c r="BA1249" t="s">
        <v>3761</v>
      </c>
      <c r="BB1249" t="s">
        <v>3761</v>
      </c>
    </row>
    <row r="1250" spans="1:54" x14ac:dyDescent="0.3">
      <c r="A1250" t="s">
        <v>3768</v>
      </c>
      <c r="B1250" t="s">
        <v>529</v>
      </c>
      <c r="C1250" s="211">
        <v>45379</v>
      </c>
      <c r="D1250" t="s">
        <v>3217</v>
      </c>
      <c r="E1250" t="s">
        <v>2736</v>
      </c>
      <c r="F1250" t="s">
        <v>818</v>
      </c>
      <c r="G1250" t="s">
        <v>3769</v>
      </c>
      <c r="H1250" t="s">
        <v>3219</v>
      </c>
      <c r="I1250">
        <v>0</v>
      </c>
      <c r="J1250">
        <v>1024.46</v>
      </c>
      <c r="K1250" t="s">
        <v>535</v>
      </c>
      <c r="L1250" t="s">
        <v>536</v>
      </c>
      <c r="M1250" t="s">
        <v>537</v>
      </c>
      <c r="N1250" t="s">
        <v>538</v>
      </c>
      <c r="O1250" t="s">
        <v>539</v>
      </c>
      <c r="P1250" t="s">
        <v>1099</v>
      </c>
      <c r="Q1250" t="s">
        <v>3208</v>
      </c>
      <c r="R1250" t="s">
        <v>542</v>
      </c>
      <c r="S1250" t="s">
        <v>543</v>
      </c>
      <c r="T1250" t="s">
        <v>542</v>
      </c>
      <c r="U1250" t="s">
        <v>3761</v>
      </c>
      <c r="W1250" s="210">
        <v>-1024.46</v>
      </c>
      <c r="X1250">
        <v>1</v>
      </c>
      <c r="Z1250" s="211">
        <v>45386</v>
      </c>
      <c r="AH1250" s="211">
        <v>45379</v>
      </c>
      <c r="AO1250" t="s">
        <v>546</v>
      </c>
      <c r="AU1250" s="211"/>
      <c r="AY1250">
        <v>0</v>
      </c>
      <c r="AZ1250" t="s">
        <v>548</v>
      </c>
      <c r="BA1250" t="s">
        <v>3761</v>
      </c>
      <c r="BB1250" t="s">
        <v>3761</v>
      </c>
    </row>
    <row r="1251" spans="1:54" x14ac:dyDescent="0.3">
      <c r="A1251" t="s">
        <v>3770</v>
      </c>
      <c r="B1251" t="s">
        <v>529</v>
      </c>
      <c r="C1251" s="211">
        <v>45379</v>
      </c>
      <c r="D1251" t="s">
        <v>1590</v>
      </c>
      <c r="E1251" t="s">
        <v>2736</v>
      </c>
      <c r="F1251" t="s">
        <v>1674</v>
      </c>
      <c r="G1251" t="s">
        <v>3771</v>
      </c>
      <c r="H1251" t="s">
        <v>1593</v>
      </c>
      <c r="I1251">
        <v>0</v>
      </c>
      <c r="J1251">
        <v>110.47</v>
      </c>
      <c r="K1251" t="s">
        <v>535</v>
      </c>
      <c r="L1251" t="s">
        <v>561</v>
      </c>
      <c r="M1251" t="s">
        <v>537</v>
      </c>
      <c r="N1251" t="s">
        <v>538</v>
      </c>
      <c r="O1251" t="s">
        <v>539</v>
      </c>
      <c r="P1251" t="s">
        <v>1594</v>
      </c>
      <c r="Q1251" t="s">
        <v>3208</v>
      </c>
      <c r="R1251" t="s">
        <v>542</v>
      </c>
      <c r="S1251" t="s">
        <v>543</v>
      </c>
      <c r="T1251" t="s">
        <v>542</v>
      </c>
      <c r="U1251" t="s">
        <v>3761</v>
      </c>
      <c r="W1251" s="210">
        <v>-110.47</v>
      </c>
      <c r="X1251">
        <v>1</v>
      </c>
      <c r="Z1251" s="211">
        <v>45386</v>
      </c>
      <c r="AH1251" s="211">
        <v>45379</v>
      </c>
      <c r="AO1251" t="s">
        <v>546</v>
      </c>
      <c r="AU1251" s="211"/>
      <c r="AY1251">
        <v>0</v>
      </c>
      <c r="AZ1251" t="s">
        <v>548</v>
      </c>
      <c r="BA1251" t="s">
        <v>3761</v>
      </c>
      <c r="BB1251" t="s">
        <v>3761</v>
      </c>
    </row>
    <row r="1252" spans="1:54" x14ac:dyDescent="0.3">
      <c r="A1252" t="s">
        <v>3772</v>
      </c>
      <c r="B1252" t="s">
        <v>529</v>
      </c>
      <c r="C1252" s="211">
        <v>45379</v>
      </c>
      <c r="D1252" t="s">
        <v>3223</v>
      </c>
      <c r="E1252" t="s">
        <v>2736</v>
      </c>
      <c r="F1252" t="s">
        <v>886</v>
      </c>
      <c r="G1252" t="s">
        <v>3773</v>
      </c>
      <c r="H1252" t="s">
        <v>3225</v>
      </c>
      <c r="I1252">
        <v>0</v>
      </c>
      <c r="J1252">
        <v>9.4499999999999993</v>
      </c>
      <c r="K1252" t="s">
        <v>535</v>
      </c>
      <c r="L1252" t="s">
        <v>536</v>
      </c>
      <c r="M1252" t="s">
        <v>537</v>
      </c>
      <c r="N1252" t="s">
        <v>538</v>
      </c>
      <c r="O1252" t="s">
        <v>539</v>
      </c>
      <c r="P1252" t="s">
        <v>650</v>
      </c>
      <c r="Q1252" t="s">
        <v>3208</v>
      </c>
      <c r="R1252" t="s">
        <v>542</v>
      </c>
      <c r="S1252" t="s">
        <v>543</v>
      </c>
      <c r="T1252" t="s">
        <v>542</v>
      </c>
      <c r="U1252" t="s">
        <v>3761</v>
      </c>
      <c r="W1252" s="210">
        <v>-9.4499999999999993</v>
      </c>
      <c r="X1252">
        <v>1</v>
      </c>
      <c r="Z1252" s="211">
        <v>45386</v>
      </c>
      <c r="AH1252" s="211">
        <v>45379</v>
      </c>
      <c r="AO1252" t="s">
        <v>546</v>
      </c>
      <c r="AU1252" s="211"/>
      <c r="AY1252">
        <v>0</v>
      </c>
      <c r="AZ1252" t="s">
        <v>548</v>
      </c>
      <c r="BA1252" t="s">
        <v>3761</v>
      </c>
      <c r="BB1252" t="s">
        <v>3761</v>
      </c>
    </row>
    <row r="1253" spans="1:54" x14ac:dyDescent="0.3">
      <c r="A1253" t="s">
        <v>3774</v>
      </c>
      <c r="B1253" t="s">
        <v>529</v>
      </c>
      <c r="C1253" s="211">
        <v>45379</v>
      </c>
      <c r="D1253" t="s">
        <v>3775</v>
      </c>
      <c r="E1253" t="s">
        <v>2736</v>
      </c>
      <c r="F1253" t="s">
        <v>595</v>
      </c>
      <c r="G1253" t="s">
        <v>3776</v>
      </c>
      <c r="H1253" t="s">
        <v>3777</v>
      </c>
      <c r="I1253">
        <v>0</v>
      </c>
      <c r="J1253">
        <v>928.63</v>
      </c>
      <c r="K1253" t="s">
        <v>535</v>
      </c>
      <c r="L1253" t="s">
        <v>536</v>
      </c>
      <c r="M1253" t="s">
        <v>537</v>
      </c>
      <c r="N1253" t="s">
        <v>538</v>
      </c>
      <c r="O1253" t="s">
        <v>539</v>
      </c>
      <c r="P1253" t="s">
        <v>3778</v>
      </c>
      <c r="Q1253" t="s">
        <v>3208</v>
      </c>
      <c r="R1253" t="s">
        <v>542</v>
      </c>
      <c r="S1253" t="s">
        <v>543</v>
      </c>
      <c r="T1253" t="s">
        <v>542</v>
      </c>
      <c r="U1253" t="s">
        <v>3761</v>
      </c>
      <c r="W1253" s="210">
        <v>-928.63</v>
      </c>
      <c r="X1253">
        <v>1</v>
      </c>
      <c r="Z1253" s="211">
        <v>45386</v>
      </c>
      <c r="AH1253" s="211">
        <v>45379</v>
      </c>
      <c r="AO1253" t="s">
        <v>546</v>
      </c>
      <c r="AU1253" s="211"/>
      <c r="AY1253">
        <v>0</v>
      </c>
      <c r="AZ1253" t="s">
        <v>548</v>
      </c>
      <c r="BA1253" t="s">
        <v>3761</v>
      </c>
      <c r="BB1253" t="s">
        <v>3761</v>
      </c>
    </row>
    <row r="1254" spans="1:54" x14ac:dyDescent="0.3">
      <c r="A1254" t="s">
        <v>3779</v>
      </c>
      <c r="B1254" t="s">
        <v>529</v>
      </c>
      <c r="C1254" s="211">
        <v>45379</v>
      </c>
      <c r="D1254" t="s">
        <v>1313</v>
      </c>
      <c r="E1254" t="s">
        <v>2736</v>
      </c>
      <c r="F1254" t="s">
        <v>711</v>
      </c>
      <c r="G1254" t="s">
        <v>3780</v>
      </c>
      <c r="H1254" t="s">
        <v>1316</v>
      </c>
      <c r="I1254">
        <v>0</v>
      </c>
      <c r="J1254">
        <v>40.58</v>
      </c>
      <c r="K1254" t="s">
        <v>535</v>
      </c>
      <c r="L1254" t="s">
        <v>554</v>
      </c>
      <c r="M1254" t="s">
        <v>537</v>
      </c>
      <c r="N1254" t="s">
        <v>538</v>
      </c>
      <c r="O1254" t="s">
        <v>539</v>
      </c>
      <c r="P1254" t="s">
        <v>555</v>
      </c>
      <c r="Q1254" t="s">
        <v>3208</v>
      </c>
      <c r="R1254" t="s">
        <v>542</v>
      </c>
      <c r="S1254" t="s">
        <v>543</v>
      </c>
      <c r="T1254" t="s">
        <v>542</v>
      </c>
      <c r="U1254" t="s">
        <v>3761</v>
      </c>
      <c r="W1254" s="210">
        <v>-40.58</v>
      </c>
      <c r="X1254">
        <v>1</v>
      </c>
      <c r="Z1254" s="211">
        <v>45386</v>
      </c>
      <c r="AH1254" s="211">
        <v>45379</v>
      </c>
      <c r="AO1254" t="s">
        <v>546</v>
      </c>
      <c r="AU1254" s="211"/>
      <c r="AY1254">
        <v>0</v>
      </c>
      <c r="AZ1254" t="s">
        <v>548</v>
      </c>
      <c r="BA1254" t="s">
        <v>3761</v>
      </c>
      <c r="BB1254" t="s">
        <v>3761</v>
      </c>
    </row>
    <row r="1255" spans="1:54" x14ac:dyDescent="0.3">
      <c r="A1255" t="s">
        <v>3781</v>
      </c>
      <c r="B1255" t="s">
        <v>529</v>
      </c>
      <c r="C1255" s="211">
        <v>45379</v>
      </c>
      <c r="D1255" t="s">
        <v>1036</v>
      </c>
      <c r="E1255" t="s">
        <v>2736</v>
      </c>
      <c r="F1255" t="s">
        <v>714</v>
      </c>
      <c r="G1255" t="s">
        <v>3782</v>
      </c>
      <c r="H1255" t="s">
        <v>1155</v>
      </c>
      <c r="I1255">
        <v>0</v>
      </c>
      <c r="J1255">
        <v>2427.16</v>
      </c>
      <c r="K1255" t="s">
        <v>535</v>
      </c>
      <c r="L1255" t="s">
        <v>536</v>
      </c>
      <c r="M1255" t="s">
        <v>537</v>
      </c>
      <c r="N1255" t="s">
        <v>538</v>
      </c>
      <c r="O1255" t="s">
        <v>539</v>
      </c>
      <c r="P1255" t="s">
        <v>1040</v>
      </c>
      <c r="Q1255" t="s">
        <v>3208</v>
      </c>
      <c r="R1255" t="s">
        <v>542</v>
      </c>
      <c r="S1255" t="s">
        <v>543</v>
      </c>
      <c r="T1255" t="s">
        <v>542</v>
      </c>
      <c r="U1255" t="s">
        <v>3761</v>
      </c>
      <c r="W1255" s="210">
        <v>-2427.16</v>
      </c>
      <c r="X1255">
        <v>1</v>
      </c>
      <c r="Z1255" s="211">
        <v>45386</v>
      </c>
      <c r="AH1255" s="211">
        <v>45379</v>
      </c>
      <c r="AO1255" t="s">
        <v>546</v>
      </c>
      <c r="AU1255" s="211"/>
      <c r="AY1255">
        <v>0</v>
      </c>
      <c r="AZ1255" t="s">
        <v>548</v>
      </c>
      <c r="BA1255" t="s">
        <v>3761</v>
      </c>
      <c r="BB1255" t="s">
        <v>3761</v>
      </c>
    </row>
    <row r="1256" spans="1:54" x14ac:dyDescent="0.3">
      <c r="A1256" t="s">
        <v>3783</v>
      </c>
      <c r="B1256" t="s">
        <v>529</v>
      </c>
      <c r="C1256" s="211">
        <v>45379</v>
      </c>
      <c r="D1256" t="s">
        <v>557</v>
      </c>
      <c r="E1256" t="s">
        <v>2736</v>
      </c>
      <c r="F1256" t="s">
        <v>833</v>
      </c>
      <c r="G1256" t="s">
        <v>3784</v>
      </c>
      <c r="H1256" t="s">
        <v>560</v>
      </c>
      <c r="I1256">
        <v>0</v>
      </c>
      <c r="J1256">
        <v>62.6</v>
      </c>
      <c r="K1256" t="s">
        <v>535</v>
      </c>
      <c r="L1256" t="s">
        <v>561</v>
      </c>
      <c r="M1256" t="s">
        <v>537</v>
      </c>
      <c r="N1256" t="s">
        <v>538</v>
      </c>
      <c r="O1256" t="s">
        <v>539</v>
      </c>
      <c r="P1256" t="s">
        <v>562</v>
      </c>
      <c r="Q1256" t="s">
        <v>3208</v>
      </c>
      <c r="R1256" t="s">
        <v>542</v>
      </c>
      <c r="S1256" t="s">
        <v>543</v>
      </c>
      <c r="T1256" t="s">
        <v>542</v>
      </c>
      <c r="U1256" t="s">
        <v>3761</v>
      </c>
      <c r="W1256" s="210">
        <v>-62.6</v>
      </c>
      <c r="X1256">
        <v>1</v>
      </c>
      <c r="Z1256" s="211">
        <v>45386</v>
      </c>
      <c r="AH1256" s="211">
        <v>45379</v>
      </c>
      <c r="AO1256" t="s">
        <v>546</v>
      </c>
      <c r="AU1256" s="211"/>
      <c r="AY1256">
        <v>0</v>
      </c>
      <c r="AZ1256" t="s">
        <v>548</v>
      </c>
      <c r="BA1256" t="s">
        <v>3761</v>
      </c>
      <c r="BB1256" t="s">
        <v>3761</v>
      </c>
    </row>
    <row r="1257" spans="1:54" x14ac:dyDescent="0.3">
      <c r="A1257" t="s">
        <v>3785</v>
      </c>
      <c r="B1257" t="s">
        <v>529</v>
      </c>
      <c r="C1257" s="211">
        <v>45379</v>
      </c>
      <c r="D1257" t="s">
        <v>564</v>
      </c>
      <c r="E1257" t="s">
        <v>2736</v>
      </c>
      <c r="F1257" t="s">
        <v>1811</v>
      </c>
      <c r="G1257" t="s">
        <v>3786</v>
      </c>
      <c r="H1257" t="s">
        <v>567</v>
      </c>
      <c r="I1257">
        <v>0</v>
      </c>
      <c r="J1257">
        <v>468.88</v>
      </c>
      <c r="K1257" t="s">
        <v>535</v>
      </c>
      <c r="L1257" t="s">
        <v>536</v>
      </c>
      <c r="M1257" t="s">
        <v>537</v>
      </c>
      <c r="N1257" t="s">
        <v>538</v>
      </c>
      <c r="O1257" t="s">
        <v>539</v>
      </c>
      <c r="P1257" t="s">
        <v>568</v>
      </c>
      <c r="Q1257" t="s">
        <v>3208</v>
      </c>
      <c r="R1257" t="s">
        <v>542</v>
      </c>
      <c r="S1257" t="s">
        <v>543</v>
      </c>
      <c r="T1257" t="s">
        <v>542</v>
      </c>
      <c r="U1257" t="s">
        <v>3761</v>
      </c>
      <c r="W1257" s="210">
        <v>-468.88</v>
      </c>
      <c r="X1257">
        <v>1</v>
      </c>
      <c r="Z1257" s="211">
        <v>45386</v>
      </c>
      <c r="AH1257" s="211">
        <v>45379</v>
      </c>
      <c r="AO1257" t="s">
        <v>546</v>
      </c>
      <c r="AU1257" s="211"/>
      <c r="AY1257">
        <v>0</v>
      </c>
      <c r="AZ1257" t="s">
        <v>548</v>
      </c>
      <c r="BA1257" t="s">
        <v>3761</v>
      </c>
      <c r="BB1257" t="s">
        <v>3761</v>
      </c>
    </row>
    <row r="1258" spans="1:54" x14ac:dyDescent="0.3">
      <c r="A1258" t="s">
        <v>3787</v>
      </c>
      <c r="B1258" t="s">
        <v>529</v>
      </c>
      <c r="C1258" s="211">
        <v>45379</v>
      </c>
      <c r="D1258" t="s">
        <v>570</v>
      </c>
      <c r="E1258" t="s">
        <v>2736</v>
      </c>
      <c r="F1258" t="s">
        <v>1816</v>
      </c>
      <c r="G1258" t="s">
        <v>3788</v>
      </c>
      <c r="H1258" t="s">
        <v>573</v>
      </c>
      <c r="I1258">
        <v>0</v>
      </c>
      <c r="J1258">
        <v>369.51</v>
      </c>
      <c r="K1258" t="s">
        <v>535</v>
      </c>
      <c r="L1258" t="s">
        <v>554</v>
      </c>
      <c r="M1258" t="s">
        <v>537</v>
      </c>
      <c r="N1258" t="s">
        <v>538</v>
      </c>
      <c r="O1258" t="s">
        <v>539</v>
      </c>
      <c r="P1258" t="s">
        <v>574</v>
      </c>
      <c r="Q1258" t="s">
        <v>3208</v>
      </c>
      <c r="R1258" t="s">
        <v>542</v>
      </c>
      <c r="S1258" t="s">
        <v>543</v>
      </c>
      <c r="T1258" t="s">
        <v>542</v>
      </c>
      <c r="U1258" t="s">
        <v>3761</v>
      </c>
      <c r="W1258" s="210">
        <v>-369.51</v>
      </c>
      <c r="X1258">
        <v>1</v>
      </c>
      <c r="Z1258" s="211">
        <v>45386</v>
      </c>
      <c r="AH1258" s="211">
        <v>45379</v>
      </c>
      <c r="AO1258" t="s">
        <v>546</v>
      </c>
      <c r="AU1258" s="211"/>
      <c r="AY1258">
        <v>0</v>
      </c>
      <c r="AZ1258" t="s">
        <v>548</v>
      </c>
      <c r="BA1258" t="s">
        <v>3761</v>
      </c>
      <c r="BB1258" t="s">
        <v>3761</v>
      </c>
    </row>
    <row r="1259" spans="1:54" x14ac:dyDescent="0.3">
      <c r="A1259" t="s">
        <v>3789</v>
      </c>
      <c r="B1259" t="s">
        <v>529</v>
      </c>
      <c r="C1259" s="211">
        <v>45379</v>
      </c>
      <c r="D1259" t="s">
        <v>576</v>
      </c>
      <c r="E1259" t="s">
        <v>2736</v>
      </c>
      <c r="F1259" t="s">
        <v>1481</v>
      </c>
      <c r="G1259" t="s">
        <v>3790</v>
      </c>
      <c r="H1259" t="s">
        <v>579</v>
      </c>
      <c r="I1259">
        <v>0</v>
      </c>
      <c r="J1259">
        <v>305.39</v>
      </c>
      <c r="K1259" t="s">
        <v>535</v>
      </c>
      <c r="L1259" t="s">
        <v>554</v>
      </c>
      <c r="M1259" t="s">
        <v>537</v>
      </c>
      <c r="N1259" t="s">
        <v>538</v>
      </c>
      <c r="O1259" t="s">
        <v>539</v>
      </c>
      <c r="P1259" t="s">
        <v>580</v>
      </c>
      <c r="Q1259" t="s">
        <v>3208</v>
      </c>
      <c r="R1259" t="s">
        <v>542</v>
      </c>
      <c r="S1259" t="s">
        <v>543</v>
      </c>
      <c r="T1259" t="s">
        <v>542</v>
      </c>
      <c r="U1259" t="s">
        <v>3761</v>
      </c>
      <c r="W1259" s="210">
        <v>-305.39</v>
      </c>
      <c r="X1259">
        <v>1</v>
      </c>
      <c r="Z1259" s="211">
        <v>45386</v>
      </c>
      <c r="AH1259" s="211">
        <v>45379</v>
      </c>
      <c r="AO1259" t="s">
        <v>546</v>
      </c>
      <c r="AU1259" s="211"/>
      <c r="AY1259">
        <v>0</v>
      </c>
      <c r="AZ1259" t="s">
        <v>548</v>
      </c>
      <c r="BA1259" t="s">
        <v>3761</v>
      </c>
      <c r="BB1259" t="s">
        <v>3761</v>
      </c>
    </row>
    <row r="1260" spans="1:54" x14ac:dyDescent="0.3">
      <c r="A1260" t="s">
        <v>3791</v>
      </c>
      <c r="B1260" t="s">
        <v>529</v>
      </c>
      <c r="C1260" s="211">
        <v>45379</v>
      </c>
      <c r="D1260" t="s">
        <v>582</v>
      </c>
      <c r="E1260" t="s">
        <v>2736</v>
      </c>
      <c r="F1260" t="s">
        <v>740</v>
      </c>
      <c r="G1260" t="s">
        <v>3792</v>
      </c>
      <c r="H1260" t="s">
        <v>585</v>
      </c>
      <c r="I1260">
        <v>0</v>
      </c>
      <c r="J1260">
        <v>428.49</v>
      </c>
      <c r="K1260" t="s">
        <v>535</v>
      </c>
      <c r="L1260" t="s">
        <v>536</v>
      </c>
      <c r="M1260" t="s">
        <v>537</v>
      </c>
      <c r="N1260" t="s">
        <v>538</v>
      </c>
      <c r="O1260" t="s">
        <v>539</v>
      </c>
      <c r="P1260" t="s">
        <v>586</v>
      </c>
      <c r="Q1260" t="s">
        <v>3208</v>
      </c>
      <c r="R1260" t="s">
        <v>542</v>
      </c>
      <c r="S1260" t="s">
        <v>543</v>
      </c>
      <c r="T1260" t="s">
        <v>542</v>
      </c>
      <c r="U1260" t="s">
        <v>3761</v>
      </c>
      <c r="W1260" s="210">
        <v>-428.49</v>
      </c>
      <c r="X1260">
        <v>1</v>
      </c>
      <c r="Z1260" s="211">
        <v>45386</v>
      </c>
      <c r="AH1260" s="211">
        <v>45379</v>
      </c>
      <c r="AO1260" t="s">
        <v>546</v>
      </c>
      <c r="AU1260" s="211"/>
      <c r="AY1260">
        <v>0</v>
      </c>
      <c r="AZ1260" t="s">
        <v>548</v>
      </c>
      <c r="BA1260" t="s">
        <v>3761</v>
      </c>
      <c r="BB1260" t="s">
        <v>3761</v>
      </c>
    </row>
    <row r="1261" spans="1:54" x14ac:dyDescent="0.3">
      <c r="A1261" t="s">
        <v>3793</v>
      </c>
      <c r="B1261" t="s">
        <v>529</v>
      </c>
      <c r="C1261" s="211">
        <v>45379</v>
      </c>
      <c r="D1261" t="s">
        <v>588</v>
      </c>
      <c r="E1261" t="s">
        <v>2736</v>
      </c>
      <c r="F1261" t="s">
        <v>2347</v>
      </c>
      <c r="G1261" t="s">
        <v>3794</v>
      </c>
      <c r="H1261" t="s">
        <v>591</v>
      </c>
      <c r="I1261">
        <v>0</v>
      </c>
      <c r="J1261">
        <v>3.32</v>
      </c>
      <c r="K1261" t="s">
        <v>535</v>
      </c>
      <c r="L1261" t="s">
        <v>561</v>
      </c>
      <c r="M1261" t="s">
        <v>537</v>
      </c>
      <c r="N1261" t="s">
        <v>538</v>
      </c>
      <c r="O1261" t="s">
        <v>539</v>
      </c>
      <c r="P1261" t="s">
        <v>592</v>
      </c>
      <c r="Q1261" t="s">
        <v>3208</v>
      </c>
      <c r="R1261" t="s">
        <v>542</v>
      </c>
      <c r="S1261" t="s">
        <v>543</v>
      </c>
      <c r="T1261" t="s">
        <v>542</v>
      </c>
      <c r="U1261" t="s">
        <v>3761</v>
      </c>
      <c r="W1261" s="210">
        <v>-3.32</v>
      </c>
      <c r="X1261">
        <v>1</v>
      </c>
      <c r="Z1261" s="211">
        <v>45386</v>
      </c>
      <c r="AH1261" s="211">
        <v>45379</v>
      </c>
      <c r="AO1261" t="s">
        <v>546</v>
      </c>
      <c r="AU1261" s="211"/>
      <c r="AY1261">
        <v>0</v>
      </c>
      <c r="AZ1261" t="s">
        <v>548</v>
      </c>
      <c r="BA1261" t="s">
        <v>3761</v>
      </c>
      <c r="BB1261" t="s">
        <v>3761</v>
      </c>
    </row>
    <row r="1262" spans="1:54" x14ac:dyDescent="0.3">
      <c r="A1262" t="s">
        <v>3795</v>
      </c>
      <c r="B1262" t="s">
        <v>529</v>
      </c>
      <c r="C1262" s="211">
        <v>45379</v>
      </c>
      <c r="D1262" t="s">
        <v>594</v>
      </c>
      <c r="E1262" t="s">
        <v>2736</v>
      </c>
      <c r="F1262" t="s">
        <v>1091</v>
      </c>
      <c r="G1262" t="s">
        <v>3796</v>
      </c>
      <c r="H1262" t="s">
        <v>597</v>
      </c>
      <c r="I1262">
        <v>0</v>
      </c>
      <c r="J1262">
        <v>136.63</v>
      </c>
      <c r="K1262" t="s">
        <v>535</v>
      </c>
      <c r="L1262" t="s">
        <v>561</v>
      </c>
      <c r="M1262" t="s">
        <v>537</v>
      </c>
      <c r="N1262" t="s">
        <v>538</v>
      </c>
      <c r="O1262" t="s">
        <v>539</v>
      </c>
      <c r="P1262" t="s">
        <v>598</v>
      </c>
      <c r="Q1262" t="s">
        <v>3208</v>
      </c>
      <c r="R1262" t="s">
        <v>542</v>
      </c>
      <c r="S1262" t="s">
        <v>543</v>
      </c>
      <c r="T1262" t="s">
        <v>542</v>
      </c>
      <c r="U1262" t="s">
        <v>3761</v>
      </c>
      <c r="W1262" s="210">
        <v>-136.63</v>
      </c>
      <c r="X1262">
        <v>1</v>
      </c>
      <c r="Z1262" s="211">
        <v>45386</v>
      </c>
      <c r="AH1262" s="211">
        <v>45379</v>
      </c>
      <c r="AO1262" t="s">
        <v>546</v>
      </c>
      <c r="AU1262" s="211"/>
      <c r="AY1262">
        <v>0</v>
      </c>
      <c r="AZ1262" t="s">
        <v>548</v>
      </c>
      <c r="BA1262" t="s">
        <v>3761</v>
      </c>
      <c r="BB1262" t="s">
        <v>3761</v>
      </c>
    </row>
    <row r="1263" spans="1:54" x14ac:dyDescent="0.3">
      <c r="A1263" t="s">
        <v>3797</v>
      </c>
      <c r="B1263" t="s">
        <v>529</v>
      </c>
      <c r="C1263" s="211">
        <v>45379</v>
      </c>
      <c r="D1263" t="s">
        <v>1067</v>
      </c>
      <c r="E1263" t="s">
        <v>2736</v>
      </c>
      <c r="F1263" t="s">
        <v>966</v>
      </c>
      <c r="G1263" t="s">
        <v>3798</v>
      </c>
      <c r="H1263" t="s">
        <v>1337</v>
      </c>
      <c r="I1263">
        <v>0</v>
      </c>
      <c r="J1263">
        <v>72.680000000000007</v>
      </c>
      <c r="K1263" t="s">
        <v>535</v>
      </c>
      <c r="L1263" t="s">
        <v>554</v>
      </c>
      <c r="M1263" t="s">
        <v>537</v>
      </c>
      <c r="N1263" t="s">
        <v>538</v>
      </c>
      <c r="O1263" t="s">
        <v>539</v>
      </c>
      <c r="P1263" t="s">
        <v>580</v>
      </c>
      <c r="Q1263" t="s">
        <v>3208</v>
      </c>
      <c r="R1263" t="s">
        <v>542</v>
      </c>
      <c r="S1263" t="s">
        <v>543</v>
      </c>
      <c r="T1263" t="s">
        <v>542</v>
      </c>
      <c r="U1263" t="s">
        <v>3761</v>
      </c>
      <c r="W1263" s="210">
        <v>-72.680000000000007</v>
      </c>
      <c r="X1263">
        <v>1</v>
      </c>
      <c r="Z1263" s="211">
        <v>45386</v>
      </c>
      <c r="AH1263" s="211">
        <v>45379</v>
      </c>
      <c r="AO1263" t="s">
        <v>546</v>
      </c>
      <c r="AU1263" s="211"/>
      <c r="AY1263">
        <v>0</v>
      </c>
      <c r="AZ1263" t="s">
        <v>548</v>
      </c>
      <c r="BA1263" t="s">
        <v>3761</v>
      </c>
      <c r="BB1263" t="s">
        <v>3761</v>
      </c>
    </row>
    <row r="1264" spans="1:54" x14ac:dyDescent="0.3">
      <c r="A1264" t="s">
        <v>3799</v>
      </c>
      <c r="B1264" t="s">
        <v>529</v>
      </c>
      <c r="C1264" s="211">
        <v>45379</v>
      </c>
      <c r="D1264" t="s">
        <v>600</v>
      </c>
      <c r="E1264" t="s">
        <v>2736</v>
      </c>
      <c r="F1264" t="s">
        <v>3246</v>
      </c>
      <c r="G1264" t="s">
        <v>3800</v>
      </c>
      <c r="H1264" t="s">
        <v>603</v>
      </c>
      <c r="I1264">
        <v>0</v>
      </c>
      <c r="J1264">
        <v>32.92</v>
      </c>
      <c r="K1264" t="s">
        <v>535</v>
      </c>
      <c r="L1264" t="s">
        <v>536</v>
      </c>
      <c r="M1264" t="s">
        <v>537</v>
      </c>
      <c r="N1264" t="s">
        <v>538</v>
      </c>
      <c r="O1264" t="s">
        <v>539</v>
      </c>
      <c r="P1264" t="s">
        <v>604</v>
      </c>
      <c r="Q1264" t="s">
        <v>3208</v>
      </c>
      <c r="R1264" t="s">
        <v>542</v>
      </c>
      <c r="S1264" t="s">
        <v>543</v>
      </c>
      <c r="T1264" t="s">
        <v>542</v>
      </c>
      <c r="U1264" t="s">
        <v>3761</v>
      </c>
      <c r="W1264" s="210">
        <v>-32.92</v>
      </c>
      <c r="X1264">
        <v>1</v>
      </c>
      <c r="Z1264" s="211">
        <v>45386</v>
      </c>
      <c r="AH1264" s="211">
        <v>45379</v>
      </c>
      <c r="AO1264" t="s">
        <v>546</v>
      </c>
      <c r="AU1264" s="211"/>
      <c r="AY1264">
        <v>0</v>
      </c>
      <c r="AZ1264" t="s">
        <v>548</v>
      </c>
      <c r="BA1264" t="s">
        <v>3761</v>
      </c>
      <c r="BB1264" t="s">
        <v>3761</v>
      </c>
    </row>
    <row r="1265" spans="1:54" x14ac:dyDescent="0.3">
      <c r="A1265" t="s">
        <v>3801</v>
      </c>
      <c r="B1265" t="s">
        <v>529</v>
      </c>
      <c r="C1265" s="211">
        <v>45379</v>
      </c>
      <c r="D1265" t="s">
        <v>606</v>
      </c>
      <c r="E1265" t="s">
        <v>2736</v>
      </c>
      <c r="F1265" t="s">
        <v>2054</v>
      </c>
      <c r="G1265" t="s">
        <v>3802</v>
      </c>
      <c r="H1265" t="s">
        <v>609</v>
      </c>
      <c r="I1265">
        <v>0</v>
      </c>
      <c r="J1265">
        <v>149.83000000000001</v>
      </c>
      <c r="K1265" t="s">
        <v>535</v>
      </c>
      <c r="L1265" t="s">
        <v>561</v>
      </c>
      <c r="M1265" t="s">
        <v>537</v>
      </c>
      <c r="N1265" t="s">
        <v>538</v>
      </c>
      <c r="O1265" t="s">
        <v>539</v>
      </c>
      <c r="P1265" t="s">
        <v>562</v>
      </c>
      <c r="Q1265" t="s">
        <v>3208</v>
      </c>
      <c r="R1265" t="s">
        <v>542</v>
      </c>
      <c r="S1265" t="s">
        <v>543</v>
      </c>
      <c r="T1265" t="s">
        <v>542</v>
      </c>
      <c r="U1265" t="s">
        <v>3761</v>
      </c>
      <c r="W1265" s="210">
        <v>-149.83000000000001</v>
      </c>
      <c r="X1265">
        <v>1</v>
      </c>
      <c r="Z1265" s="211">
        <v>45386</v>
      </c>
      <c r="AH1265" s="211">
        <v>45379</v>
      </c>
      <c r="AO1265" t="s">
        <v>546</v>
      </c>
      <c r="AU1265" s="211"/>
      <c r="AY1265">
        <v>0</v>
      </c>
      <c r="AZ1265" t="s">
        <v>548</v>
      </c>
      <c r="BA1265" t="s">
        <v>3761</v>
      </c>
      <c r="BB1265" t="s">
        <v>3761</v>
      </c>
    </row>
    <row r="1266" spans="1:54" x14ac:dyDescent="0.3">
      <c r="A1266" t="s">
        <v>3803</v>
      </c>
      <c r="B1266" t="s">
        <v>529</v>
      </c>
      <c r="C1266" s="211">
        <v>45379</v>
      </c>
      <c r="D1266" t="s">
        <v>611</v>
      </c>
      <c r="E1266" t="s">
        <v>2736</v>
      </c>
      <c r="F1266" t="s">
        <v>1350</v>
      </c>
      <c r="G1266" t="s">
        <v>3804</v>
      </c>
      <c r="H1266" t="s">
        <v>614</v>
      </c>
      <c r="I1266">
        <v>0</v>
      </c>
      <c r="J1266">
        <v>361.5</v>
      </c>
      <c r="K1266" t="s">
        <v>535</v>
      </c>
      <c r="L1266" t="s">
        <v>554</v>
      </c>
      <c r="M1266" t="s">
        <v>537</v>
      </c>
      <c r="N1266" t="s">
        <v>538</v>
      </c>
      <c r="O1266" t="s">
        <v>539</v>
      </c>
      <c r="P1266" t="s">
        <v>615</v>
      </c>
      <c r="Q1266" t="s">
        <v>3208</v>
      </c>
      <c r="R1266" t="s">
        <v>542</v>
      </c>
      <c r="S1266" t="s">
        <v>543</v>
      </c>
      <c r="T1266" t="s">
        <v>542</v>
      </c>
      <c r="U1266" t="s">
        <v>3761</v>
      </c>
      <c r="W1266" s="210">
        <v>-361.5</v>
      </c>
      <c r="X1266">
        <v>1</v>
      </c>
      <c r="Z1266" s="211">
        <v>45386</v>
      </c>
      <c r="AH1266" s="211">
        <v>45379</v>
      </c>
      <c r="AO1266" t="s">
        <v>546</v>
      </c>
      <c r="AU1266" s="211"/>
      <c r="AY1266">
        <v>0</v>
      </c>
      <c r="AZ1266" t="s">
        <v>548</v>
      </c>
      <c r="BA1266" t="s">
        <v>3761</v>
      </c>
      <c r="BB1266" t="s">
        <v>3761</v>
      </c>
    </row>
    <row r="1267" spans="1:54" x14ac:dyDescent="0.3">
      <c r="A1267" t="s">
        <v>3805</v>
      </c>
      <c r="B1267" t="s">
        <v>529</v>
      </c>
      <c r="C1267" s="211">
        <v>45379</v>
      </c>
      <c r="D1267" t="s">
        <v>3806</v>
      </c>
      <c r="E1267" t="s">
        <v>2736</v>
      </c>
      <c r="F1267" t="s">
        <v>3383</v>
      </c>
      <c r="G1267" t="s">
        <v>3776</v>
      </c>
      <c r="H1267" t="s">
        <v>3807</v>
      </c>
      <c r="I1267">
        <v>0</v>
      </c>
      <c r="J1267">
        <v>561.20000000000005</v>
      </c>
      <c r="K1267" t="s">
        <v>535</v>
      </c>
      <c r="L1267" t="s">
        <v>536</v>
      </c>
      <c r="M1267" t="s">
        <v>537</v>
      </c>
      <c r="N1267" t="s">
        <v>538</v>
      </c>
      <c r="O1267" t="s">
        <v>539</v>
      </c>
      <c r="P1267" t="s">
        <v>3778</v>
      </c>
      <c r="Q1267" t="s">
        <v>3208</v>
      </c>
      <c r="R1267" t="s">
        <v>542</v>
      </c>
      <c r="S1267" t="s">
        <v>543</v>
      </c>
      <c r="T1267" t="s">
        <v>542</v>
      </c>
      <c r="U1267" t="s">
        <v>3761</v>
      </c>
      <c r="W1267" s="210">
        <v>-561.20000000000005</v>
      </c>
      <c r="X1267">
        <v>1</v>
      </c>
      <c r="Z1267" s="211">
        <v>45386</v>
      </c>
      <c r="AH1267" s="211">
        <v>45379</v>
      </c>
      <c r="AO1267" t="s">
        <v>546</v>
      </c>
      <c r="AU1267" s="211"/>
      <c r="AY1267">
        <v>0</v>
      </c>
      <c r="AZ1267" t="s">
        <v>548</v>
      </c>
      <c r="BA1267" t="s">
        <v>3761</v>
      </c>
      <c r="BB1267" t="s">
        <v>3761</v>
      </c>
    </row>
    <row r="1268" spans="1:54" x14ac:dyDescent="0.3">
      <c r="A1268" t="s">
        <v>3808</v>
      </c>
      <c r="B1268" t="s">
        <v>529</v>
      </c>
      <c r="C1268" s="211">
        <v>45379</v>
      </c>
      <c r="D1268" t="s">
        <v>2937</v>
      </c>
      <c r="E1268" t="s">
        <v>2736</v>
      </c>
      <c r="F1268" t="s">
        <v>855</v>
      </c>
      <c r="G1268" t="s">
        <v>3809</v>
      </c>
      <c r="H1268" t="s">
        <v>2939</v>
      </c>
      <c r="I1268">
        <v>0</v>
      </c>
      <c r="J1268">
        <v>6.72</v>
      </c>
      <c r="K1268" t="s">
        <v>535</v>
      </c>
      <c r="L1268" t="s">
        <v>561</v>
      </c>
      <c r="M1268" t="s">
        <v>537</v>
      </c>
      <c r="N1268" t="s">
        <v>538</v>
      </c>
      <c r="O1268" t="s">
        <v>539</v>
      </c>
      <c r="P1268" t="s">
        <v>644</v>
      </c>
      <c r="Q1268" t="s">
        <v>3208</v>
      </c>
      <c r="R1268" t="s">
        <v>542</v>
      </c>
      <c r="S1268" t="s">
        <v>543</v>
      </c>
      <c r="T1268" t="s">
        <v>542</v>
      </c>
      <c r="U1268" t="s">
        <v>3761</v>
      </c>
      <c r="W1268" s="210">
        <v>-6.72</v>
      </c>
      <c r="X1268">
        <v>1</v>
      </c>
      <c r="Z1268" s="211">
        <v>45386</v>
      </c>
      <c r="AH1268" s="211">
        <v>45379</v>
      </c>
      <c r="AO1268" t="s">
        <v>546</v>
      </c>
      <c r="AU1268" s="211"/>
      <c r="AY1268">
        <v>0</v>
      </c>
      <c r="AZ1268" t="s">
        <v>548</v>
      </c>
      <c r="BA1268" t="s">
        <v>3761</v>
      </c>
      <c r="BB1268" t="s">
        <v>3761</v>
      </c>
    </row>
    <row r="1269" spans="1:54" x14ac:dyDescent="0.3">
      <c r="A1269" t="s">
        <v>3810</v>
      </c>
      <c r="B1269" t="s">
        <v>529</v>
      </c>
      <c r="C1269" s="211">
        <v>45379</v>
      </c>
      <c r="D1269" t="s">
        <v>617</v>
      </c>
      <c r="E1269" t="s">
        <v>2736</v>
      </c>
      <c r="F1269" t="s">
        <v>2266</v>
      </c>
      <c r="G1269" t="s">
        <v>3811</v>
      </c>
      <c r="H1269" t="s">
        <v>620</v>
      </c>
      <c r="I1269">
        <v>0</v>
      </c>
      <c r="J1269">
        <v>118.91</v>
      </c>
      <c r="K1269" t="s">
        <v>535</v>
      </c>
      <c r="L1269" t="s">
        <v>561</v>
      </c>
      <c r="M1269" t="s">
        <v>537</v>
      </c>
      <c r="N1269" t="s">
        <v>538</v>
      </c>
      <c r="O1269" t="s">
        <v>539</v>
      </c>
      <c r="P1269" t="s">
        <v>2641</v>
      </c>
      <c r="Q1269" t="s">
        <v>3208</v>
      </c>
      <c r="R1269" t="s">
        <v>542</v>
      </c>
      <c r="S1269" t="s">
        <v>543</v>
      </c>
      <c r="T1269" t="s">
        <v>542</v>
      </c>
      <c r="U1269" t="s">
        <v>3761</v>
      </c>
      <c r="W1269" s="210">
        <v>-118.91</v>
      </c>
      <c r="X1269">
        <v>1</v>
      </c>
      <c r="Z1269" s="211">
        <v>45386</v>
      </c>
      <c r="AH1269" s="211">
        <v>45379</v>
      </c>
      <c r="AO1269" t="s">
        <v>546</v>
      </c>
      <c r="AU1269" s="211"/>
      <c r="AY1269">
        <v>0</v>
      </c>
      <c r="AZ1269" t="s">
        <v>548</v>
      </c>
      <c r="BA1269" t="s">
        <v>3761</v>
      </c>
      <c r="BB1269" t="s">
        <v>3761</v>
      </c>
    </row>
    <row r="1270" spans="1:54" x14ac:dyDescent="0.3">
      <c r="A1270" t="s">
        <v>3812</v>
      </c>
      <c r="B1270" t="s">
        <v>529</v>
      </c>
      <c r="C1270" s="211">
        <v>45379</v>
      </c>
      <c r="D1270" t="s">
        <v>623</v>
      </c>
      <c r="E1270" t="s">
        <v>2736</v>
      </c>
      <c r="F1270" t="s">
        <v>1630</v>
      </c>
      <c r="G1270" t="s">
        <v>3813</v>
      </c>
      <c r="H1270" t="s">
        <v>626</v>
      </c>
      <c r="I1270">
        <v>0</v>
      </c>
      <c r="J1270">
        <v>340.85</v>
      </c>
      <c r="K1270" t="s">
        <v>535</v>
      </c>
      <c r="L1270" t="s">
        <v>536</v>
      </c>
      <c r="M1270" t="s">
        <v>537</v>
      </c>
      <c r="N1270" t="s">
        <v>538</v>
      </c>
      <c r="O1270" t="s">
        <v>539</v>
      </c>
      <c r="P1270" t="s">
        <v>627</v>
      </c>
      <c r="Q1270" t="s">
        <v>3208</v>
      </c>
      <c r="R1270" t="s">
        <v>542</v>
      </c>
      <c r="S1270" t="s">
        <v>543</v>
      </c>
      <c r="T1270" t="s">
        <v>542</v>
      </c>
      <c r="U1270" t="s">
        <v>3761</v>
      </c>
      <c r="W1270" s="210">
        <v>-340.85</v>
      </c>
      <c r="X1270">
        <v>1</v>
      </c>
      <c r="Z1270" s="211">
        <v>45386</v>
      </c>
      <c r="AH1270" s="211">
        <v>45379</v>
      </c>
      <c r="AO1270" t="s">
        <v>546</v>
      </c>
      <c r="AU1270" s="211"/>
      <c r="AY1270">
        <v>0</v>
      </c>
      <c r="AZ1270" t="s">
        <v>548</v>
      </c>
      <c r="BA1270" t="s">
        <v>3761</v>
      </c>
      <c r="BB1270" t="s">
        <v>3761</v>
      </c>
    </row>
    <row r="1271" spans="1:54" x14ac:dyDescent="0.3">
      <c r="A1271" t="s">
        <v>3814</v>
      </c>
      <c r="B1271" t="s">
        <v>529</v>
      </c>
      <c r="C1271" s="211">
        <v>45379</v>
      </c>
      <c r="D1271" t="s">
        <v>1837</v>
      </c>
      <c r="E1271" t="s">
        <v>2736</v>
      </c>
      <c r="F1271" t="s">
        <v>2772</v>
      </c>
      <c r="G1271" t="s">
        <v>3815</v>
      </c>
      <c r="H1271" t="s">
        <v>1840</v>
      </c>
      <c r="I1271">
        <v>0</v>
      </c>
      <c r="J1271">
        <v>158.38</v>
      </c>
      <c r="K1271" t="s">
        <v>535</v>
      </c>
      <c r="L1271" t="s">
        <v>554</v>
      </c>
      <c r="M1271" t="s">
        <v>537</v>
      </c>
      <c r="N1271" t="s">
        <v>538</v>
      </c>
      <c r="O1271" t="s">
        <v>539</v>
      </c>
      <c r="P1271" t="s">
        <v>580</v>
      </c>
      <c r="Q1271" t="s">
        <v>3208</v>
      </c>
      <c r="R1271" t="s">
        <v>542</v>
      </c>
      <c r="S1271" t="s">
        <v>543</v>
      </c>
      <c r="T1271" t="s">
        <v>542</v>
      </c>
      <c r="U1271" t="s">
        <v>3761</v>
      </c>
      <c r="W1271" s="210">
        <v>-158.38</v>
      </c>
      <c r="X1271">
        <v>1</v>
      </c>
      <c r="Z1271" s="211">
        <v>45386</v>
      </c>
      <c r="AH1271" s="211">
        <v>45379</v>
      </c>
      <c r="AO1271" t="s">
        <v>546</v>
      </c>
      <c r="AU1271" s="211"/>
      <c r="AY1271">
        <v>0</v>
      </c>
      <c r="AZ1271" t="s">
        <v>548</v>
      </c>
      <c r="BA1271" t="s">
        <v>3761</v>
      </c>
      <c r="BB1271" t="s">
        <v>3761</v>
      </c>
    </row>
    <row r="1272" spans="1:54" x14ac:dyDescent="0.3">
      <c r="A1272" t="s">
        <v>3816</v>
      </c>
      <c r="B1272" t="s">
        <v>529</v>
      </c>
      <c r="C1272" s="211">
        <v>45379</v>
      </c>
      <c r="D1272" t="s">
        <v>1354</v>
      </c>
      <c r="E1272" t="s">
        <v>2736</v>
      </c>
      <c r="F1272" t="s">
        <v>3817</v>
      </c>
      <c r="G1272" t="s">
        <v>3818</v>
      </c>
      <c r="H1272" t="s">
        <v>1357</v>
      </c>
      <c r="I1272">
        <v>0</v>
      </c>
      <c r="J1272">
        <v>54.93</v>
      </c>
      <c r="K1272" t="s">
        <v>535</v>
      </c>
      <c r="L1272" t="s">
        <v>561</v>
      </c>
      <c r="M1272" t="s">
        <v>537</v>
      </c>
      <c r="N1272" t="s">
        <v>538</v>
      </c>
      <c r="O1272" t="s">
        <v>539</v>
      </c>
      <c r="P1272" t="s">
        <v>621</v>
      </c>
      <c r="Q1272" t="s">
        <v>3208</v>
      </c>
      <c r="R1272" t="s">
        <v>542</v>
      </c>
      <c r="S1272" t="s">
        <v>543</v>
      </c>
      <c r="T1272" t="s">
        <v>542</v>
      </c>
      <c r="U1272" t="s">
        <v>3761</v>
      </c>
      <c r="W1272" s="210">
        <v>-54.93</v>
      </c>
      <c r="X1272">
        <v>1</v>
      </c>
      <c r="Z1272" s="211">
        <v>45386</v>
      </c>
      <c r="AH1272" s="211">
        <v>45379</v>
      </c>
      <c r="AO1272" t="s">
        <v>546</v>
      </c>
      <c r="AU1272" s="211"/>
      <c r="AY1272">
        <v>0</v>
      </c>
      <c r="AZ1272" t="s">
        <v>548</v>
      </c>
      <c r="BA1272" t="s">
        <v>3761</v>
      </c>
      <c r="BB1272" t="s">
        <v>3761</v>
      </c>
    </row>
    <row r="1273" spans="1:54" x14ac:dyDescent="0.3">
      <c r="A1273" t="s">
        <v>3819</v>
      </c>
      <c r="B1273" t="s">
        <v>529</v>
      </c>
      <c r="C1273" s="211">
        <v>45379</v>
      </c>
      <c r="D1273" t="s">
        <v>640</v>
      </c>
      <c r="E1273" t="s">
        <v>2736</v>
      </c>
      <c r="F1273" t="s">
        <v>3583</v>
      </c>
      <c r="G1273" t="s">
        <v>3820</v>
      </c>
      <c r="H1273" t="s">
        <v>643</v>
      </c>
      <c r="I1273">
        <v>0</v>
      </c>
      <c r="J1273">
        <v>7.96</v>
      </c>
      <c r="K1273" t="s">
        <v>535</v>
      </c>
      <c r="L1273" t="s">
        <v>561</v>
      </c>
      <c r="M1273" t="s">
        <v>537</v>
      </c>
      <c r="N1273" t="s">
        <v>538</v>
      </c>
      <c r="O1273" t="s">
        <v>539</v>
      </c>
      <c r="P1273" t="s">
        <v>644</v>
      </c>
      <c r="Q1273" t="s">
        <v>3208</v>
      </c>
      <c r="R1273" t="s">
        <v>542</v>
      </c>
      <c r="S1273" t="s">
        <v>543</v>
      </c>
      <c r="T1273" t="s">
        <v>542</v>
      </c>
      <c r="U1273" t="s">
        <v>3761</v>
      </c>
      <c r="W1273" s="210">
        <v>-7.96</v>
      </c>
      <c r="X1273">
        <v>1</v>
      </c>
      <c r="Z1273" s="211">
        <v>45386</v>
      </c>
      <c r="AH1273" s="211">
        <v>45379</v>
      </c>
      <c r="AO1273" t="s">
        <v>546</v>
      </c>
      <c r="AU1273" s="211"/>
      <c r="AY1273">
        <v>0</v>
      </c>
      <c r="AZ1273" t="s">
        <v>548</v>
      </c>
      <c r="BA1273" t="s">
        <v>3761</v>
      </c>
      <c r="BB1273" t="s">
        <v>3761</v>
      </c>
    </row>
    <row r="1274" spans="1:54" x14ac:dyDescent="0.3">
      <c r="A1274" t="s">
        <v>3821</v>
      </c>
      <c r="B1274" t="s">
        <v>529</v>
      </c>
      <c r="C1274" s="211">
        <v>45379</v>
      </c>
      <c r="D1274" t="s">
        <v>646</v>
      </c>
      <c r="E1274" t="s">
        <v>2736</v>
      </c>
      <c r="F1274" t="s">
        <v>3822</v>
      </c>
      <c r="G1274" t="s">
        <v>3823</v>
      </c>
      <c r="H1274" t="s">
        <v>649</v>
      </c>
      <c r="I1274">
        <v>0</v>
      </c>
      <c r="J1274">
        <v>6.01</v>
      </c>
      <c r="K1274" t="s">
        <v>535</v>
      </c>
      <c r="L1274" t="s">
        <v>536</v>
      </c>
      <c r="M1274" t="s">
        <v>537</v>
      </c>
      <c r="N1274" t="s">
        <v>538</v>
      </c>
      <c r="O1274" t="s">
        <v>539</v>
      </c>
      <c r="P1274" t="s">
        <v>650</v>
      </c>
      <c r="Q1274" t="s">
        <v>3208</v>
      </c>
      <c r="R1274" t="s">
        <v>542</v>
      </c>
      <c r="S1274" t="s">
        <v>543</v>
      </c>
      <c r="T1274" t="s">
        <v>542</v>
      </c>
      <c r="U1274" t="s">
        <v>3761</v>
      </c>
      <c r="W1274" s="210">
        <v>-6.01</v>
      </c>
      <c r="X1274">
        <v>1</v>
      </c>
      <c r="Z1274" s="211">
        <v>45386</v>
      </c>
      <c r="AH1274" s="211">
        <v>45379</v>
      </c>
      <c r="AO1274" t="s">
        <v>546</v>
      </c>
      <c r="AU1274" s="211"/>
      <c r="AY1274">
        <v>0</v>
      </c>
      <c r="AZ1274" t="s">
        <v>548</v>
      </c>
      <c r="BA1274" t="s">
        <v>3761</v>
      </c>
      <c r="BB1274" t="s">
        <v>3761</v>
      </c>
    </row>
    <row r="1275" spans="1:54" x14ac:dyDescent="0.3">
      <c r="A1275" t="s">
        <v>3824</v>
      </c>
      <c r="B1275" t="s">
        <v>861</v>
      </c>
      <c r="C1275" s="211">
        <v>45362</v>
      </c>
      <c r="D1275" t="s">
        <v>1287</v>
      </c>
      <c r="E1275" t="s">
        <v>871</v>
      </c>
      <c r="F1275" t="s">
        <v>700</v>
      </c>
      <c r="G1275" t="s">
        <v>3825</v>
      </c>
      <c r="H1275" t="s">
        <v>3826</v>
      </c>
      <c r="I1275">
        <v>0</v>
      </c>
      <c r="J1275">
        <v>143.69999999999999</v>
      </c>
      <c r="K1275" t="s">
        <v>535</v>
      </c>
      <c r="L1275" t="s">
        <v>655</v>
      </c>
      <c r="M1275" t="s">
        <v>537</v>
      </c>
      <c r="N1275" t="s">
        <v>538</v>
      </c>
      <c r="O1275" t="s">
        <v>539</v>
      </c>
      <c r="P1275" t="s">
        <v>1297</v>
      </c>
      <c r="Q1275" t="s">
        <v>3208</v>
      </c>
      <c r="R1275" t="s">
        <v>542</v>
      </c>
      <c r="S1275" t="s">
        <v>543</v>
      </c>
      <c r="T1275" t="s">
        <v>542</v>
      </c>
      <c r="U1275" t="s">
        <v>3761</v>
      </c>
      <c r="W1275" s="210">
        <v>-143.69999999999999</v>
      </c>
      <c r="X1275">
        <v>1</v>
      </c>
      <c r="Z1275" s="211">
        <v>45594</v>
      </c>
      <c r="AH1275" s="211">
        <v>45362</v>
      </c>
      <c r="AO1275" t="s">
        <v>546</v>
      </c>
      <c r="AU1275" s="211"/>
      <c r="AY1275">
        <v>0</v>
      </c>
      <c r="AZ1275" t="s">
        <v>548</v>
      </c>
      <c r="BA1275" t="s">
        <v>3761</v>
      </c>
      <c r="BB1275" t="s">
        <v>3761</v>
      </c>
    </row>
    <row r="1276" spans="1:54" x14ac:dyDescent="0.3">
      <c r="A1276" t="s">
        <v>3827</v>
      </c>
      <c r="B1276" t="s">
        <v>861</v>
      </c>
      <c r="C1276" s="211">
        <v>45362</v>
      </c>
      <c r="D1276" t="s">
        <v>1572</v>
      </c>
      <c r="E1276" t="s">
        <v>815</v>
      </c>
      <c r="F1276" t="s">
        <v>803</v>
      </c>
      <c r="G1276" t="s">
        <v>3828</v>
      </c>
      <c r="H1276" t="s">
        <v>3829</v>
      </c>
      <c r="I1276">
        <v>0</v>
      </c>
      <c r="J1276">
        <v>143.69999999999999</v>
      </c>
      <c r="K1276" t="s">
        <v>535</v>
      </c>
      <c r="L1276" t="s">
        <v>3830</v>
      </c>
      <c r="M1276" t="s">
        <v>537</v>
      </c>
      <c r="N1276" t="s">
        <v>538</v>
      </c>
      <c r="O1276" t="s">
        <v>539</v>
      </c>
      <c r="P1276" t="s">
        <v>1297</v>
      </c>
      <c r="Q1276" t="s">
        <v>3208</v>
      </c>
      <c r="R1276" t="s">
        <v>542</v>
      </c>
      <c r="S1276" t="s">
        <v>543</v>
      </c>
      <c r="T1276" t="s">
        <v>542</v>
      </c>
      <c r="U1276" t="s">
        <v>3761</v>
      </c>
      <c r="W1276" s="210">
        <v>-143.69999999999999</v>
      </c>
      <c r="X1276">
        <v>1</v>
      </c>
      <c r="Z1276" s="211">
        <v>45594</v>
      </c>
      <c r="AH1276" s="211">
        <v>45362</v>
      </c>
      <c r="AO1276" t="s">
        <v>546</v>
      </c>
      <c r="AU1276" s="211"/>
      <c r="AY1276">
        <v>0</v>
      </c>
      <c r="AZ1276" t="s">
        <v>548</v>
      </c>
      <c r="BA1276" t="s">
        <v>3761</v>
      </c>
      <c r="BB1276" t="s">
        <v>3761</v>
      </c>
    </row>
    <row r="1277" spans="1:54" x14ac:dyDescent="0.3">
      <c r="A1277" t="s">
        <v>3831</v>
      </c>
      <c r="B1277" t="s">
        <v>861</v>
      </c>
      <c r="C1277" s="211">
        <v>45371</v>
      </c>
      <c r="D1277" t="s">
        <v>570</v>
      </c>
      <c r="E1277" t="s">
        <v>823</v>
      </c>
      <c r="F1277" t="s">
        <v>551</v>
      </c>
      <c r="G1277" t="s">
        <v>3832</v>
      </c>
      <c r="H1277" t="s">
        <v>573</v>
      </c>
      <c r="I1277">
        <v>0</v>
      </c>
      <c r="J1277">
        <v>9.4700000000000006</v>
      </c>
      <c r="K1277" t="s">
        <v>535</v>
      </c>
      <c r="L1277" t="s">
        <v>660</v>
      </c>
      <c r="M1277" t="s">
        <v>537</v>
      </c>
      <c r="N1277" t="s">
        <v>538</v>
      </c>
      <c r="O1277" t="s">
        <v>539</v>
      </c>
      <c r="P1277" t="s">
        <v>574</v>
      </c>
      <c r="Q1277" t="s">
        <v>3208</v>
      </c>
      <c r="R1277" t="s">
        <v>542</v>
      </c>
      <c r="S1277" t="s">
        <v>543</v>
      </c>
      <c r="T1277" t="s">
        <v>542</v>
      </c>
      <c r="U1277" t="s">
        <v>3761</v>
      </c>
      <c r="W1277" s="210">
        <v>-9.4700000000000006</v>
      </c>
      <c r="X1277">
        <v>1</v>
      </c>
      <c r="Z1277" s="211">
        <v>45594</v>
      </c>
      <c r="AH1277" s="211">
        <v>45371</v>
      </c>
      <c r="AO1277" t="s">
        <v>546</v>
      </c>
      <c r="AU1277" s="211"/>
      <c r="AY1277">
        <v>0</v>
      </c>
      <c r="AZ1277" t="s">
        <v>548</v>
      </c>
      <c r="BA1277" t="s">
        <v>3761</v>
      </c>
      <c r="BB1277" t="s">
        <v>3761</v>
      </c>
    </row>
    <row r="1278" spans="1:54" x14ac:dyDescent="0.3">
      <c r="A1278" t="s">
        <v>3833</v>
      </c>
      <c r="B1278" t="s">
        <v>861</v>
      </c>
      <c r="C1278" s="211">
        <v>45371</v>
      </c>
      <c r="D1278" t="s">
        <v>3217</v>
      </c>
      <c r="E1278" t="s">
        <v>823</v>
      </c>
      <c r="F1278" t="s">
        <v>2252</v>
      </c>
      <c r="G1278" t="s">
        <v>3834</v>
      </c>
      <c r="H1278" t="s">
        <v>3219</v>
      </c>
      <c r="I1278">
        <v>0</v>
      </c>
      <c r="J1278">
        <v>43.45</v>
      </c>
      <c r="K1278" t="s">
        <v>535</v>
      </c>
      <c r="L1278" t="s">
        <v>655</v>
      </c>
      <c r="M1278" t="s">
        <v>537</v>
      </c>
      <c r="N1278" t="s">
        <v>538</v>
      </c>
      <c r="O1278" t="s">
        <v>539</v>
      </c>
      <c r="P1278" t="s">
        <v>1099</v>
      </c>
      <c r="Q1278" t="s">
        <v>3208</v>
      </c>
      <c r="R1278" t="s">
        <v>542</v>
      </c>
      <c r="S1278" t="s">
        <v>543</v>
      </c>
      <c r="T1278" t="s">
        <v>542</v>
      </c>
      <c r="U1278" t="s">
        <v>3761</v>
      </c>
      <c r="W1278" s="210">
        <v>-43.45</v>
      </c>
      <c r="X1278">
        <v>1</v>
      </c>
      <c r="Z1278" s="211">
        <v>45594</v>
      </c>
      <c r="AH1278" s="211">
        <v>45371</v>
      </c>
      <c r="AO1278" t="s">
        <v>546</v>
      </c>
      <c r="AU1278" s="211"/>
      <c r="AY1278">
        <v>0</v>
      </c>
      <c r="AZ1278" t="s">
        <v>548</v>
      </c>
      <c r="BA1278" t="s">
        <v>3761</v>
      </c>
      <c r="BB1278" t="s">
        <v>3761</v>
      </c>
    </row>
    <row r="1279" spans="1:54" x14ac:dyDescent="0.3">
      <c r="A1279" t="s">
        <v>3835</v>
      </c>
      <c r="B1279" t="s">
        <v>866</v>
      </c>
      <c r="C1279" s="211">
        <v>45355</v>
      </c>
      <c r="D1279" t="s">
        <v>3836</v>
      </c>
      <c r="E1279" t="s">
        <v>793</v>
      </c>
      <c r="F1279" t="s">
        <v>757</v>
      </c>
      <c r="G1279" t="s">
        <v>3837</v>
      </c>
      <c r="H1279" t="s">
        <v>3838</v>
      </c>
      <c r="I1279">
        <v>0</v>
      </c>
      <c r="J1279">
        <v>8300</v>
      </c>
      <c r="K1279" t="s">
        <v>535</v>
      </c>
      <c r="L1279" t="s">
        <v>1207</v>
      </c>
      <c r="M1279" t="s">
        <v>537</v>
      </c>
      <c r="N1279" t="s">
        <v>538</v>
      </c>
      <c r="O1279" t="s">
        <v>539</v>
      </c>
      <c r="P1279" t="s">
        <v>3020</v>
      </c>
      <c r="Q1279" t="s">
        <v>3208</v>
      </c>
      <c r="R1279" t="s">
        <v>542</v>
      </c>
      <c r="S1279" t="s">
        <v>543</v>
      </c>
      <c r="T1279" t="s">
        <v>542</v>
      </c>
      <c r="U1279" t="s">
        <v>3761</v>
      </c>
      <c r="W1279" s="210">
        <v>-8300</v>
      </c>
      <c r="X1279">
        <v>1</v>
      </c>
      <c r="Z1279" s="211">
        <v>45568</v>
      </c>
      <c r="AH1279" s="211">
        <v>45355</v>
      </c>
      <c r="AO1279" t="s">
        <v>546</v>
      </c>
      <c r="AU1279" s="211"/>
      <c r="AY1279">
        <v>0</v>
      </c>
      <c r="AZ1279" t="s">
        <v>548</v>
      </c>
      <c r="BA1279" t="s">
        <v>3761</v>
      </c>
      <c r="BB1279" t="s">
        <v>3761</v>
      </c>
    </row>
    <row r="1280" spans="1:54" x14ac:dyDescent="0.3">
      <c r="A1280" t="s">
        <v>3839</v>
      </c>
      <c r="B1280" t="s">
        <v>866</v>
      </c>
      <c r="C1280" s="211">
        <v>45358</v>
      </c>
      <c r="D1280" t="s">
        <v>3017</v>
      </c>
      <c r="E1280" t="s">
        <v>815</v>
      </c>
      <c r="F1280" t="s">
        <v>757</v>
      </c>
      <c r="G1280" t="s">
        <v>3840</v>
      </c>
      <c r="H1280" t="s">
        <v>3841</v>
      </c>
      <c r="I1280">
        <v>0</v>
      </c>
      <c r="J1280">
        <v>1100</v>
      </c>
      <c r="K1280" t="s">
        <v>535</v>
      </c>
      <c r="L1280" t="s">
        <v>1207</v>
      </c>
      <c r="M1280" t="s">
        <v>537</v>
      </c>
      <c r="N1280" t="s">
        <v>538</v>
      </c>
      <c r="O1280" t="s">
        <v>539</v>
      </c>
      <c r="P1280" t="s">
        <v>3602</v>
      </c>
      <c r="Q1280" t="s">
        <v>3208</v>
      </c>
      <c r="R1280" t="s">
        <v>542</v>
      </c>
      <c r="S1280" t="s">
        <v>543</v>
      </c>
      <c r="T1280" t="s">
        <v>542</v>
      </c>
      <c r="U1280" t="s">
        <v>3761</v>
      </c>
      <c r="W1280" s="210">
        <v>-1100</v>
      </c>
      <c r="X1280">
        <v>1</v>
      </c>
      <c r="Z1280" s="211">
        <v>45568</v>
      </c>
      <c r="AH1280" s="211">
        <v>45358</v>
      </c>
      <c r="AO1280" t="s">
        <v>546</v>
      </c>
      <c r="AU1280" s="211"/>
      <c r="AY1280">
        <v>0</v>
      </c>
      <c r="AZ1280" t="s">
        <v>548</v>
      </c>
      <c r="BA1280" t="s">
        <v>3761</v>
      </c>
      <c r="BB1280" t="s">
        <v>3761</v>
      </c>
    </row>
    <row r="1281" spans="1:54" x14ac:dyDescent="0.3">
      <c r="A1281" t="s">
        <v>3842</v>
      </c>
      <c r="B1281" t="s">
        <v>866</v>
      </c>
      <c r="C1281" s="211">
        <v>45358</v>
      </c>
      <c r="D1281" t="s">
        <v>3843</v>
      </c>
      <c r="E1281" t="s">
        <v>666</v>
      </c>
      <c r="F1281" t="s">
        <v>757</v>
      </c>
      <c r="G1281" t="s">
        <v>3840</v>
      </c>
      <c r="H1281" t="s">
        <v>3844</v>
      </c>
      <c r="I1281">
        <v>0</v>
      </c>
      <c r="J1281">
        <v>850</v>
      </c>
      <c r="K1281" t="s">
        <v>535</v>
      </c>
      <c r="L1281" t="s">
        <v>1207</v>
      </c>
      <c r="M1281" t="s">
        <v>537</v>
      </c>
      <c r="N1281" t="s">
        <v>538</v>
      </c>
      <c r="O1281" t="s">
        <v>539</v>
      </c>
      <c r="P1281" t="s">
        <v>3602</v>
      </c>
      <c r="Q1281" t="s">
        <v>3208</v>
      </c>
      <c r="R1281" t="s">
        <v>542</v>
      </c>
      <c r="S1281" t="s">
        <v>543</v>
      </c>
      <c r="T1281" t="s">
        <v>542</v>
      </c>
      <c r="U1281" t="s">
        <v>3761</v>
      </c>
      <c r="W1281" s="210">
        <v>-850</v>
      </c>
      <c r="X1281">
        <v>1</v>
      </c>
      <c r="Z1281" s="211">
        <v>45572</v>
      </c>
      <c r="AH1281" s="211">
        <v>45358</v>
      </c>
      <c r="AO1281" t="s">
        <v>546</v>
      </c>
      <c r="AU1281" s="211"/>
      <c r="AY1281">
        <v>0</v>
      </c>
      <c r="AZ1281" t="s">
        <v>548</v>
      </c>
      <c r="BA1281" t="s">
        <v>3761</v>
      </c>
      <c r="BB1281" t="s">
        <v>3761</v>
      </c>
    </row>
    <row r="1282" spans="1:54" x14ac:dyDescent="0.3">
      <c r="A1282" t="s">
        <v>3845</v>
      </c>
      <c r="B1282" t="s">
        <v>866</v>
      </c>
      <c r="C1282" s="211">
        <v>45358</v>
      </c>
      <c r="D1282" t="s">
        <v>3846</v>
      </c>
      <c r="E1282" t="s">
        <v>1153</v>
      </c>
      <c r="F1282" t="s">
        <v>757</v>
      </c>
      <c r="G1282" t="s">
        <v>3840</v>
      </c>
      <c r="H1282" t="s">
        <v>3847</v>
      </c>
      <c r="I1282">
        <v>0</v>
      </c>
      <c r="J1282">
        <v>1100</v>
      </c>
      <c r="K1282" t="s">
        <v>535</v>
      </c>
      <c r="L1282" t="s">
        <v>1207</v>
      </c>
      <c r="M1282" t="s">
        <v>537</v>
      </c>
      <c r="N1282" t="s">
        <v>538</v>
      </c>
      <c r="O1282" t="s">
        <v>539</v>
      </c>
      <c r="P1282" t="s">
        <v>3602</v>
      </c>
      <c r="Q1282" t="s">
        <v>3208</v>
      </c>
      <c r="R1282" t="s">
        <v>542</v>
      </c>
      <c r="S1282" t="s">
        <v>543</v>
      </c>
      <c r="T1282" t="s">
        <v>542</v>
      </c>
      <c r="U1282" t="s">
        <v>3761</v>
      </c>
      <c r="W1282" s="210">
        <v>-1100</v>
      </c>
      <c r="X1282">
        <v>1</v>
      </c>
      <c r="Z1282" s="211">
        <v>45568</v>
      </c>
      <c r="AH1282" s="211">
        <v>45358</v>
      </c>
      <c r="AO1282" t="s">
        <v>546</v>
      </c>
      <c r="AU1282" s="211"/>
      <c r="AY1282">
        <v>0</v>
      </c>
      <c r="AZ1282" t="s">
        <v>548</v>
      </c>
      <c r="BA1282" t="s">
        <v>3761</v>
      </c>
      <c r="BB1282" t="s">
        <v>3761</v>
      </c>
    </row>
    <row r="1283" spans="1:54" x14ac:dyDescent="0.3">
      <c r="A1283" t="s">
        <v>3848</v>
      </c>
      <c r="B1283" t="s">
        <v>866</v>
      </c>
      <c r="C1283" s="211">
        <v>45358</v>
      </c>
      <c r="D1283" t="s">
        <v>3849</v>
      </c>
      <c r="E1283" t="s">
        <v>898</v>
      </c>
      <c r="F1283" t="s">
        <v>757</v>
      </c>
      <c r="G1283" t="s">
        <v>3840</v>
      </c>
      <c r="H1283" t="s">
        <v>3850</v>
      </c>
      <c r="I1283">
        <v>0</v>
      </c>
      <c r="J1283">
        <v>950</v>
      </c>
      <c r="K1283" t="s">
        <v>535</v>
      </c>
      <c r="L1283" t="s">
        <v>1207</v>
      </c>
      <c r="M1283" t="s">
        <v>537</v>
      </c>
      <c r="N1283" t="s">
        <v>538</v>
      </c>
      <c r="O1283" t="s">
        <v>539</v>
      </c>
      <c r="P1283" t="s">
        <v>3602</v>
      </c>
      <c r="Q1283" t="s">
        <v>3208</v>
      </c>
      <c r="R1283" t="s">
        <v>542</v>
      </c>
      <c r="S1283" t="s">
        <v>543</v>
      </c>
      <c r="T1283" t="s">
        <v>542</v>
      </c>
      <c r="U1283" t="s">
        <v>3761</v>
      </c>
      <c r="W1283" s="210">
        <v>-950</v>
      </c>
      <c r="X1283">
        <v>1</v>
      </c>
      <c r="Z1283" s="211">
        <v>45565</v>
      </c>
      <c r="AH1283" s="211">
        <v>45358</v>
      </c>
      <c r="AO1283" t="s">
        <v>546</v>
      </c>
      <c r="AU1283" s="211"/>
      <c r="AY1283">
        <v>0</v>
      </c>
      <c r="AZ1283" t="s">
        <v>548</v>
      </c>
      <c r="BA1283" t="s">
        <v>3761</v>
      </c>
      <c r="BB1283" t="s">
        <v>3761</v>
      </c>
    </row>
    <row r="1284" spans="1:54" x14ac:dyDescent="0.3">
      <c r="A1284" t="s">
        <v>3851</v>
      </c>
      <c r="B1284" t="s">
        <v>866</v>
      </c>
      <c r="C1284" s="211">
        <v>45361</v>
      </c>
      <c r="D1284" t="s">
        <v>3852</v>
      </c>
      <c r="E1284" t="s">
        <v>1669</v>
      </c>
      <c r="F1284" t="s">
        <v>757</v>
      </c>
      <c r="G1284" t="s">
        <v>3853</v>
      </c>
      <c r="H1284" t="s">
        <v>3854</v>
      </c>
      <c r="I1284">
        <v>0</v>
      </c>
      <c r="J1284">
        <v>850</v>
      </c>
      <c r="K1284" t="s">
        <v>535</v>
      </c>
      <c r="L1284" t="s">
        <v>3855</v>
      </c>
      <c r="M1284" t="s">
        <v>537</v>
      </c>
      <c r="N1284" t="s">
        <v>538</v>
      </c>
      <c r="O1284" t="s">
        <v>539</v>
      </c>
      <c r="P1284" t="s">
        <v>3856</v>
      </c>
      <c r="Q1284" t="s">
        <v>3208</v>
      </c>
      <c r="R1284" t="s">
        <v>542</v>
      </c>
      <c r="S1284" t="s">
        <v>543</v>
      </c>
      <c r="T1284" t="s">
        <v>542</v>
      </c>
      <c r="U1284" t="s">
        <v>3761</v>
      </c>
      <c r="W1284" s="210">
        <v>-850</v>
      </c>
      <c r="X1284">
        <v>1</v>
      </c>
      <c r="Z1284" s="211">
        <v>45526</v>
      </c>
      <c r="AH1284" s="211">
        <v>45361</v>
      </c>
      <c r="AO1284" t="s">
        <v>546</v>
      </c>
      <c r="AU1284" s="211"/>
      <c r="AY1284">
        <v>0</v>
      </c>
      <c r="AZ1284" t="s">
        <v>548</v>
      </c>
      <c r="BA1284" t="s">
        <v>3761</v>
      </c>
      <c r="BB1284" t="s">
        <v>3761</v>
      </c>
    </row>
    <row r="1285" spans="1:54" x14ac:dyDescent="0.3">
      <c r="A1285" t="s">
        <v>3857</v>
      </c>
      <c r="B1285" t="s">
        <v>866</v>
      </c>
      <c r="C1285" s="211">
        <v>45361</v>
      </c>
      <c r="D1285" t="s">
        <v>3852</v>
      </c>
      <c r="E1285" t="s">
        <v>1669</v>
      </c>
      <c r="F1285" t="s">
        <v>532</v>
      </c>
      <c r="G1285" t="s">
        <v>3858</v>
      </c>
      <c r="H1285" t="s">
        <v>3854</v>
      </c>
      <c r="I1285">
        <v>0</v>
      </c>
      <c r="J1285">
        <v>450</v>
      </c>
      <c r="K1285" t="s">
        <v>535</v>
      </c>
      <c r="L1285" t="s">
        <v>3855</v>
      </c>
      <c r="M1285" t="s">
        <v>537</v>
      </c>
      <c r="N1285" t="s">
        <v>538</v>
      </c>
      <c r="O1285" t="s">
        <v>539</v>
      </c>
      <c r="P1285" t="s">
        <v>3856</v>
      </c>
      <c r="Q1285" t="s">
        <v>3208</v>
      </c>
      <c r="R1285" t="s">
        <v>542</v>
      </c>
      <c r="S1285" t="s">
        <v>543</v>
      </c>
      <c r="T1285" t="s">
        <v>542</v>
      </c>
      <c r="U1285" t="s">
        <v>3761</v>
      </c>
      <c r="W1285" s="210">
        <v>-450</v>
      </c>
      <c r="X1285">
        <v>1</v>
      </c>
      <c r="Z1285" s="211">
        <v>45526</v>
      </c>
      <c r="AH1285" s="211">
        <v>45361</v>
      </c>
      <c r="AO1285" t="s">
        <v>546</v>
      </c>
      <c r="AU1285" s="211"/>
      <c r="AY1285">
        <v>0</v>
      </c>
      <c r="AZ1285" t="s">
        <v>548</v>
      </c>
      <c r="BA1285" t="s">
        <v>3761</v>
      </c>
      <c r="BB1285" t="s">
        <v>3761</v>
      </c>
    </row>
    <row r="1286" spans="1:54" x14ac:dyDescent="0.3">
      <c r="A1286" t="s">
        <v>3859</v>
      </c>
      <c r="B1286" t="s">
        <v>866</v>
      </c>
      <c r="C1286" s="211">
        <v>45370</v>
      </c>
      <c r="D1286" t="s">
        <v>600</v>
      </c>
      <c r="E1286" t="s">
        <v>1080</v>
      </c>
      <c r="F1286" t="s">
        <v>532</v>
      </c>
      <c r="G1286" t="s">
        <v>3860</v>
      </c>
      <c r="H1286" t="s">
        <v>603</v>
      </c>
      <c r="I1286">
        <v>0</v>
      </c>
      <c r="J1286">
        <v>2.83</v>
      </c>
      <c r="K1286" t="s">
        <v>535</v>
      </c>
      <c r="L1286" t="s">
        <v>655</v>
      </c>
      <c r="M1286" t="s">
        <v>537</v>
      </c>
      <c r="N1286" t="s">
        <v>538</v>
      </c>
      <c r="O1286" t="s">
        <v>539</v>
      </c>
      <c r="P1286" t="s">
        <v>604</v>
      </c>
      <c r="Q1286" t="s">
        <v>3208</v>
      </c>
      <c r="R1286" t="s">
        <v>542</v>
      </c>
      <c r="S1286" t="s">
        <v>543</v>
      </c>
      <c r="T1286" t="s">
        <v>542</v>
      </c>
      <c r="U1286" t="s">
        <v>3761</v>
      </c>
      <c r="W1286" s="210">
        <v>-2.83</v>
      </c>
      <c r="X1286">
        <v>1</v>
      </c>
      <c r="Z1286" s="211">
        <v>45526</v>
      </c>
      <c r="AH1286" s="211">
        <v>45370</v>
      </c>
      <c r="AO1286" t="s">
        <v>546</v>
      </c>
      <c r="AU1286" s="211"/>
      <c r="AY1286">
        <v>0</v>
      </c>
      <c r="AZ1286" t="s">
        <v>548</v>
      </c>
      <c r="BA1286" t="s">
        <v>3761</v>
      </c>
      <c r="BB1286" t="s">
        <v>3761</v>
      </c>
    </row>
    <row r="1287" spans="1:54" x14ac:dyDescent="0.3">
      <c r="A1287" t="s">
        <v>3861</v>
      </c>
      <c r="B1287" t="s">
        <v>866</v>
      </c>
      <c r="C1287" s="211">
        <v>45370</v>
      </c>
      <c r="D1287" t="s">
        <v>3862</v>
      </c>
      <c r="E1287" t="s">
        <v>1080</v>
      </c>
      <c r="F1287" t="s">
        <v>803</v>
      </c>
      <c r="G1287" t="s">
        <v>3863</v>
      </c>
      <c r="H1287" t="s">
        <v>614</v>
      </c>
      <c r="I1287">
        <v>0</v>
      </c>
      <c r="J1287">
        <v>32.04</v>
      </c>
      <c r="K1287" t="s">
        <v>535</v>
      </c>
      <c r="L1287" t="s">
        <v>660</v>
      </c>
      <c r="M1287" t="s">
        <v>537</v>
      </c>
      <c r="N1287" t="s">
        <v>538</v>
      </c>
      <c r="O1287" t="s">
        <v>539</v>
      </c>
      <c r="P1287" t="s">
        <v>615</v>
      </c>
      <c r="Q1287" t="s">
        <v>3208</v>
      </c>
      <c r="R1287" t="s">
        <v>542</v>
      </c>
      <c r="S1287" t="s">
        <v>543</v>
      </c>
      <c r="T1287" t="s">
        <v>542</v>
      </c>
      <c r="U1287" t="s">
        <v>3761</v>
      </c>
      <c r="W1287" s="210">
        <v>-32.04</v>
      </c>
      <c r="X1287">
        <v>1</v>
      </c>
      <c r="Z1287" s="211">
        <v>45526</v>
      </c>
      <c r="AH1287" s="211">
        <v>45370</v>
      </c>
      <c r="AO1287" t="s">
        <v>546</v>
      </c>
      <c r="AU1287" s="211"/>
      <c r="AY1287">
        <v>0</v>
      </c>
      <c r="AZ1287" t="s">
        <v>548</v>
      </c>
      <c r="BA1287" t="s">
        <v>3761</v>
      </c>
      <c r="BB1287" t="s">
        <v>3761</v>
      </c>
    </row>
    <row r="1288" spans="1:54" x14ac:dyDescent="0.3">
      <c r="A1288" t="s">
        <v>3864</v>
      </c>
      <c r="B1288" t="s">
        <v>866</v>
      </c>
      <c r="C1288" s="211">
        <v>45370</v>
      </c>
      <c r="D1288" t="s">
        <v>588</v>
      </c>
      <c r="E1288" t="s">
        <v>1080</v>
      </c>
      <c r="F1288" t="s">
        <v>662</v>
      </c>
      <c r="G1288" t="s">
        <v>3865</v>
      </c>
      <c r="H1288" t="s">
        <v>591</v>
      </c>
      <c r="I1288">
        <v>0</v>
      </c>
      <c r="J1288">
        <v>0.32</v>
      </c>
      <c r="K1288" t="s">
        <v>535</v>
      </c>
      <c r="L1288" t="s">
        <v>664</v>
      </c>
      <c r="M1288" t="s">
        <v>537</v>
      </c>
      <c r="N1288" t="s">
        <v>538</v>
      </c>
      <c r="O1288" t="s">
        <v>539</v>
      </c>
      <c r="P1288" t="s">
        <v>592</v>
      </c>
      <c r="Q1288" t="s">
        <v>3208</v>
      </c>
      <c r="R1288" t="s">
        <v>542</v>
      </c>
      <c r="S1288" t="s">
        <v>543</v>
      </c>
      <c r="T1288" t="s">
        <v>542</v>
      </c>
      <c r="U1288" t="s">
        <v>3761</v>
      </c>
      <c r="W1288" s="210">
        <v>-0.32</v>
      </c>
      <c r="X1288">
        <v>1</v>
      </c>
      <c r="Z1288" s="211">
        <v>45526</v>
      </c>
      <c r="AH1288" s="211">
        <v>45370</v>
      </c>
      <c r="AO1288" t="s">
        <v>546</v>
      </c>
      <c r="AU1288" s="211"/>
      <c r="AY1288">
        <v>0</v>
      </c>
      <c r="AZ1288" t="s">
        <v>548</v>
      </c>
      <c r="BA1288" t="s">
        <v>3761</v>
      </c>
      <c r="BB1288" t="s">
        <v>3761</v>
      </c>
    </row>
    <row r="1289" spans="1:54" x14ac:dyDescent="0.3">
      <c r="A1289" t="s">
        <v>3866</v>
      </c>
      <c r="B1289" t="s">
        <v>866</v>
      </c>
      <c r="C1289" s="211">
        <v>45370</v>
      </c>
      <c r="D1289" t="s">
        <v>623</v>
      </c>
      <c r="E1289" t="s">
        <v>1080</v>
      </c>
      <c r="F1289" t="s">
        <v>1700</v>
      </c>
      <c r="G1289" t="s">
        <v>3867</v>
      </c>
      <c r="H1289" t="s">
        <v>3378</v>
      </c>
      <c r="I1289">
        <v>0</v>
      </c>
      <c r="J1289">
        <v>33.21</v>
      </c>
      <c r="K1289" t="s">
        <v>535</v>
      </c>
      <c r="L1289" t="s">
        <v>655</v>
      </c>
      <c r="M1289" t="s">
        <v>537</v>
      </c>
      <c r="N1289" t="s">
        <v>538</v>
      </c>
      <c r="O1289" t="s">
        <v>539</v>
      </c>
      <c r="P1289" t="s">
        <v>627</v>
      </c>
      <c r="Q1289" t="s">
        <v>3208</v>
      </c>
      <c r="R1289" t="s">
        <v>542</v>
      </c>
      <c r="S1289" t="s">
        <v>543</v>
      </c>
      <c r="T1289" t="s">
        <v>542</v>
      </c>
      <c r="U1289" t="s">
        <v>3761</v>
      </c>
      <c r="W1289" s="210">
        <v>-33.21</v>
      </c>
      <c r="X1289">
        <v>1</v>
      </c>
      <c r="Z1289" s="211">
        <v>45526</v>
      </c>
      <c r="AH1289" s="211">
        <v>45370</v>
      </c>
      <c r="AO1289" t="s">
        <v>546</v>
      </c>
      <c r="AU1289" s="211"/>
      <c r="AY1289">
        <v>0</v>
      </c>
      <c r="AZ1289" t="s">
        <v>548</v>
      </c>
      <c r="BA1289" t="s">
        <v>3761</v>
      </c>
      <c r="BB1289" t="s">
        <v>3761</v>
      </c>
    </row>
    <row r="1290" spans="1:54" x14ac:dyDescent="0.3">
      <c r="A1290" t="s">
        <v>3868</v>
      </c>
      <c r="B1290" t="s">
        <v>866</v>
      </c>
      <c r="C1290" s="211">
        <v>45370</v>
      </c>
      <c r="D1290" t="s">
        <v>606</v>
      </c>
      <c r="E1290" t="s">
        <v>1080</v>
      </c>
      <c r="F1290" t="s">
        <v>1122</v>
      </c>
      <c r="G1290" t="s">
        <v>3869</v>
      </c>
      <c r="H1290" t="s">
        <v>609</v>
      </c>
      <c r="I1290">
        <v>0</v>
      </c>
      <c r="J1290">
        <v>6.5</v>
      </c>
      <c r="K1290" t="s">
        <v>535</v>
      </c>
      <c r="L1290" t="s">
        <v>664</v>
      </c>
      <c r="M1290" t="s">
        <v>537</v>
      </c>
      <c r="N1290" t="s">
        <v>538</v>
      </c>
      <c r="O1290" t="s">
        <v>539</v>
      </c>
      <c r="P1290" t="s">
        <v>562</v>
      </c>
      <c r="Q1290" t="s">
        <v>3208</v>
      </c>
      <c r="R1290" t="s">
        <v>542</v>
      </c>
      <c r="S1290" t="s">
        <v>543</v>
      </c>
      <c r="T1290" t="s">
        <v>542</v>
      </c>
      <c r="U1290" t="s">
        <v>3761</v>
      </c>
      <c r="W1290" s="210">
        <v>-6.5</v>
      </c>
      <c r="X1290">
        <v>1</v>
      </c>
      <c r="Z1290" s="211">
        <v>45526</v>
      </c>
      <c r="AH1290" s="211">
        <v>45370</v>
      </c>
      <c r="AO1290" t="s">
        <v>546</v>
      </c>
      <c r="AU1290" s="211"/>
      <c r="AY1290">
        <v>0</v>
      </c>
      <c r="AZ1290" t="s">
        <v>548</v>
      </c>
      <c r="BA1290" t="s">
        <v>3761</v>
      </c>
      <c r="BB1290" t="s">
        <v>3761</v>
      </c>
    </row>
    <row r="1291" spans="1:54" x14ac:dyDescent="0.3">
      <c r="A1291" t="s">
        <v>3870</v>
      </c>
      <c r="B1291" t="s">
        <v>866</v>
      </c>
      <c r="C1291" s="211">
        <v>45370</v>
      </c>
      <c r="D1291" t="s">
        <v>576</v>
      </c>
      <c r="E1291" t="s">
        <v>1080</v>
      </c>
      <c r="F1291" t="s">
        <v>1214</v>
      </c>
      <c r="G1291" t="s">
        <v>3871</v>
      </c>
      <c r="H1291" t="s">
        <v>579</v>
      </c>
      <c r="I1291">
        <v>0</v>
      </c>
      <c r="J1291">
        <v>13.22</v>
      </c>
      <c r="K1291" t="s">
        <v>535</v>
      </c>
      <c r="L1291" t="s">
        <v>660</v>
      </c>
      <c r="M1291" t="s">
        <v>537</v>
      </c>
      <c r="N1291" t="s">
        <v>538</v>
      </c>
      <c r="O1291" t="s">
        <v>539</v>
      </c>
      <c r="P1291" t="s">
        <v>580</v>
      </c>
      <c r="Q1291" t="s">
        <v>3208</v>
      </c>
      <c r="R1291" t="s">
        <v>542</v>
      </c>
      <c r="S1291" t="s">
        <v>543</v>
      </c>
      <c r="T1291" t="s">
        <v>542</v>
      </c>
      <c r="U1291" t="s">
        <v>3761</v>
      </c>
      <c r="W1291" s="210">
        <v>-13.22</v>
      </c>
      <c r="X1291">
        <v>1</v>
      </c>
      <c r="Z1291" s="211">
        <v>45526</v>
      </c>
      <c r="AH1291" s="211">
        <v>45370</v>
      </c>
      <c r="AO1291" t="s">
        <v>546</v>
      </c>
      <c r="AU1291" s="211"/>
      <c r="AY1291">
        <v>0</v>
      </c>
      <c r="AZ1291" t="s">
        <v>548</v>
      </c>
      <c r="BA1291" t="s">
        <v>3761</v>
      </c>
      <c r="BB1291" t="s">
        <v>3761</v>
      </c>
    </row>
    <row r="1292" spans="1:54" x14ac:dyDescent="0.3">
      <c r="A1292" t="s">
        <v>3872</v>
      </c>
      <c r="B1292" t="s">
        <v>866</v>
      </c>
      <c r="C1292" s="211">
        <v>45370</v>
      </c>
      <c r="D1292" t="s">
        <v>557</v>
      </c>
      <c r="E1292" t="s">
        <v>1080</v>
      </c>
      <c r="F1292" t="s">
        <v>679</v>
      </c>
      <c r="G1292" t="s">
        <v>3873</v>
      </c>
      <c r="H1292" t="s">
        <v>560</v>
      </c>
      <c r="I1292">
        <v>0</v>
      </c>
      <c r="J1292">
        <v>2.79</v>
      </c>
      <c r="K1292" t="s">
        <v>535</v>
      </c>
      <c r="L1292" t="s">
        <v>664</v>
      </c>
      <c r="M1292" t="s">
        <v>537</v>
      </c>
      <c r="N1292" t="s">
        <v>538</v>
      </c>
      <c r="O1292" t="s">
        <v>539</v>
      </c>
      <c r="P1292" t="s">
        <v>562</v>
      </c>
      <c r="Q1292" t="s">
        <v>3208</v>
      </c>
      <c r="R1292" t="s">
        <v>542</v>
      </c>
      <c r="S1292" t="s">
        <v>543</v>
      </c>
      <c r="T1292" t="s">
        <v>542</v>
      </c>
      <c r="U1292" t="s">
        <v>3761</v>
      </c>
      <c r="W1292" s="210">
        <v>-2.79</v>
      </c>
      <c r="X1292">
        <v>1</v>
      </c>
      <c r="Z1292" s="211">
        <v>45526</v>
      </c>
      <c r="AH1292" s="211">
        <v>45370</v>
      </c>
      <c r="AO1292" t="s">
        <v>546</v>
      </c>
      <c r="AU1292" s="211"/>
      <c r="AY1292">
        <v>0</v>
      </c>
      <c r="AZ1292" t="s">
        <v>548</v>
      </c>
      <c r="BA1292" t="s">
        <v>3761</v>
      </c>
      <c r="BB1292" t="s">
        <v>3761</v>
      </c>
    </row>
    <row r="1293" spans="1:54" x14ac:dyDescent="0.3">
      <c r="A1293" t="s">
        <v>3874</v>
      </c>
      <c r="B1293" t="s">
        <v>866</v>
      </c>
      <c r="C1293" s="211">
        <v>45370</v>
      </c>
      <c r="D1293" t="s">
        <v>1067</v>
      </c>
      <c r="E1293" t="s">
        <v>1080</v>
      </c>
      <c r="F1293" t="s">
        <v>1053</v>
      </c>
      <c r="G1293" t="s">
        <v>3875</v>
      </c>
      <c r="H1293" t="s">
        <v>1411</v>
      </c>
      <c r="I1293">
        <v>0</v>
      </c>
      <c r="J1293">
        <v>3.44</v>
      </c>
      <c r="K1293" t="s">
        <v>535</v>
      </c>
      <c r="L1293" t="s">
        <v>660</v>
      </c>
      <c r="M1293" t="s">
        <v>537</v>
      </c>
      <c r="N1293" t="s">
        <v>538</v>
      </c>
      <c r="O1293" t="s">
        <v>539</v>
      </c>
      <c r="P1293" t="s">
        <v>580</v>
      </c>
      <c r="Q1293" t="s">
        <v>3208</v>
      </c>
      <c r="R1293" t="s">
        <v>542</v>
      </c>
      <c r="S1293" t="s">
        <v>543</v>
      </c>
      <c r="T1293" t="s">
        <v>542</v>
      </c>
      <c r="U1293" t="s">
        <v>3761</v>
      </c>
      <c r="W1293" s="210">
        <v>-3.44</v>
      </c>
      <c r="X1293">
        <v>1</v>
      </c>
      <c r="Z1293" s="211">
        <v>45526</v>
      </c>
      <c r="AH1293" s="211">
        <v>45370</v>
      </c>
      <c r="AO1293" t="s">
        <v>546</v>
      </c>
      <c r="AU1293" s="211"/>
      <c r="AY1293">
        <v>0</v>
      </c>
      <c r="AZ1293" t="s">
        <v>548</v>
      </c>
      <c r="BA1293" t="s">
        <v>3761</v>
      </c>
      <c r="BB1293" t="s">
        <v>3761</v>
      </c>
    </row>
    <row r="1294" spans="1:54" x14ac:dyDescent="0.3">
      <c r="A1294" t="s">
        <v>3876</v>
      </c>
      <c r="B1294" t="s">
        <v>866</v>
      </c>
      <c r="C1294" s="211">
        <v>45370</v>
      </c>
      <c r="D1294" t="s">
        <v>1036</v>
      </c>
      <c r="E1294" t="s">
        <v>1080</v>
      </c>
      <c r="F1294" t="s">
        <v>595</v>
      </c>
      <c r="G1294" t="s">
        <v>3877</v>
      </c>
      <c r="H1294" t="s">
        <v>1415</v>
      </c>
      <c r="I1294">
        <v>0</v>
      </c>
      <c r="J1294">
        <v>179.84</v>
      </c>
      <c r="K1294" t="s">
        <v>535</v>
      </c>
      <c r="L1294" t="s">
        <v>655</v>
      </c>
      <c r="M1294" t="s">
        <v>537</v>
      </c>
      <c r="N1294" t="s">
        <v>538</v>
      </c>
      <c r="O1294" t="s">
        <v>539</v>
      </c>
      <c r="P1294" t="s">
        <v>1040</v>
      </c>
      <c r="Q1294" t="s">
        <v>3208</v>
      </c>
      <c r="R1294" t="s">
        <v>542</v>
      </c>
      <c r="S1294" t="s">
        <v>543</v>
      </c>
      <c r="T1294" t="s">
        <v>542</v>
      </c>
      <c r="U1294" t="s">
        <v>3761</v>
      </c>
      <c r="W1294" s="210">
        <v>-179.84</v>
      </c>
      <c r="X1294">
        <v>1</v>
      </c>
      <c r="Z1294" s="211">
        <v>45526</v>
      </c>
      <c r="AH1294" s="211">
        <v>45370</v>
      </c>
      <c r="AO1294" t="s">
        <v>546</v>
      </c>
      <c r="AU1294" s="211"/>
      <c r="AY1294">
        <v>0</v>
      </c>
      <c r="AZ1294" t="s">
        <v>548</v>
      </c>
      <c r="BA1294" t="s">
        <v>3761</v>
      </c>
      <c r="BB1294" t="s">
        <v>3761</v>
      </c>
    </row>
    <row r="1295" spans="1:54" x14ac:dyDescent="0.3">
      <c r="A1295" t="s">
        <v>3878</v>
      </c>
      <c r="B1295" t="s">
        <v>866</v>
      </c>
      <c r="C1295" s="211">
        <v>45370</v>
      </c>
      <c r="D1295" t="s">
        <v>1837</v>
      </c>
      <c r="E1295" t="s">
        <v>1080</v>
      </c>
      <c r="F1295" t="s">
        <v>717</v>
      </c>
      <c r="G1295" t="s">
        <v>3879</v>
      </c>
      <c r="H1295" t="s">
        <v>2406</v>
      </c>
      <c r="I1295">
        <v>0</v>
      </c>
      <c r="J1295">
        <v>6.1</v>
      </c>
      <c r="K1295" t="s">
        <v>535</v>
      </c>
      <c r="L1295" t="s">
        <v>660</v>
      </c>
      <c r="M1295" t="s">
        <v>537</v>
      </c>
      <c r="N1295" t="s">
        <v>538</v>
      </c>
      <c r="O1295" t="s">
        <v>539</v>
      </c>
      <c r="P1295" t="s">
        <v>580</v>
      </c>
      <c r="Q1295" t="s">
        <v>3208</v>
      </c>
      <c r="R1295" t="s">
        <v>542</v>
      </c>
      <c r="S1295" t="s">
        <v>543</v>
      </c>
      <c r="T1295" t="s">
        <v>542</v>
      </c>
      <c r="U1295" t="s">
        <v>3761</v>
      </c>
      <c r="W1295" s="210">
        <v>-6.1</v>
      </c>
      <c r="X1295">
        <v>1</v>
      </c>
      <c r="Z1295" s="211">
        <v>45526</v>
      </c>
      <c r="AH1295" s="211">
        <v>45370</v>
      </c>
      <c r="AO1295" t="s">
        <v>546</v>
      </c>
      <c r="AU1295" s="211"/>
      <c r="AY1295">
        <v>0</v>
      </c>
      <c r="AZ1295" t="s">
        <v>548</v>
      </c>
      <c r="BA1295" t="s">
        <v>3761</v>
      </c>
      <c r="BB1295" t="s">
        <v>3761</v>
      </c>
    </row>
    <row r="1296" spans="1:54" x14ac:dyDescent="0.3">
      <c r="A1296" t="s">
        <v>3880</v>
      </c>
      <c r="B1296" t="s">
        <v>866</v>
      </c>
      <c r="C1296" s="211">
        <v>45370</v>
      </c>
      <c r="D1296" t="s">
        <v>1790</v>
      </c>
      <c r="E1296" t="s">
        <v>1080</v>
      </c>
      <c r="F1296" t="s">
        <v>607</v>
      </c>
      <c r="G1296" t="s">
        <v>3881</v>
      </c>
      <c r="H1296" t="s">
        <v>2410</v>
      </c>
      <c r="I1296">
        <v>0</v>
      </c>
      <c r="J1296">
        <v>3.15</v>
      </c>
      <c r="K1296" t="s">
        <v>535</v>
      </c>
      <c r="L1296" t="s">
        <v>660</v>
      </c>
      <c r="M1296" t="s">
        <v>537</v>
      </c>
      <c r="N1296" t="s">
        <v>538</v>
      </c>
      <c r="O1296" t="s">
        <v>539</v>
      </c>
      <c r="P1296" t="s">
        <v>580</v>
      </c>
      <c r="Q1296" t="s">
        <v>3208</v>
      </c>
      <c r="R1296" t="s">
        <v>542</v>
      </c>
      <c r="S1296" t="s">
        <v>543</v>
      </c>
      <c r="T1296" t="s">
        <v>542</v>
      </c>
      <c r="U1296" t="s">
        <v>3761</v>
      </c>
      <c r="W1296" s="210">
        <v>-3.15</v>
      </c>
      <c r="X1296">
        <v>1</v>
      </c>
      <c r="Z1296" s="211">
        <v>45526</v>
      </c>
      <c r="AH1296" s="211">
        <v>45370</v>
      </c>
      <c r="AO1296" t="s">
        <v>546</v>
      </c>
      <c r="AU1296" s="211"/>
      <c r="AY1296">
        <v>0</v>
      </c>
      <c r="AZ1296" t="s">
        <v>548</v>
      </c>
      <c r="BA1296" t="s">
        <v>3761</v>
      </c>
      <c r="BB1296" t="s">
        <v>3761</v>
      </c>
    </row>
    <row r="1297" spans="1:54" x14ac:dyDescent="0.3">
      <c r="A1297" t="s">
        <v>3882</v>
      </c>
      <c r="B1297" t="s">
        <v>866</v>
      </c>
      <c r="C1297" s="211">
        <v>45370</v>
      </c>
      <c r="D1297" t="s">
        <v>617</v>
      </c>
      <c r="E1297" t="s">
        <v>1080</v>
      </c>
      <c r="F1297" t="s">
        <v>1470</v>
      </c>
      <c r="G1297" t="s">
        <v>3883</v>
      </c>
      <c r="H1297" t="s">
        <v>620</v>
      </c>
      <c r="I1297">
        <v>0</v>
      </c>
      <c r="J1297">
        <v>3.51</v>
      </c>
      <c r="K1297" t="s">
        <v>535</v>
      </c>
      <c r="L1297" t="s">
        <v>664</v>
      </c>
      <c r="M1297" t="s">
        <v>537</v>
      </c>
      <c r="N1297" t="s">
        <v>538</v>
      </c>
      <c r="O1297" t="s">
        <v>539</v>
      </c>
      <c r="P1297" t="s">
        <v>2641</v>
      </c>
      <c r="Q1297" t="s">
        <v>3208</v>
      </c>
      <c r="R1297" t="s">
        <v>542</v>
      </c>
      <c r="S1297" t="s">
        <v>543</v>
      </c>
      <c r="T1297" t="s">
        <v>542</v>
      </c>
      <c r="U1297" t="s">
        <v>3761</v>
      </c>
      <c r="W1297" s="210">
        <v>-3.51</v>
      </c>
      <c r="X1297">
        <v>1</v>
      </c>
      <c r="Z1297" s="211">
        <v>45526</v>
      </c>
      <c r="AH1297" s="211">
        <v>45370</v>
      </c>
      <c r="AO1297" t="s">
        <v>546</v>
      </c>
      <c r="AU1297" s="211"/>
      <c r="AY1297">
        <v>0</v>
      </c>
      <c r="AZ1297" t="s">
        <v>548</v>
      </c>
      <c r="BA1297" t="s">
        <v>3761</v>
      </c>
      <c r="BB1297" t="s">
        <v>3761</v>
      </c>
    </row>
    <row r="1298" spans="1:54" x14ac:dyDescent="0.3">
      <c r="A1298" t="s">
        <v>3884</v>
      </c>
      <c r="B1298" t="s">
        <v>866</v>
      </c>
      <c r="C1298" s="211">
        <v>45371</v>
      </c>
      <c r="D1298" t="s">
        <v>3885</v>
      </c>
      <c r="E1298" t="s">
        <v>949</v>
      </c>
      <c r="F1298" t="s">
        <v>532</v>
      </c>
      <c r="G1298" t="s">
        <v>3886</v>
      </c>
      <c r="H1298" t="s">
        <v>3887</v>
      </c>
      <c r="I1298">
        <v>0</v>
      </c>
      <c r="J1298">
        <v>3000</v>
      </c>
      <c r="K1298" t="s">
        <v>535</v>
      </c>
      <c r="L1298" t="s">
        <v>778</v>
      </c>
      <c r="M1298" t="s">
        <v>537</v>
      </c>
      <c r="N1298" t="s">
        <v>538</v>
      </c>
      <c r="O1298" t="s">
        <v>539</v>
      </c>
      <c r="P1298" t="s">
        <v>3888</v>
      </c>
      <c r="Q1298" t="s">
        <v>3208</v>
      </c>
      <c r="R1298" t="s">
        <v>542</v>
      </c>
      <c r="S1298" t="s">
        <v>543</v>
      </c>
      <c r="T1298" t="s">
        <v>542</v>
      </c>
      <c r="U1298" t="s">
        <v>3761</v>
      </c>
      <c r="W1298" s="210">
        <v>-3000</v>
      </c>
      <c r="X1298">
        <v>1</v>
      </c>
      <c r="Z1298" s="211">
        <v>45571</v>
      </c>
      <c r="AH1298" s="211">
        <v>45371</v>
      </c>
      <c r="AO1298" t="s">
        <v>546</v>
      </c>
      <c r="AU1298" s="211"/>
      <c r="AY1298">
        <v>0</v>
      </c>
      <c r="AZ1298" t="s">
        <v>548</v>
      </c>
      <c r="BA1298" t="s">
        <v>3761</v>
      </c>
      <c r="BB1298" t="s">
        <v>3761</v>
      </c>
    </row>
    <row r="1299" spans="1:54" x14ac:dyDescent="0.3">
      <c r="A1299" t="s">
        <v>3889</v>
      </c>
      <c r="B1299" t="s">
        <v>866</v>
      </c>
      <c r="C1299" s="211">
        <v>45371</v>
      </c>
      <c r="D1299" t="s">
        <v>3885</v>
      </c>
      <c r="E1299" t="s">
        <v>949</v>
      </c>
      <c r="F1299" t="s">
        <v>793</v>
      </c>
      <c r="G1299" t="s">
        <v>3886</v>
      </c>
      <c r="H1299" t="s">
        <v>3887</v>
      </c>
      <c r="I1299">
        <v>0</v>
      </c>
      <c r="J1299">
        <v>3000</v>
      </c>
      <c r="K1299" t="s">
        <v>535</v>
      </c>
      <c r="L1299" t="s">
        <v>778</v>
      </c>
      <c r="M1299" t="s">
        <v>537</v>
      </c>
      <c r="N1299" t="s">
        <v>538</v>
      </c>
      <c r="O1299" t="s">
        <v>539</v>
      </c>
      <c r="P1299" t="s">
        <v>3888</v>
      </c>
      <c r="Q1299" t="s">
        <v>3208</v>
      </c>
      <c r="R1299" t="s">
        <v>542</v>
      </c>
      <c r="S1299" t="s">
        <v>543</v>
      </c>
      <c r="T1299" t="s">
        <v>542</v>
      </c>
      <c r="U1299" t="s">
        <v>3761</v>
      </c>
      <c r="W1299" s="210">
        <v>-3000</v>
      </c>
      <c r="X1299">
        <v>1</v>
      </c>
      <c r="Z1299" s="211">
        <v>45571</v>
      </c>
      <c r="AH1299" s="211">
        <v>45371</v>
      </c>
      <c r="AO1299" t="s">
        <v>546</v>
      </c>
      <c r="AU1299" s="211"/>
      <c r="AY1299">
        <v>0</v>
      </c>
      <c r="AZ1299" t="s">
        <v>548</v>
      </c>
      <c r="BA1299" t="s">
        <v>3761</v>
      </c>
      <c r="BB1299" t="s">
        <v>3761</v>
      </c>
    </row>
    <row r="1300" spans="1:54" x14ac:dyDescent="0.3">
      <c r="A1300" t="s">
        <v>3890</v>
      </c>
      <c r="B1300" t="s">
        <v>1152</v>
      </c>
      <c r="C1300" s="211">
        <v>45370</v>
      </c>
      <c r="D1300" t="s">
        <v>3017</v>
      </c>
      <c r="E1300" t="s">
        <v>830</v>
      </c>
      <c r="F1300" t="s">
        <v>757</v>
      </c>
      <c r="G1300" t="s">
        <v>3891</v>
      </c>
      <c r="H1300" t="s">
        <v>3892</v>
      </c>
      <c r="I1300">
        <v>0</v>
      </c>
      <c r="J1300">
        <v>1750</v>
      </c>
      <c r="K1300" t="s">
        <v>535</v>
      </c>
      <c r="L1300" t="s">
        <v>1207</v>
      </c>
      <c r="M1300" t="s">
        <v>537</v>
      </c>
      <c r="N1300" t="s">
        <v>538</v>
      </c>
      <c r="O1300" t="s">
        <v>539</v>
      </c>
      <c r="P1300" t="s">
        <v>3602</v>
      </c>
      <c r="Q1300" t="s">
        <v>3208</v>
      </c>
      <c r="R1300" t="s">
        <v>542</v>
      </c>
      <c r="S1300" t="s">
        <v>543</v>
      </c>
      <c r="T1300" t="s">
        <v>542</v>
      </c>
      <c r="U1300" t="s">
        <v>3761</v>
      </c>
      <c r="W1300" s="210">
        <v>-1750</v>
      </c>
      <c r="X1300">
        <v>1</v>
      </c>
      <c r="Z1300" s="211">
        <v>45390</v>
      </c>
      <c r="AH1300" s="211">
        <v>45370</v>
      </c>
      <c r="AO1300" t="s">
        <v>546</v>
      </c>
      <c r="AU1300" s="211"/>
      <c r="AY1300">
        <v>0</v>
      </c>
      <c r="AZ1300" t="s">
        <v>548</v>
      </c>
      <c r="BA1300" t="s">
        <v>3761</v>
      </c>
      <c r="BB1300" t="s">
        <v>3761</v>
      </c>
    </row>
    <row r="1301" spans="1:54" x14ac:dyDescent="0.3">
      <c r="A1301" t="s">
        <v>3893</v>
      </c>
      <c r="B1301" t="s">
        <v>1152</v>
      </c>
      <c r="C1301" s="211">
        <v>45371</v>
      </c>
      <c r="D1301" t="s">
        <v>3017</v>
      </c>
      <c r="E1301" t="s">
        <v>2151</v>
      </c>
      <c r="F1301" t="s">
        <v>757</v>
      </c>
      <c r="G1301" t="s">
        <v>3894</v>
      </c>
      <c r="H1301" t="s">
        <v>3895</v>
      </c>
      <c r="I1301">
        <v>0</v>
      </c>
      <c r="J1301">
        <v>100</v>
      </c>
      <c r="K1301" t="s">
        <v>535</v>
      </c>
      <c r="L1301" t="s">
        <v>1207</v>
      </c>
      <c r="M1301" t="s">
        <v>537</v>
      </c>
      <c r="N1301" t="s">
        <v>538</v>
      </c>
      <c r="O1301" t="s">
        <v>539</v>
      </c>
      <c r="P1301" t="s">
        <v>3602</v>
      </c>
      <c r="Q1301" t="s">
        <v>3208</v>
      </c>
      <c r="R1301" t="s">
        <v>542</v>
      </c>
      <c r="S1301" t="s">
        <v>543</v>
      </c>
      <c r="T1301" t="s">
        <v>542</v>
      </c>
      <c r="U1301" t="s">
        <v>3761</v>
      </c>
      <c r="W1301" s="210">
        <v>-100</v>
      </c>
      <c r="X1301">
        <v>1</v>
      </c>
      <c r="Z1301" s="211">
        <v>45390</v>
      </c>
      <c r="AH1301" s="211">
        <v>45371</v>
      </c>
      <c r="AO1301" t="s">
        <v>546</v>
      </c>
      <c r="AU1301" s="211"/>
      <c r="AY1301">
        <v>0</v>
      </c>
      <c r="AZ1301" t="s">
        <v>548</v>
      </c>
      <c r="BA1301" t="s">
        <v>3761</v>
      </c>
      <c r="BB1301" t="s">
        <v>3761</v>
      </c>
    </row>
    <row r="1302" spans="1:54" x14ac:dyDescent="0.3">
      <c r="A1302" t="s">
        <v>3896</v>
      </c>
      <c r="B1302" t="s">
        <v>1152</v>
      </c>
      <c r="C1302" s="211">
        <v>45375</v>
      </c>
      <c r="D1302" t="s">
        <v>582</v>
      </c>
      <c r="E1302" t="s">
        <v>630</v>
      </c>
      <c r="F1302" t="s">
        <v>1153</v>
      </c>
      <c r="G1302" t="s">
        <v>3897</v>
      </c>
      <c r="H1302" t="s">
        <v>585</v>
      </c>
      <c r="I1302">
        <v>0</v>
      </c>
      <c r="J1302">
        <v>40.6</v>
      </c>
      <c r="K1302" t="s">
        <v>535</v>
      </c>
      <c r="L1302" t="s">
        <v>536</v>
      </c>
      <c r="M1302" t="s">
        <v>537</v>
      </c>
      <c r="N1302" t="s">
        <v>538</v>
      </c>
      <c r="O1302" t="s">
        <v>539</v>
      </c>
      <c r="P1302" t="s">
        <v>586</v>
      </c>
      <c r="Q1302" t="s">
        <v>3208</v>
      </c>
      <c r="R1302" t="s">
        <v>542</v>
      </c>
      <c r="S1302" t="s">
        <v>543</v>
      </c>
      <c r="T1302" t="s">
        <v>542</v>
      </c>
      <c r="U1302" t="s">
        <v>3761</v>
      </c>
      <c r="W1302" s="210">
        <v>-40.6</v>
      </c>
      <c r="X1302">
        <v>1</v>
      </c>
      <c r="Z1302" s="211">
        <v>45390</v>
      </c>
      <c r="AH1302" s="211">
        <v>45375</v>
      </c>
      <c r="AO1302" t="s">
        <v>546</v>
      </c>
      <c r="AU1302" s="211"/>
      <c r="AY1302">
        <v>0</v>
      </c>
      <c r="AZ1302" t="s">
        <v>548</v>
      </c>
      <c r="BA1302" t="s">
        <v>3761</v>
      </c>
      <c r="BB1302" t="s">
        <v>3761</v>
      </c>
    </row>
    <row r="1303" spans="1:54" x14ac:dyDescent="0.3">
      <c r="A1303" t="s">
        <v>3898</v>
      </c>
      <c r="B1303" t="s">
        <v>1152</v>
      </c>
      <c r="C1303" s="211">
        <v>45375</v>
      </c>
      <c r="D1303" t="s">
        <v>564</v>
      </c>
      <c r="E1303" t="s">
        <v>630</v>
      </c>
      <c r="F1303" t="s">
        <v>898</v>
      </c>
      <c r="G1303" t="s">
        <v>3899</v>
      </c>
      <c r="H1303" t="s">
        <v>567</v>
      </c>
      <c r="I1303">
        <v>0</v>
      </c>
      <c r="J1303">
        <v>26.01</v>
      </c>
      <c r="K1303" t="s">
        <v>535</v>
      </c>
      <c r="L1303" t="s">
        <v>536</v>
      </c>
      <c r="M1303" t="s">
        <v>537</v>
      </c>
      <c r="N1303" t="s">
        <v>538</v>
      </c>
      <c r="O1303" t="s">
        <v>539</v>
      </c>
      <c r="P1303" t="s">
        <v>568</v>
      </c>
      <c r="Q1303" t="s">
        <v>3208</v>
      </c>
      <c r="R1303" t="s">
        <v>542</v>
      </c>
      <c r="S1303" t="s">
        <v>543</v>
      </c>
      <c r="T1303" t="s">
        <v>542</v>
      </c>
      <c r="U1303" t="s">
        <v>3761</v>
      </c>
      <c r="W1303" s="210">
        <v>-26.01</v>
      </c>
      <c r="X1303">
        <v>1</v>
      </c>
      <c r="Z1303" s="211">
        <v>45390</v>
      </c>
      <c r="AH1303" s="211">
        <v>45375</v>
      </c>
      <c r="AO1303" t="s">
        <v>546</v>
      </c>
      <c r="AU1303" s="211"/>
      <c r="AY1303">
        <v>0</v>
      </c>
      <c r="AZ1303" t="s">
        <v>548</v>
      </c>
      <c r="BA1303" t="s">
        <v>3761</v>
      </c>
      <c r="BB1303" t="s">
        <v>3761</v>
      </c>
    </row>
    <row r="1304" spans="1:54" x14ac:dyDescent="0.3">
      <c r="A1304" t="s">
        <v>3900</v>
      </c>
      <c r="B1304" t="s">
        <v>1152</v>
      </c>
      <c r="C1304" s="211">
        <v>45375</v>
      </c>
      <c r="D1304" t="s">
        <v>640</v>
      </c>
      <c r="E1304" t="s">
        <v>630</v>
      </c>
      <c r="F1304" t="s">
        <v>874</v>
      </c>
      <c r="G1304" t="s">
        <v>3901</v>
      </c>
      <c r="H1304" t="s">
        <v>643</v>
      </c>
      <c r="I1304">
        <v>0</v>
      </c>
      <c r="J1304">
        <v>0.82</v>
      </c>
      <c r="K1304" t="s">
        <v>535</v>
      </c>
      <c r="L1304" t="s">
        <v>561</v>
      </c>
      <c r="M1304" t="s">
        <v>537</v>
      </c>
      <c r="N1304" t="s">
        <v>538</v>
      </c>
      <c r="O1304" t="s">
        <v>539</v>
      </c>
      <c r="P1304" t="s">
        <v>644</v>
      </c>
      <c r="Q1304" t="s">
        <v>3208</v>
      </c>
      <c r="R1304" t="s">
        <v>542</v>
      </c>
      <c r="S1304" t="s">
        <v>543</v>
      </c>
      <c r="T1304" t="s">
        <v>542</v>
      </c>
      <c r="U1304" t="s">
        <v>3761</v>
      </c>
      <c r="W1304" s="210">
        <v>-0.82</v>
      </c>
      <c r="X1304">
        <v>1</v>
      </c>
      <c r="Z1304" s="211">
        <v>45390</v>
      </c>
      <c r="AH1304" s="211">
        <v>45375</v>
      </c>
      <c r="AO1304" t="s">
        <v>546</v>
      </c>
      <c r="AU1304" s="211"/>
      <c r="AY1304">
        <v>0</v>
      </c>
      <c r="AZ1304" t="s">
        <v>548</v>
      </c>
      <c r="BA1304" t="s">
        <v>3761</v>
      </c>
      <c r="BB1304" t="s">
        <v>3761</v>
      </c>
    </row>
    <row r="1305" spans="1:54" x14ac:dyDescent="0.3">
      <c r="A1305" t="s">
        <v>3902</v>
      </c>
      <c r="B1305" t="s">
        <v>1152</v>
      </c>
      <c r="C1305" s="211">
        <v>45375</v>
      </c>
      <c r="D1305" t="s">
        <v>646</v>
      </c>
      <c r="E1305" t="s">
        <v>630</v>
      </c>
      <c r="F1305" t="s">
        <v>1185</v>
      </c>
      <c r="G1305" t="s">
        <v>3903</v>
      </c>
      <c r="H1305" t="s">
        <v>649</v>
      </c>
      <c r="I1305">
        <v>0</v>
      </c>
      <c r="J1305">
        <v>0.48</v>
      </c>
      <c r="K1305" t="s">
        <v>535</v>
      </c>
      <c r="L1305" t="s">
        <v>536</v>
      </c>
      <c r="M1305" t="s">
        <v>537</v>
      </c>
      <c r="N1305" t="s">
        <v>538</v>
      </c>
      <c r="O1305" t="s">
        <v>539</v>
      </c>
      <c r="P1305" t="s">
        <v>650</v>
      </c>
      <c r="Q1305" t="s">
        <v>3208</v>
      </c>
      <c r="R1305" t="s">
        <v>542</v>
      </c>
      <c r="S1305" t="s">
        <v>543</v>
      </c>
      <c r="T1305" t="s">
        <v>542</v>
      </c>
      <c r="U1305" t="s">
        <v>3761</v>
      </c>
      <c r="W1305" s="210">
        <v>-0.48</v>
      </c>
      <c r="X1305">
        <v>1</v>
      </c>
      <c r="Z1305" s="211">
        <v>45390</v>
      </c>
      <c r="AH1305" s="211">
        <v>45375</v>
      </c>
      <c r="AO1305" t="s">
        <v>546</v>
      </c>
      <c r="AU1305" s="211"/>
      <c r="AY1305">
        <v>0</v>
      </c>
      <c r="AZ1305" t="s">
        <v>548</v>
      </c>
      <c r="BA1305" t="s">
        <v>3761</v>
      </c>
      <c r="BB1305" t="s">
        <v>3761</v>
      </c>
    </row>
    <row r="1306" spans="1:54" x14ac:dyDescent="0.3">
      <c r="A1306" t="s">
        <v>3904</v>
      </c>
      <c r="B1306" t="s">
        <v>1152</v>
      </c>
      <c r="C1306" s="211">
        <v>45375</v>
      </c>
      <c r="D1306" t="s">
        <v>550</v>
      </c>
      <c r="E1306" t="s">
        <v>630</v>
      </c>
      <c r="F1306" t="s">
        <v>1172</v>
      </c>
      <c r="G1306" t="s">
        <v>3905</v>
      </c>
      <c r="H1306" t="s">
        <v>553</v>
      </c>
      <c r="I1306">
        <v>0</v>
      </c>
      <c r="J1306">
        <v>1.64</v>
      </c>
      <c r="K1306" t="s">
        <v>535</v>
      </c>
      <c r="L1306" t="s">
        <v>554</v>
      </c>
      <c r="M1306" t="s">
        <v>537</v>
      </c>
      <c r="N1306" t="s">
        <v>538</v>
      </c>
      <c r="O1306" t="s">
        <v>539</v>
      </c>
      <c r="P1306" t="s">
        <v>555</v>
      </c>
      <c r="Q1306" t="s">
        <v>3208</v>
      </c>
      <c r="R1306" t="s">
        <v>542</v>
      </c>
      <c r="S1306" t="s">
        <v>543</v>
      </c>
      <c r="T1306" t="s">
        <v>542</v>
      </c>
      <c r="U1306" t="s">
        <v>3761</v>
      </c>
      <c r="W1306" s="210">
        <v>-1.64</v>
      </c>
      <c r="X1306">
        <v>1</v>
      </c>
      <c r="Z1306" s="211">
        <v>45390</v>
      </c>
      <c r="AH1306" s="211">
        <v>45375</v>
      </c>
      <c r="AO1306" t="s">
        <v>546</v>
      </c>
      <c r="AU1306" s="211"/>
      <c r="AY1306">
        <v>0</v>
      </c>
      <c r="AZ1306" t="s">
        <v>548</v>
      </c>
      <c r="BA1306" t="s">
        <v>3761</v>
      </c>
      <c r="BB1306" t="s">
        <v>3761</v>
      </c>
    </row>
    <row r="1307" spans="1:54" x14ac:dyDescent="0.3">
      <c r="A1307" t="s">
        <v>3906</v>
      </c>
      <c r="B1307" t="s">
        <v>1152</v>
      </c>
      <c r="C1307" s="211">
        <v>45375</v>
      </c>
      <c r="D1307" t="s">
        <v>1354</v>
      </c>
      <c r="E1307" t="s">
        <v>630</v>
      </c>
      <c r="F1307" t="s">
        <v>1199</v>
      </c>
      <c r="G1307" t="s">
        <v>3907</v>
      </c>
      <c r="H1307" t="s">
        <v>1357</v>
      </c>
      <c r="I1307">
        <v>0</v>
      </c>
      <c r="J1307">
        <v>2.14</v>
      </c>
      <c r="K1307" t="s">
        <v>535</v>
      </c>
      <c r="L1307" t="s">
        <v>561</v>
      </c>
      <c r="M1307" t="s">
        <v>537</v>
      </c>
      <c r="N1307" t="s">
        <v>538</v>
      </c>
      <c r="O1307" t="s">
        <v>539</v>
      </c>
      <c r="P1307" t="s">
        <v>621</v>
      </c>
      <c r="Q1307" t="s">
        <v>3208</v>
      </c>
      <c r="R1307" t="s">
        <v>542</v>
      </c>
      <c r="S1307" t="s">
        <v>543</v>
      </c>
      <c r="T1307" t="s">
        <v>542</v>
      </c>
      <c r="U1307" t="s">
        <v>3761</v>
      </c>
      <c r="W1307" s="210">
        <v>-2.14</v>
      </c>
      <c r="X1307">
        <v>1</v>
      </c>
      <c r="Z1307" s="211">
        <v>45390</v>
      </c>
      <c r="AH1307" s="211">
        <v>45375</v>
      </c>
      <c r="AO1307" t="s">
        <v>546</v>
      </c>
      <c r="AU1307" s="211"/>
      <c r="AY1307">
        <v>0</v>
      </c>
      <c r="AZ1307" t="s">
        <v>548</v>
      </c>
      <c r="BA1307" t="s">
        <v>3761</v>
      </c>
      <c r="BB1307" t="s">
        <v>3761</v>
      </c>
    </row>
    <row r="1308" spans="1:54" x14ac:dyDescent="0.3">
      <c r="A1308" t="s">
        <v>3908</v>
      </c>
      <c r="B1308" t="s">
        <v>1152</v>
      </c>
      <c r="C1308" s="211">
        <v>45375</v>
      </c>
      <c r="D1308" t="s">
        <v>1313</v>
      </c>
      <c r="E1308" t="s">
        <v>630</v>
      </c>
      <c r="F1308" t="s">
        <v>775</v>
      </c>
      <c r="G1308" t="s">
        <v>3909</v>
      </c>
      <c r="H1308" t="s">
        <v>1316</v>
      </c>
      <c r="I1308">
        <v>0</v>
      </c>
      <c r="J1308">
        <v>0.83</v>
      </c>
      <c r="K1308" t="s">
        <v>535</v>
      </c>
      <c r="L1308" t="s">
        <v>554</v>
      </c>
      <c r="M1308" t="s">
        <v>537</v>
      </c>
      <c r="N1308" t="s">
        <v>538</v>
      </c>
      <c r="O1308" t="s">
        <v>539</v>
      </c>
      <c r="P1308" t="s">
        <v>555</v>
      </c>
      <c r="Q1308" t="s">
        <v>3208</v>
      </c>
      <c r="R1308" t="s">
        <v>542</v>
      </c>
      <c r="S1308" t="s">
        <v>543</v>
      </c>
      <c r="T1308" t="s">
        <v>542</v>
      </c>
      <c r="U1308" t="s">
        <v>3761</v>
      </c>
      <c r="W1308" s="210">
        <v>-0.83</v>
      </c>
      <c r="X1308">
        <v>1</v>
      </c>
      <c r="Z1308" s="211">
        <v>45390</v>
      </c>
      <c r="AH1308" s="211">
        <v>45375</v>
      </c>
      <c r="AO1308" t="s">
        <v>546</v>
      </c>
      <c r="AU1308" s="211"/>
      <c r="AY1308">
        <v>0</v>
      </c>
      <c r="AZ1308" t="s">
        <v>548</v>
      </c>
      <c r="BA1308" t="s">
        <v>3761</v>
      </c>
      <c r="BB1308" t="s">
        <v>3761</v>
      </c>
    </row>
    <row r="1309" spans="1:54" x14ac:dyDescent="0.3">
      <c r="A1309" t="s">
        <v>3910</v>
      </c>
      <c r="B1309" t="s">
        <v>1152</v>
      </c>
      <c r="C1309" s="211">
        <v>45375</v>
      </c>
      <c r="D1309" t="s">
        <v>1590</v>
      </c>
      <c r="E1309" t="s">
        <v>630</v>
      </c>
      <c r="F1309" t="s">
        <v>1700</v>
      </c>
      <c r="G1309" t="s">
        <v>3911</v>
      </c>
      <c r="H1309" t="s">
        <v>1593</v>
      </c>
      <c r="I1309">
        <v>0</v>
      </c>
      <c r="J1309">
        <v>6.97</v>
      </c>
      <c r="K1309" t="s">
        <v>535</v>
      </c>
      <c r="L1309" t="s">
        <v>3375</v>
      </c>
      <c r="M1309" t="s">
        <v>537</v>
      </c>
      <c r="N1309" t="s">
        <v>538</v>
      </c>
      <c r="O1309" t="s">
        <v>539</v>
      </c>
      <c r="P1309" t="s">
        <v>1594</v>
      </c>
      <c r="Q1309" t="s">
        <v>3208</v>
      </c>
      <c r="R1309" t="s">
        <v>542</v>
      </c>
      <c r="S1309" t="s">
        <v>543</v>
      </c>
      <c r="T1309" t="s">
        <v>542</v>
      </c>
      <c r="U1309" t="s">
        <v>3761</v>
      </c>
      <c r="W1309" s="210">
        <v>-6.97</v>
      </c>
      <c r="X1309">
        <v>1</v>
      </c>
      <c r="Z1309" s="211">
        <v>45390</v>
      </c>
      <c r="AH1309" s="211">
        <v>45375</v>
      </c>
      <c r="AO1309" t="s">
        <v>546</v>
      </c>
      <c r="AU1309" s="211"/>
      <c r="AY1309">
        <v>0</v>
      </c>
      <c r="AZ1309" t="s">
        <v>548</v>
      </c>
      <c r="BA1309" t="s">
        <v>3761</v>
      </c>
      <c r="BB1309" t="s">
        <v>3761</v>
      </c>
    </row>
    <row r="1310" spans="1:54" x14ac:dyDescent="0.3">
      <c r="A1310" t="s">
        <v>3912</v>
      </c>
      <c r="B1310" t="s">
        <v>1152</v>
      </c>
      <c r="C1310" s="211">
        <v>45375</v>
      </c>
      <c r="D1310" t="s">
        <v>2321</v>
      </c>
      <c r="E1310" t="s">
        <v>630</v>
      </c>
      <c r="F1310" t="s">
        <v>862</v>
      </c>
      <c r="G1310" t="s">
        <v>3913</v>
      </c>
      <c r="H1310" t="s">
        <v>2997</v>
      </c>
      <c r="I1310">
        <v>0</v>
      </c>
      <c r="J1310">
        <v>5.46</v>
      </c>
      <c r="K1310" t="s">
        <v>535</v>
      </c>
      <c r="L1310" t="s">
        <v>561</v>
      </c>
      <c r="M1310" t="s">
        <v>537</v>
      </c>
      <c r="N1310" t="s">
        <v>538</v>
      </c>
      <c r="O1310" t="s">
        <v>539</v>
      </c>
      <c r="P1310" t="s">
        <v>621</v>
      </c>
      <c r="Q1310" t="s">
        <v>3208</v>
      </c>
      <c r="R1310" t="s">
        <v>542</v>
      </c>
      <c r="S1310" t="s">
        <v>543</v>
      </c>
      <c r="T1310" t="s">
        <v>542</v>
      </c>
      <c r="U1310" t="s">
        <v>3761</v>
      </c>
      <c r="W1310" s="210">
        <v>-5.46</v>
      </c>
      <c r="X1310">
        <v>1</v>
      </c>
      <c r="Z1310" s="211">
        <v>45390</v>
      </c>
      <c r="AH1310" s="211">
        <v>45375</v>
      </c>
      <c r="AO1310" t="s">
        <v>546</v>
      </c>
      <c r="AU1310" s="211"/>
      <c r="AY1310">
        <v>0</v>
      </c>
      <c r="AZ1310" t="s">
        <v>548</v>
      </c>
      <c r="BA1310" t="s">
        <v>3761</v>
      </c>
      <c r="BB1310" t="s">
        <v>3761</v>
      </c>
    </row>
    <row r="1311" spans="1:54" x14ac:dyDescent="0.3">
      <c r="A1311" t="s">
        <v>3914</v>
      </c>
      <c r="B1311" t="s">
        <v>1152</v>
      </c>
      <c r="C1311" s="211">
        <v>45375</v>
      </c>
      <c r="D1311" t="s">
        <v>2937</v>
      </c>
      <c r="E1311" t="s">
        <v>630</v>
      </c>
      <c r="F1311" t="s">
        <v>1591</v>
      </c>
      <c r="G1311" t="s">
        <v>3915</v>
      </c>
      <c r="H1311" t="s">
        <v>3916</v>
      </c>
      <c r="I1311">
        <v>0</v>
      </c>
      <c r="J1311">
        <v>0.68</v>
      </c>
      <c r="K1311" t="s">
        <v>535</v>
      </c>
      <c r="L1311" t="s">
        <v>561</v>
      </c>
      <c r="M1311" t="s">
        <v>537</v>
      </c>
      <c r="N1311" t="s">
        <v>538</v>
      </c>
      <c r="O1311" t="s">
        <v>539</v>
      </c>
      <c r="P1311" t="s">
        <v>644</v>
      </c>
      <c r="Q1311" t="s">
        <v>3208</v>
      </c>
      <c r="R1311" t="s">
        <v>542</v>
      </c>
      <c r="S1311" t="s">
        <v>543</v>
      </c>
      <c r="T1311" t="s">
        <v>542</v>
      </c>
      <c r="U1311" t="s">
        <v>3761</v>
      </c>
      <c r="W1311" s="210">
        <v>-0.68</v>
      </c>
      <c r="X1311">
        <v>1</v>
      </c>
      <c r="Z1311" s="211">
        <v>45390</v>
      </c>
      <c r="AH1311" s="211">
        <v>45375</v>
      </c>
      <c r="AO1311" t="s">
        <v>546</v>
      </c>
      <c r="AU1311" s="211"/>
      <c r="AY1311">
        <v>0</v>
      </c>
      <c r="AZ1311" t="s">
        <v>548</v>
      </c>
      <c r="BA1311" t="s">
        <v>3761</v>
      </c>
      <c r="BB1311" t="s">
        <v>3761</v>
      </c>
    </row>
    <row r="1312" spans="1:54" x14ac:dyDescent="0.3">
      <c r="A1312" t="s">
        <v>3917</v>
      </c>
      <c r="B1312" t="s">
        <v>1152</v>
      </c>
      <c r="C1312" s="211">
        <v>45375</v>
      </c>
      <c r="D1312" t="s">
        <v>3223</v>
      </c>
      <c r="E1312" t="s">
        <v>630</v>
      </c>
      <c r="F1312" t="s">
        <v>1679</v>
      </c>
      <c r="G1312" t="s">
        <v>3918</v>
      </c>
      <c r="H1312" t="s">
        <v>3225</v>
      </c>
      <c r="I1312">
        <v>0</v>
      </c>
      <c r="J1312">
        <v>0.21</v>
      </c>
      <c r="K1312" t="s">
        <v>535</v>
      </c>
      <c r="L1312" t="s">
        <v>536</v>
      </c>
      <c r="M1312" t="s">
        <v>537</v>
      </c>
      <c r="N1312" t="s">
        <v>538</v>
      </c>
      <c r="O1312" t="s">
        <v>539</v>
      </c>
      <c r="P1312" t="s">
        <v>650</v>
      </c>
      <c r="Q1312" t="s">
        <v>3208</v>
      </c>
      <c r="R1312" t="s">
        <v>542</v>
      </c>
      <c r="S1312" t="s">
        <v>543</v>
      </c>
      <c r="T1312" t="s">
        <v>542</v>
      </c>
      <c r="U1312" t="s">
        <v>3761</v>
      </c>
      <c r="W1312" s="210">
        <v>-0.21</v>
      </c>
      <c r="X1312">
        <v>1</v>
      </c>
      <c r="Z1312" s="211">
        <v>45390</v>
      </c>
      <c r="AH1312" s="211">
        <v>45375</v>
      </c>
      <c r="AO1312" t="s">
        <v>546</v>
      </c>
      <c r="AU1312" s="211"/>
      <c r="AY1312">
        <v>0</v>
      </c>
      <c r="AZ1312" t="s">
        <v>548</v>
      </c>
      <c r="BA1312" t="s">
        <v>3761</v>
      </c>
      <c r="BB1312" t="s">
        <v>3761</v>
      </c>
    </row>
    <row r="1313" spans="1:54" x14ac:dyDescent="0.3">
      <c r="A1313" t="s">
        <v>3919</v>
      </c>
      <c r="B1313" t="s">
        <v>1152</v>
      </c>
      <c r="C1313" s="211">
        <v>45377</v>
      </c>
      <c r="D1313" t="s">
        <v>3017</v>
      </c>
      <c r="E1313" t="s">
        <v>2259</v>
      </c>
      <c r="F1313" t="s">
        <v>757</v>
      </c>
      <c r="G1313" t="s">
        <v>3920</v>
      </c>
      <c r="H1313" t="s">
        <v>3921</v>
      </c>
      <c r="I1313">
        <v>0</v>
      </c>
      <c r="J1313">
        <v>5950</v>
      </c>
      <c r="K1313" t="s">
        <v>535</v>
      </c>
      <c r="L1313" t="s">
        <v>1207</v>
      </c>
      <c r="M1313" t="s">
        <v>537</v>
      </c>
      <c r="N1313" t="s">
        <v>538</v>
      </c>
      <c r="O1313" t="s">
        <v>539</v>
      </c>
      <c r="P1313" t="s">
        <v>3020</v>
      </c>
      <c r="Q1313" t="s">
        <v>3208</v>
      </c>
      <c r="R1313" t="s">
        <v>542</v>
      </c>
      <c r="S1313" t="s">
        <v>543</v>
      </c>
      <c r="T1313" t="s">
        <v>542</v>
      </c>
      <c r="U1313" t="s">
        <v>3761</v>
      </c>
      <c r="W1313" s="210">
        <v>-5950</v>
      </c>
      <c r="X1313">
        <v>1</v>
      </c>
      <c r="Z1313" s="211">
        <v>45390</v>
      </c>
      <c r="AH1313" s="211">
        <v>45377</v>
      </c>
      <c r="AO1313" t="s">
        <v>546</v>
      </c>
      <c r="AU1313" s="211"/>
      <c r="AY1313">
        <v>0</v>
      </c>
      <c r="AZ1313" t="s">
        <v>548</v>
      </c>
      <c r="BA1313" t="s">
        <v>3761</v>
      </c>
      <c r="BB1313" t="s">
        <v>3761</v>
      </c>
    </row>
    <row r="1314" spans="1:54" x14ac:dyDescent="0.3">
      <c r="A1314" t="s">
        <v>3922</v>
      </c>
      <c r="B1314" t="s">
        <v>1152</v>
      </c>
      <c r="C1314" s="211">
        <v>45377</v>
      </c>
      <c r="D1314" t="s">
        <v>3017</v>
      </c>
      <c r="E1314" t="s">
        <v>3168</v>
      </c>
      <c r="F1314" t="s">
        <v>757</v>
      </c>
      <c r="G1314" t="s">
        <v>3923</v>
      </c>
      <c r="H1314" t="s">
        <v>3924</v>
      </c>
      <c r="I1314">
        <v>0</v>
      </c>
      <c r="J1314">
        <v>2000</v>
      </c>
      <c r="K1314" t="s">
        <v>535</v>
      </c>
      <c r="L1314" t="s">
        <v>1207</v>
      </c>
      <c r="M1314" t="s">
        <v>537</v>
      </c>
      <c r="N1314" t="s">
        <v>538</v>
      </c>
      <c r="O1314" t="s">
        <v>539</v>
      </c>
      <c r="P1314" t="s">
        <v>3602</v>
      </c>
      <c r="Q1314" t="s">
        <v>3208</v>
      </c>
      <c r="R1314" t="s">
        <v>542</v>
      </c>
      <c r="S1314" t="s">
        <v>543</v>
      </c>
      <c r="T1314" t="s">
        <v>542</v>
      </c>
      <c r="U1314" t="s">
        <v>3761</v>
      </c>
      <c r="W1314" s="210">
        <v>-2000</v>
      </c>
      <c r="X1314">
        <v>1</v>
      </c>
      <c r="Z1314" s="211">
        <v>45406</v>
      </c>
      <c r="AH1314" s="211">
        <v>45377</v>
      </c>
      <c r="AO1314" t="s">
        <v>546</v>
      </c>
      <c r="AU1314" s="211"/>
      <c r="AY1314">
        <v>0</v>
      </c>
      <c r="AZ1314" t="s">
        <v>548</v>
      </c>
      <c r="BA1314" t="s">
        <v>3761</v>
      </c>
      <c r="BB1314" t="s">
        <v>3761</v>
      </c>
    </row>
    <row r="1315" spans="1:54" x14ac:dyDescent="0.3">
      <c r="A1315" t="s">
        <v>3925</v>
      </c>
      <c r="B1315" t="s">
        <v>652</v>
      </c>
      <c r="C1315" s="211">
        <v>45382</v>
      </c>
      <c r="D1315" t="s">
        <v>3926</v>
      </c>
      <c r="E1315" t="s">
        <v>532</v>
      </c>
      <c r="F1315" t="s">
        <v>757</v>
      </c>
      <c r="G1315" t="s">
        <v>3927</v>
      </c>
      <c r="H1315" t="s">
        <v>3928</v>
      </c>
      <c r="I1315">
        <v>0</v>
      </c>
      <c r="J1315">
        <v>3000</v>
      </c>
      <c r="K1315" t="s">
        <v>535</v>
      </c>
      <c r="L1315" t="s">
        <v>778</v>
      </c>
      <c r="M1315" t="s">
        <v>537</v>
      </c>
      <c r="N1315" t="s">
        <v>538</v>
      </c>
      <c r="O1315" t="s">
        <v>539</v>
      </c>
      <c r="P1315" t="s">
        <v>3888</v>
      </c>
      <c r="Q1315" t="s">
        <v>3208</v>
      </c>
      <c r="R1315" t="s">
        <v>542</v>
      </c>
      <c r="S1315" t="s">
        <v>656</v>
      </c>
      <c r="T1315" t="s">
        <v>542</v>
      </c>
      <c r="U1315" t="s">
        <v>3761</v>
      </c>
      <c r="W1315" s="210">
        <v>-3000</v>
      </c>
      <c r="X1315">
        <v>1</v>
      </c>
      <c r="Z1315" s="211">
        <v>45529</v>
      </c>
      <c r="AH1315" s="211">
        <v>45382</v>
      </c>
      <c r="AO1315" t="s">
        <v>546</v>
      </c>
      <c r="AU1315" s="211"/>
      <c r="AY1315">
        <v>0</v>
      </c>
      <c r="AZ1315" t="s">
        <v>548</v>
      </c>
      <c r="BA1315" t="s">
        <v>3761</v>
      </c>
      <c r="BB1315" t="s">
        <v>3761</v>
      </c>
    </row>
    <row r="1316" spans="1:54" x14ac:dyDescent="0.3">
      <c r="A1316" t="s">
        <v>3929</v>
      </c>
      <c r="B1316" t="s">
        <v>652</v>
      </c>
      <c r="C1316" s="211">
        <v>45382</v>
      </c>
      <c r="D1316" t="s">
        <v>550</v>
      </c>
      <c r="E1316" t="s">
        <v>1700</v>
      </c>
      <c r="F1316" t="s">
        <v>1893</v>
      </c>
      <c r="G1316" t="s">
        <v>3930</v>
      </c>
      <c r="H1316" t="s">
        <v>1933</v>
      </c>
      <c r="I1316">
        <v>0</v>
      </c>
      <c r="J1316">
        <v>5.33</v>
      </c>
      <c r="K1316" t="s">
        <v>535</v>
      </c>
      <c r="L1316" t="s">
        <v>554</v>
      </c>
      <c r="M1316" t="s">
        <v>537</v>
      </c>
      <c r="N1316" t="s">
        <v>538</v>
      </c>
      <c r="O1316" t="s">
        <v>539</v>
      </c>
      <c r="P1316" t="s">
        <v>555</v>
      </c>
      <c r="Q1316" t="s">
        <v>3208</v>
      </c>
      <c r="R1316" t="s">
        <v>542</v>
      </c>
      <c r="S1316" t="s">
        <v>656</v>
      </c>
      <c r="T1316" t="s">
        <v>542</v>
      </c>
      <c r="U1316" t="s">
        <v>3761</v>
      </c>
      <c r="W1316" s="210">
        <v>-5.33</v>
      </c>
      <c r="X1316">
        <v>1</v>
      </c>
      <c r="Z1316" s="211">
        <v>45398</v>
      </c>
      <c r="AH1316" s="211">
        <v>45382</v>
      </c>
      <c r="AO1316" t="s">
        <v>546</v>
      </c>
      <c r="AU1316" s="211"/>
      <c r="AY1316">
        <v>0</v>
      </c>
      <c r="AZ1316" t="s">
        <v>548</v>
      </c>
      <c r="BA1316" t="s">
        <v>3761</v>
      </c>
      <c r="BB1316" t="s">
        <v>3761</v>
      </c>
    </row>
    <row r="1317" spans="1:54" x14ac:dyDescent="0.3">
      <c r="A1317" t="s">
        <v>3931</v>
      </c>
      <c r="B1317" t="s">
        <v>652</v>
      </c>
      <c r="C1317" s="211">
        <v>45382</v>
      </c>
      <c r="D1317" t="s">
        <v>557</v>
      </c>
      <c r="E1317" t="s">
        <v>1700</v>
      </c>
      <c r="F1317" t="s">
        <v>669</v>
      </c>
      <c r="G1317" t="s">
        <v>3932</v>
      </c>
      <c r="H1317" t="s">
        <v>1936</v>
      </c>
      <c r="I1317">
        <v>0</v>
      </c>
      <c r="J1317">
        <v>3.83</v>
      </c>
      <c r="K1317" t="s">
        <v>535</v>
      </c>
      <c r="L1317" t="s">
        <v>561</v>
      </c>
      <c r="M1317" t="s">
        <v>537</v>
      </c>
      <c r="N1317" t="s">
        <v>538</v>
      </c>
      <c r="O1317" t="s">
        <v>539</v>
      </c>
      <c r="P1317" t="s">
        <v>562</v>
      </c>
      <c r="Q1317" t="s">
        <v>3208</v>
      </c>
      <c r="R1317" t="s">
        <v>542</v>
      </c>
      <c r="S1317" t="s">
        <v>656</v>
      </c>
      <c r="T1317" t="s">
        <v>542</v>
      </c>
      <c r="U1317" t="s">
        <v>3761</v>
      </c>
      <c r="W1317" s="210">
        <v>-3.83</v>
      </c>
      <c r="X1317">
        <v>1</v>
      </c>
      <c r="Z1317" s="211">
        <v>45398</v>
      </c>
      <c r="AH1317" s="211">
        <v>45382</v>
      </c>
      <c r="AO1317" t="s">
        <v>546</v>
      </c>
      <c r="AU1317" s="211"/>
      <c r="AY1317">
        <v>0</v>
      </c>
      <c r="AZ1317" t="s">
        <v>548</v>
      </c>
      <c r="BA1317" t="s">
        <v>3761</v>
      </c>
      <c r="BB1317" t="s">
        <v>3761</v>
      </c>
    </row>
    <row r="1318" spans="1:54" x14ac:dyDescent="0.3">
      <c r="A1318" t="s">
        <v>3933</v>
      </c>
      <c r="B1318" t="s">
        <v>652</v>
      </c>
      <c r="C1318" s="211">
        <v>45382</v>
      </c>
      <c r="D1318" t="s">
        <v>564</v>
      </c>
      <c r="E1318" t="s">
        <v>1700</v>
      </c>
      <c r="F1318" t="s">
        <v>1135</v>
      </c>
      <c r="G1318" t="s">
        <v>3934</v>
      </c>
      <c r="H1318" t="s">
        <v>1939</v>
      </c>
      <c r="I1318">
        <v>0</v>
      </c>
      <c r="J1318">
        <v>7.97</v>
      </c>
      <c r="K1318" t="s">
        <v>535</v>
      </c>
      <c r="L1318" t="s">
        <v>536</v>
      </c>
      <c r="M1318" t="s">
        <v>537</v>
      </c>
      <c r="N1318" t="s">
        <v>538</v>
      </c>
      <c r="O1318" t="s">
        <v>539</v>
      </c>
      <c r="P1318" t="s">
        <v>568</v>
      </c>
      <c r="Q1318" t="s">
        <v>3208</v>
      </c>
      <c r="R1318" t="s">
        <v>542</v>
      </c>
      <c r="S1318" t="s">
        <v>656</v>
      </c>
      <c r="T1318" t="s">
        <v>542</v>
      </c>
      <c r="U1318" t="s">
        <v>3761</v>
      </c>
      <c r="W1318" s="210">
        <v>-7.97</v>
      </c>
      <c r="X1318">
        <v>1</v>
      </c>
      <c r="Z1318" s="211">
        <v>45398</v>
      </c>
      <c r="AH1318" s="211">
        <v>45382</v>
      </c>
      <c r="AO1318" t="s">
        <v>546</v>
      </c>
      <c r="AU1318" s="211"/>
      <c r="AY1318">
        <v>0</v>
      </c>
      <c r="AZ1318" t="s">
        <v>548</v>
      </c>
      <c r="BA1318" t="s">
        <v>3761</v>
      </c>
      <c r="BB1318" t="s">
        <v>3761</v>
      </c>
    </row>
    <row r="1319" spans="1:54" x14ac:dyDescent="0.3">
      <c r="A1319" t="s">
        <v>3935</v>
      </c>
      <c r="B1319" t="s">
        <v>652</v>
      </c>
      <c r="C1319" s="211">
        <v>45382</v>
      </c>
      <c r="D1319" t="s">
        <v>570</v>
      </c>
      <c r="E1319" t="s">
        <v>1700</v>
      </c>
      <c r="F1319" t="s">
        <v>679</v>
      </c>
      <c r="G1319" t="s">
        <v>3936</v>
      </c>
      <c r="H1319" t="s">
        <v>1942</v>
      </c>
      <c r="I1319">
        <v>0</v>
      </c>
      <c r="J1319">
        <v>12.32</v>
      </c>
      <c r="K1319" t="s">
        <v>535</v>
      </c>
      <c r="L1319" t="s">
        <v>554</v>
      </c>
      <c r="M1319" t="s">
        <v>537</v>
      </c>
      <c r="N1319" t="s">
        <v>538</v>
      </c>
      <c r="O1319" t="s">
        <v>539</v>
      </c>
      <c r="P1319" t="s">
        <v>574</v>
      </c>
      <c r="Q1319" t="s">
        <v>3208</v>
      </c>
      <c r="R1319" t="s">
        <v>542</v>
      </c>
      <c r="S1319" t="s">
        <v>656</v>
      </c>
      <c r="T1319" t="s">
        <v>542</v>
      </c>
      <c r="U1319" t="s">
        <v>3761</v>
      </c>
      <c r="W1319" s="210">
        <v>-12.32</v>
      </c>
      <c r="X1319">
        <v>1</v>
      </c>
      <c r="Z1319" s="211">
        <v>45398</v>
      </c>
      <c r="AH1319" s="211">
        <v>45382</v>
      </c>
      <c r="AO1319" t="s">
        <v>546</v>
      </c>
      <c r="AU1319" s="211"/>
      <c r="AY1319">
        <v>0</v>
      </c>
      <c r="AZ1319" t="s">
        <v>548</v>
      </c>
      <c r="BA1319" t="s">
        <v>3761</v>
      </c>
      <c r="BB1319" t="s">
        <v>3761</v>
      </c>
    </row>
    <row r="1320" spans="1:54" x14ac:dyDescent="0.3">
      <c r="A1320" t="s">
        <v>3937</v>
      </c>
      <c r="B1320" t="s">
        <v>652</v>
      </c>
      <c r="C1320" s="211">
        <v>45382</v>
      </c>
      <c r="D1320" t="s">
        <v>576</v>
      </c>
      <c r="E1320" t="s">
        <v>1700</v>
      </c>
      <c r="F1320" t="s">
        <v>886</v>
      </c>
      <c r="G1320" t="s">
        <v>3938</v>
      </c>
      <c r="H1320" t="s">
        <v>1945</v>
      </c>
      <c r="I1320">
        <v>0</v>
      </c>
      <c r="J1320">
        <v>9.9</v>
      </c>
      <c r="K1320" t="s">
        <v>535</v>
      </c>
      <c r="L1320" t="s">
        <v>554</v>
      </c>
      <c r="M1320" t="s">
        <v>537</v>
      </c>
      <c r="N1320" t="s">
        <v>538</v>
      </c>
      <c r="O1320" t="s">
        <v>539</v>
      </c>
      <c r="P1320" t="s">
        <v>580</v>
      </c>
      <c r="Q1320" t="s">
        <v>3208</v>
      </c>
      <c r="R1320" t="s">
        <v>542</v>
      </c>
      <c r="S1320" t="s">
        <v>656</v>
      </c>
      <c r="T1320" t="s">
        <v>542</v>
      </c>
      <c r="U1320" t="s">
        <v>3761</v>
      </c>
      <c r="W1320" s="210">
        <v>-9.9</v>
      </c>
      <c r="X1320">
        <v>1</v>
      </c>
      <c r="Z1320" s="211">
        <v>45398</v>
      </c>
      <c r="AH1320" s="211">
        <v>45382</v>
      </c>
      <c r="AO1320" t="s">
        <v>546</v>
      </c>
      <c r="AU1320" s="211"/>
      <c r="AY1320">
        <v>0</v>
      </c>
      <c r="AZ1320" t="s">
        <v>548</v>
      </c>
      <c r="BA1320" t="s">
        <v>3761</v>
      </c>
      <c r="BB1320" t="s">
        <v>3761</v>
      </c>
    </row>
    <row r="1321" spans="1:54" x14ac:dyDescent="0.3">
      <c r="A1321" t="s">
        <v>3939</v>
      </c>
      <c r="B1321" t="s">
        <v>652</v>
      </c>
      <c r="C1321" s="211">
        <v>45382</v>
      </c>
      <c r="D1321" t="s">
        <v>582</v>
      </c>
      <c r="E1321" t="s">
        <v>1700</v>
      </c>
      <c r="F1321" t="s">
        <v>3940</v>
      </c>
      <c r="G1321" t="s">
        <v>3941</v>
      </c>
      <c r="H1321" t="s">
        <v>1948</v>
      </c>
      <c r="I1321">
        <v>0</v>
      </c>
      <c r="J1321">
        <v>6.15</v>
      </c>
      <c r="K1321" t="s">
        <v>535</v>
      </c>
      <c r="L1321" t="s">
        <v>536</v>
      </c>
      <c r="M1321" t="s">
        <v>537</v>
      </c>
      <c r="N1321" t="s">
        <v>538</v>
      </c>
      <c r="O1321" t="s">
        <v>539</v>
      </c>
      <c r="P1321" t="s">
        <v>586</v>
      </c>
      <c r="Q1321" t="s">
        <v>3208</v>
      </c>
      <c r="R1321" t="s">
        <v>542</v>
      </c>
      <c r="S1321" t="s">
        <v>656</v>
      </c>
      <c r="T1321" t="s">
        <v>542</v>
      </c>
      <c r="U1321" t="s">
        <v>3761</v>
      </c>
      <c r="W1321" s="210">
        <v>-6.15</v>
      </c>
      <c r="X1321">
        <v>1</v>
      </c>
      <c r="Z1321" s="211">
        <v>45398</v>
      </c>
      <c r="AH1321" s="211">
        <v>45382</v>
      </c>
      <c r="AO1321" t="s">
        <v>546</v>
      </c>
      <c r="AU1321" s="211"/>
      <c r="AY1321">
        <v>0</v>
      </c>
      <c r="AZ1321" t="s">
        <v>548</v>
      </c>
      <c r="BA1321" t="s">
        <v>3761</v>
      </c>
      <c r="BB1321" t="s">
        <v>3761</v>
      </c>
    </row>
    <row r="1322" spans="1:54" x14ac:dyDescent="0.3">
      <c r="A1322" t="s">
        <v>3942</v>
      </c>
      <c r="B1322" t="s">
        <v>652</v>
      </c>
      <c r="C1322" s="211">
        <v>45382</v>
      </c>
      <c r="D1322" t="s">
        <v>588</v>
      </c>
      <c r="E1322" t="s">
        <v>1700</v>
      </c>
      <c r="F1322" t="s">
        <v>2076</v>
      </c>
      <c r="G1322" t="s">
        <v>3943</v>
      </c>
      <c r="H1322" t="s">
        <v>1951</v>
      </c>
      <c r="I1322">
        <v>0</v>
      </c>
      <c r="J1322">
        <v>0.68</v>
      </c>
      <c r="K1322" t="s">
        <v>535</v>
      </c>
      <c r="L1322" t="s">
        <v>561</v>
      </c>
      <c r="M1322" t="s">
        <v>537</v>
      </c>
      <c r="N1322" t="s">
        <v>538</v>
      </c>
      <c r="O1322" t="s">
        <v>539</v>
      </c>
      <c r="P1322" t="s">
        <v>592</v>
      </c>
      <c r="Q1322" t="s">
        <v>3208</v>
      </c>
      <c r="R1322" t="s">
        <v>542</v>
      </c>
      <c r="S1322" t="s">
        <v>656</v>
      </c>
      <c r="T1322" t="s">
        <v>542</v>
      </c>
      <c r="U1322" t="s">
        <v>3761</v>
      </c>
      <c r="W1322" s="210">
        <v>-0.68</v>
      </c>
      <c r="X1322">
        <v>1</v>
      </c>
      <c r="Z1322" s="211">
        <v>45398</v>
      </c>
      <c r="AH1322" s="211">
        <v>45382</v>
      </c>
      <c r="AO1322" t="s">
        <v>546</v>
      </c>
      <c r="AU1322" s="211"/>
      <c r="AY1322">
        <v>0</v>
      </c>
      <c r="AZ1322" t="s">
        <v>548</v>
      </c>
      <c r="BA1322" t="s">
        <v>3761</v>
      </c>
      <c r="BB1322" t="s">
        <v>3761</v>
      </c>
    </row>
    <row r="1323" spans="1:54" x14ac:dyDescent="0.3">
      <c r="A1323" t="s">
        <v>3944</v>
      </c>
      <c r="B1323" t="s">
        <v>652</v>
      </c>
      <c r="C1323" s="211">
        <v>45382</v>
      </c>
      <c r="D1323" t="s">
        <v>594</v>
      </c>
      <c r="E1323" t="s">
        <v>1700</v>
      </c>
      <c r="F1323" t="s">
        <v>1669</v>
      </c>
      <c r="G1323" t="s">
        <v>3945</v>
      </c>
      <c r="H1323" t="s">
        <v>1954</v>
      </c>
      <c r="I1323">
        <v>0</v>
      </c>
      <c r="J1323">
        <v>3.73</v>
      </c>
      <c r="K1323" t="s">
        <v>535</v>
      </c>
      <c r="L1323" t="s">
        <v>561</v>
      </c>
      <c r="M1323" t="s">
        <v>537</v>
      </c>
      <c r="N1323" t="s">
        <v>538</v>
      </c>
      <c r="O1323" t="s">
        <v>539</v>
      </c>
      <c r="P1323" t="s">
        <v>598</v>
      </c>
      <c r="Q1323" t="s">
        <v>3208</v>
      </c>
      <c r="R1323" t="s">
        <v>542</v>
      </c>
      <c r="S1323" t="s">
        <v>656</v>
      </c>
      <c r="T1323" t="s">
        <v>542</v>
      </c>
      <c r="U1323" t="s">
        <v>3761</v>
      </c>
      <c r="W1323" s="210">
        <v>-3.73</v>
      </c>
      <c r="X1323">
        <v>1</v>
      </c>
      <c r="Z1323" s="211">
        <v>45398</v>
      </c>
      <c r="AH1323" s="211">
        <v>45382</v>
      </c>
      <c r="AO1323" t="s">
        <v>546</v>
      </c>
      <c r="AU1323" s="211"/>
      <c r="AY1323">
        <v>0</v>
      </c>
      <c r="AZ1323" t="s">
        <v>548</v>
      </c>
      <c r="BA1323" t="s">
        <v>3761</v>
      </c>
      <c r="BB1323" t="s">
        <v>3761</v>
      </c>
    </row>
    <row r="1324" spans="1:54" x14ac:dyDescent="0.3">
      <c r="A1324" t="s">
        <v>3946</v>
      </c>
      <c r="B1324" t="s">
        <v>652</v>
      </c>
      <c r="C1324" s="211">
        <v>45382</v>
      </c>
      <c r="D1324" t="s">
        <v>600</v>
      </c>
      <c r="E1324" t="s">
        <v>1700</v>
      </c>
      <c r="F1324" t="s">
        <v>1473</v>
      </c>
      <c r="G1324" t="s">
        <v>3947</v>
      </c>
      <c r="H1324" t="s">
        <v>1958</v>
      </c>
      <c r="I1324">
        <v>0</v>
      </c>
      <c r="J1324">
        <v>1.74</v>
      </c>
      <c r="K1324" t="s">
        <v>535</v>
      </c>
      <c r="L1324" t="s">
        <v>536</v>
      </c>
      <c r="M1324" t="s">
        <v>537</v>
      </c>
      <c r="N1324" t="s">
        <v>538</v>
      </c>
      <c r="O1324" t="s">
        <v>539</v>
      </c>
      <c r="P1324" t="s">
        <v>604</v>
      </c>
      <c r="Q1324" t="s">
        <v>3208</v>
      </c>
      <c r="R1324" t="s">
        <v>542</v>
      </c>
      <c r="S1324" t="s">
        <v>656</v>
      </c>
      <c r="T1324" t="s">
        <v>542</v>
      </c>
      <c r="U1324" t="s">
        <v>3761</v>
      </c>
      <c r="W1324" s="210">
        <v>-1.74</v>
      </c>
      <c r="X1324">
        <v>1</v>
      </c>
      <c r="Z1324" s="211">
        <v>45398</v>
      </c>
      <c r="AH1324" s="211">
        <v>45382</v>
      </c>
      <c r="AO1324" t="s">
        <v>546</v>
      </c>
      <c r="AU1324" s="211"/>
      <c r="AY1324">
        <v>0</v>
      </c>
      <c r="AZ1324" t="s">
        <v>548</v>
      </c>
      <c r="BA1324" t="s">
        <v>3761</v>
      </c>
      <c r="BB1324" t="s">
        <v>3761</v>
      </c>
    </row>
    <row r="1325" spans="1:54" x14ac:dyDescent="0.3">
      <c r="A1325" t="s">
        <v>3948</v>
      </c>
      <c r="B1325" t="s">
        <v>652</v>
      </c>
      <c r="C1325" s="211">
        <v>45382</v>
      </c>
      <c r="D1325" t="s">
        <v>606</v>
      </c>
      <c r="E1325" t="s">
        <v>1700</v>
      </c>
      <c r="F1325" t="s">
        <v>1573</v>
      </c>
      <c r="G1325" t="s">
        <v>3949</v>
      </c>
      <c r="H1325" t="s">
        <v>1961</v>
      </c>
      <c r="I1325">
        <v>0</v>
      </c>
      <c r="J1325">
        <v>6.57</v>
      </c>
      <c r="K1325" t="s">
        <v>535</v>
      </c>
      <c r="L1325" t="s">
        <v>561</v>
      </c>
      <c r="M1325" t="s">
        <v>537</v>
      </c>
      <c r="N1325" t="s">
        <v>538</v>
      </c>
      <c r="O1325" t="s">
        <v>539</v>
      </c>
      <c r="P1325" t="s">
        <v>562</v>
      </c>
      <c r="Q1325" t="s">
        <v>3208</v>
      </c>
      <c r="R1325" t="s">
        <v>542</v>
      </c>
      <c r="S1325" t="s">
        <v>656</v>
      </c>
      <c r="T1325" t="s">
        <v>542</v>
      </c>
      <c r="U1325" t="s">
        <v>3761</v>
      </c>
      <c r="W1325" s="210">
        <v>-6.57</v>
      </c>
      <c r="X1325">
        <v>1</v>
      </c>
      <c r="Z1325" s="211">
        <v>45398</v>
      </c>
      <c r="AH1325" s="211">
        <v>45382</v>
      </c>
      <c r="AO1325" t="s">
        <v>546</v>
      </c>
      <c r="AU1325" s="211"/>
      <c r="AY1325">
        <v>0</v>
      </c>
      <c r="AZ1325" t="s">
        <v>548</v>
      </c>
      <c r="BA1325" t="s">
        <v>3761</v>
      </c>
      <c r="BB1325" t="s">
        <v>3761</v>
      </c>
    </row>
    <row r="1326" spans="1:54" x14ac:dyDescent="0.3">
      <c r="A1326" t="s">
        <v>3950</v>
      </c>
      <c r="B1326" t="s">
        <v>652</v>
      </c>
      <c r="C1326" s="211">
        <v>45382</v>
      </c>
      <c r="D1326" t="s">
        <v>611</v>
      </c>
      <c r="E1326" t="s">
        <v>1700</v>
      </c>
      <c r="F1326" t="s">
        <v>729</v>
      </c>
      <c r="G1326" t="s">
        <v>3951</v>
      </c>
      <c r="H1326" t="s">
        <v>614</v>
      </c>
      <c r="I1326">
        <v>0</v>
      </c>
      <c r="J1326">
        <v>21.81</v>
      </c>
      <c r="K1326" t="s">
        <v>535</v>
      </c>
      <c r="L1326" t="s">
        <v>554</v>
      </c>
      <c r="M1326" t="s">
        <v>537</v>
      </c>
      <c r="N1326" t="s">
        <v>538</v>
      </c>
      <c r="O1326" t="s">
        <v>539</v>
      </c>
      <c r="P1326" t="s">
        <v>615</v>
      </c>
      <c r="Q1326" t="s">
        <v>3208</v>
      </c>
      <c r="R1326" t="s">
        <v>542</v>
      </c>
      <c r="S1326" t="s">
        <v>656</v>
      </c>
      <c r="T1326" t="s">
        <v>542</v>
      </c>
      <c r="U1326" t="s">
        <v>3761</v>
      </c>
      <c r="W1326" s="210">
        <v>-21.81</v>
      </c>
      <c r="X1326">
        <v>1</v>
      </c>
      <c r="Z1326" s="211">
        <v>45398</v>
      </c>
      <c r="AH1326" s="211">
        <v>45382</v>
      </c>
      <c r="AO1326" t="s">
        <v>546</v>
      </c>
      <c r="AU1326" s="211"/>
      <c r="AY1326">
        <v>0</v>
      </c>
      <c r="AZ1326" t="s">
        <v>548</v>
      </c>
      <c r="BA1326" t="s">
        <v>3761</v>
      </c>
      <c r="BB1326" t="s">
        <v>3761</v>
      </c>
    </row>
    <row r="1327" spans="1:54" x14ac:dyDescent="0.3">
      <c r="A1327" t="s">
        <v>3952</v>
      </c>
      <c r="B1327" t="s">
        <v>652</v>
      </c>
      <c r="C1327" s="211">
        <v>45382</v>
      </c>
      <c r="D1327" t="s">
        <v>617</v>
      </c>
      <c r="E1327" t="s">
        <v>1700</v>
      </c>
      <c r="F1327" t="s">
        <v>2009</v>
      </c>
      <c r="G1327" t="s">
        <v>3953</v>
      </c>
      <c r="H1327" t="s">
        <v>1966</v>
      </c>
      <c r="I1327">
        <v>0</v>
      </c>
      <c r="J1327">
        <v>5.65</v>
      </c>
      <c r="K1327" t="s">
        <v>535</v>
      </c>
      <c r="L1327" t="s">
        <v>3375</v>
      </c>
      <c r="M1327" t="s">
        <v>537</v>
      </c>
      <c r="N1327" t="s">
        <v>538</v>
      </c>
      <c r="O1327" t="s">
        <v>539</v>
      </c>
      <c r="P1327" t="s">
        <v>2641</v>
      </c>
      <c r="Q1327" t="s">
        <v>3208</v>
      </c>
      <c r="R1327" t="s">
        <v>542</v>
      </c>
      <c r="S1327" t="s">
        <v>656</v>
      </c>
      <c r="T1327" t="s">
        <v>542</v>
      </c>
      <c r="U1327" t="s">
        <v>3761</v>
      </c>
      <c r="W1327" s="210">
        <v>-5.65</v>
      </c>
      <c r="X1327">
        <v>1</v>
      </c>
      <c r="Z1327" s="211">
        <v>45398</v>
      </c>
      <c r="AH1327" s="211">
        <v>45382</v>
      </c>
      <c r="AO1327" t="s">
        <v>546</v>
      </c>
      <c r="AU1327" s="211"/>
      <c r="AY1327">
        <v>0</v>
      </c>
      <c r="AZ1327" t="s">
        <v>548</v>
      </c>
      <c r="BA1327" t="s">
        <v>3761</v>
      </c>
      <c r="BB1327" t="s">
        <v>3761</v>
      </c>
    </row>
    <row r="1328" spans="1:54" x14ac:dyDescent="0.3">
      <c r="A1328" t="s">
        <v>3954</v>
      </c>
      <c r="B1328" t="s">
        <v>652</v>
      </c>
      <c r="C1328" s="211">
        <v>45382</v>
      </c>
      <c r="D1328" t="s">
        <v>623</v>
      </c>
      <c r="E1328" t="s">
        <v>1700</v>
      </c>
      <c r="F1328" t="s">
        <v>1737</v>
      </c>
      <c r="G1328" t="s">
        <v>3955</v>
      </c>
      <c r="H1328" t="s">
        <v>1969</v>
      </c>
      <c r="I1328">
        <v>0</v>
      </c>
      <c r="J1328">
        <v>7.36</v>
      </c>
      <c r="K1328" t="s">
        <v>535</v>
      </c>
      <c r="L1328" t="s">
        <v>536</v>
      </c>
      <c r="M1328" t="s">
        <v>537</v>
      </c>
      <c r="N1328" t="s">
        <v>538</v>
      </c>
      <c r="O1328" t="s">
        <v>539</v>
      </c>
      <c r="P1328" t="s">
        <v>627</v>
      </c>
      <c r="Q1328" t="s">
        <v>3208</v>
      </c>
      <c r="R1328" t="s">
        <v>542</v>
      </c>
      <c r="S1328" t="s">
        <v>656</v>
      </c>
      <c r="T1328" t="s">
        <v>542</v>
      </c>
      <c r="U1328" t="s">
        <v>3761</v>
      </c>
      <c r="W1328" s="210">
        <v>-7.36</v>
      </c>
      <c r="X1328">
        <v>1</v>
      </c>
      <c r="Z1328" s="211">
        <v>45398</v>
      </c>
      <c r="AH1328" s="211">
        <v>45382</v>
      </c>
      <c r="AO1328" t="s">
        <v>546</v>
      </c>
      <c r="AU1328" s="211"/>
      <c r="AY1328">
        <v>0</v>
      </c>
      <c r="AZ1328" t="s">
        <v>548</v>
      </c>
      <c r="BA1328" t="s">
        <v>3761</v>
      </c>
      <c r="BB1328" t="s">
        <v>3761</v>
      </c>
    </row>
    <row r="1329" spans="1:54" x14ac:dyDescent="0.3">
      <c r="A1329" t="s">
        <v>3956</v>
      </c>
      <c r="B1329" t="s">
        <v>652</v>
      </c>
      <c r="C1329" s="211">
        <v>45382</v>
      </c>
      <c r="D1329" t="s">
        <v>1837</v>
      </c>
      <c r="E1329" t="s">
        <v>1700</v>
      </c>
      <c r="F1329" t="s">
        <v>2355</v>
      </c>
      <c r="G1329" t="s">
        <v>3957</v>
      </c>
      <c r="H1329" t="s">
        <v>2499</v>
      </c>
      <c r="I1329">
        <v>0</v>
      </c>
      <c r="J1329">
        <v>11.78</v>
      </c>
      <c r="K1329" t="s">
        <v>535</v>
      </c>
      <c r="L1329" t="s">
        <v>554</v>
      </c>
      <c r="M1329" t="s">
        <v>537</v>
      </c>
      <c r="N1329" t="s">
        <v>538</v>
      </c>
      <c r="O1329" t="s">
        <v>539</v>
      </c>
      <c r="P1329" t="s">
        <v>580</v>
      </c>
      <c r="Q1329" t="s">
        <v>3208</v>
      </c>
      <c r="R1329" t="s">
        <v>542</v>
      </c>
      <c r="S1329" t="s">
        <v>656</v>
      </c>
      <c r="T1329" t="s">
        <v>542</v>
      </c>
      <c r="U1329" t="s">
        <v>3761</v>
      </c>
      <c r="W1329" s="210">
        <v>-11.78</v>
      </c>
      <c r="X1329">
        <v>1</v>
      </c>
      <c r="Z1329" s="211">
        <v>45398</v>
      </c>
      <c r="AH1329" s="211">
        <v>45382</v>
      </c>
      <c r="AO1329" t="s">
        <v>546</v>
      </c>
      <c r="AU1329" s="211"/>
      <c r="AY1329">
        <v>0</v>
      </c>
      <c r="AZ1329" t="s">
        <v>548</v>
      </c>
      <c r="BA1329" t="s">
        <v>3761</v>
      </c>
      <c r="BB1329" t="s">
        <v>3761</v>
      </c>
    </row>
    <row r="1330" spans="1:54" x14ac:dyDescent="0.3">
      <c r="A1330" t="s">
        <v>3958</v>
      </c>
      <c r="B1330" t="s">
        <v>652</v>
      </c>
      <c r="C1330" s="211">
        <v>45382</v>
      </c>
      <c r="D1330" t="s">
        <v>640</v>
      </c>
      <c r="E1330" t="s">
        <v>1700</v>
      </c>
      <c r="F1330" t="s">
        <v>2023</v>
      </c>
      <c r="G1330" t="s">
        <v>3959</v>
      </c>
      <c r="H1330" t="s">
        <v>1980</v>
      </c>
      <c r="I1330">
        <v>0</v>
      </c>
      <c r="J1330">
        <v>1.84</v>
      </c>
      <c r="K1330" t="s">
        <v>535</v>
      </c>
      <c r="L1330" t="s">
        <v>561</v>
      </c>
      <c r="M1330" t="s">
        <v>537</v>
      </c>
      <c r="N1330" t="s">
        <v>538</v>
      </c>
      <c r="O1330" t="s">
        <v>539</v>
      </c>
      <c r="P1330" t="s">
        <v>644</v>
      </c>
      <c r="Q1330" t="s">
        <v>3208</v>
      </c>
      <c r="R1330" t="s">
        <v>542</v>
      </c>
      <c r="S1330" t="s">
        <v>656</v>
      </c>
      <c r="T1330" t="s">
        <v>542</v>
      </c>
      <c r="U1330" t="s">
        <v>3761</v>
      </c>
      <c r="W1330" s="210">
        <v>-1.84</v>
      </c>
      <c r="X1330">
        <v>1</v>
      </c>
      <c r="Z1330" s="211">
        <v>45398</v>
      </c>
      <c r="AH1330" s="211">
        <v>45382</v>
      </c>
      <c r="AO1330" t="s">
        <v>546</v>
      </c>
      <c r="AU1330" s="211"/>
      <c r="AY1330">
        <v>0</v>
      </c>
      <c r="AZ1330" t="s">
        <v>548</v>
      </c>
      <c r="BA1330" t="s">
        <v>3761</v>
      </c>
      <c r="BB1330" t="s">
        <v>3761</v>
      </c>
    </row>
    <row r="1331" spans="1:54" x14ac:dyDescent="0.3">
      <c r="A1331" t="s">
        <v>3960</v>
      </c>
      <c r="B1331" t="s">
        <v>652</v>
      </c>
      <c r="C1331" s="211">
        <v>45382</v>
      </c>
      <c r="D1331" t="s">
        <v>646</v>
      </c>
      <c r="E1331" t="s">
        <v>1700</v>
      </c>
      <c r="F1331" t="s">
        <v>3961</v>
      </c>
      <c r="G1331" t="s">
        <v>3962</v>
      </c>
      <c r="H1331" t="s">
        <v>1983</v>
      </c>
      <c r="I1331">
        <v>0</v>
      </c>
      <c r="J1331">
        <v>0.56000000000000005</v>
      </c>
      <c r="K1331" t="s">
        <v>535</v>
      </c>
      <c r="L1331" t="s">
        <v>536</v>
      </c>
      <c r="M1331" t="s">
        <v>537</v>
      </c>
      <c r="N1331" t="s">
        <v>538</v>
      </c>
      <c r="O1331" t="s">
        <v>539</v>
      </c>
      <c r="P1331" t="s">
        <v>650</v>
      </c>
      <c r="Q1331" t="s">
        <v>3208</v>
      </c>
      <c r="R1331" t="s">
        <v>542</v>
      </c>
      <c r="S1331" t="s">
        <v>656</v>
      </c>
      <c r="T1331" t="s">
        <v>542</v>
      </c>
      <c r="U1331" t="s">
        <v>3761</v>
      </c>
      <c r="W1331" s="210">
        <v>-0.56000000000000005</v>
      </c>
      <c r="X1331">
        <v>1</v>
      </c>
      <c r="Z1331" s="211">
        <v>45398</v>
      </c>
      <c r="AH1331" s="211">
        <v>45382</v>
      </c>
      <c r="AO1331" t="s">
        <v>546</v>
      </c>
      <c r="AU1331" s="211"/>
      <c r="AY1331">
        <v>0</v>
      </c>
      <c r="AZ1331" t="s">
        <v>548</v>
      </c>
      <c r="BA1331" t="s">
        <v>3761</v>
      </c>
      <c r="BB1331" t="s">
        <v>3761</v>
      </c>
    </row>
    <row r="1332" spans="1:54" x14ac:dyDescent="0.3">
      <c r="A1332" t="s">
        <v>3963</v>
      </c>
      <c r="B1332" t="s">
        <v>652</v>
      </c>
      <c r="C1332" s="211">
        <v>45382</v>
      </c>
      <c r="D1332" t="s">
        <v>629</v>
      </c>
      <c r="E1332" t="s">
        <v>1700</v>
      </c>
      <c r="F1332" t="s">
        <v>2266</v>
      </c>
      <c r="G1332" t="s">
        <v>3964</v>
      </c>
      <c r="H1332" t="s">
        <v>1564</v>
      </c>
      <c r="I1332">
        <v>0</v>
      </c>
      <c r="J1332">
        <v>56.6</v>
      </c>
      <c r="K1332" t="s">
        <v>535</v>
      </c>
      <c r="L1332" t="s">
        <v>554</v>
      </c>
      <c r="M1332" t="s">
        <v>537</v>
      </c>
      <c r="N1332" t="s">
        <v>538</v>
      </c>
      <c r="O1332" t="s">
        <v>539</v>
      </c>
      <c r="P1332" t="s">
        <v>580</v>
      </c>
      <c r="Q1332" t="s">
        <v>3208</v>
      </c>
      <c r="R1332" t="s">
        <v>542</v>
      </c>
      <c r="S1332" t="s">
        <v>656</v>
      </c>
      <c r="T1332" t="s">
        <v>542</v>
      </c>
      <c r="U1332" t="s">
        <v>3761</v>
      </c>
      <c r="W1332" s="210">
        <v>-56.6</v>
      </c>
      <c r="X1332">
        <v>1</v>
      </c>
      <c r="Z1332" s="211">
        <v>45398</v>
      </c>
      <c r="AH1332" s="211">
        <v>45382</v>
      </c>
      <c r="AO1332" t="s">
        <v>546</v>
      </c>
      <c r="AU1332" s="211"/>
      <c r="AY1332">
        <v>0</v>
      </c>
      <c r="AZ1332" t="s">
        <v>548</v>
      </c>
      <c r="BA1332" t="s">
        <v>3761</v>
      </c>
      <c r="BB1332" t="s">
        <v>3761</v>
      </c>
    </row>
    <row r="1333" spans="1:54" x14ac:dyDescent="0.3">
      <c r="A1333" t="s">
        <v>3965</v>
      </c>
      <c r="B1333" t="s">
        <v>652</v>
      </c>
      <c r="C1333" s="211">
        <v>45382</v>
      </c>
      <c r="D1333" t="s">
        <v>550</v>
      </c>
      <c r="E1333" t="s">
        <v>1679</v>
      </c>
      <c r="F1333" t="s">
        <v>1893</v>
      </c>
      <c r="G1333" t="s">
        <v>3966</v>
      </c>
      <c r="H1333" t="s">
        <v>1933</v>
      </c>
      <c r="I1333">
        <v>0</v>
      </c>
      <c r="J1333">
        <v>1.1499999999999999</v>
      </c>
      <c r="K1333" t="s">
        <v>535</v>
      </c>
      <c r="L1333" t="s">
        <v>554</v>
      </c>
      <c r="M1333" t="s">
        <v>537</v>
      </c>
      <c r="N1333" t="s">
        <v>538</v>
      </c>
      <c r="O1333" t="s">
        <v>539</v>
      </c>
      <c r="P1333" t="s">
        <v>555</v>
      </c>
      <c r="Q1333" t="s">
        <v>3208</v>
      </c>
      <c r="R1333" t="s">
        <v>542</v>
      </c>
      <c r="S1333" t="s">
        <v>656</v>
      </c>
      <c r="T1333" t="s">
        <v>542</v>
      </c>
      <c r="U1333" t="s">
        <v>3761</v>
      </c>
      <c r="W1333" s="210">
        <v>-1.1499999999999999</v>
      </c>
      <c r="X1333">
        <v>1</v>
      </c>
      <c r="Z1333" s="211">
        <v>45398</v>
      </c>
      <c r="AH1333" s="211">
        <v>45382</v>
      </c>
      <c r="AO1333" t="s">
        <v>546</v>
      </c>
      <c r="AU1333" s="211"/>
      <c r="AY1333">
        <v>0</v>
      </c>
      <c r="AZ1333" t="s">
        <v>548</v>
      </c>
      <c r="BA1333" t="s">
        <v>3761</v>
      </c>
      <c r="BB1333" t="s">
        <v>3761</v>
      </c>
    </row>
    <row r="1334" spans="1:54" x14ac:dyDescent="0.3">
      <c r="A1334" t="s">
        <v>3967</v>
      </c>
      <c r="B1334" t="s">
        <v>652</v>
      </c>
      <c r="C1334" s="211">
        <v>45382</v>
      </c>
      <c r="D1334" t="s">
        <v>557</v>
      </c>
      <c r="E1334" t="s">
        <v>1679</v>
      </c>
      <c r="F1334" t="s">
        <v>669</v>
      </c>
      <c r="G1334" t="s">
        <v>3968</v>
      </c>
      <c r="H1334" t="s">
        <v>1936</v>
      </c>
      <c r="I1334">
        <v>0</v>
      </c>
      <c r="J1334">
        <v>1.2</v>
      </c>
      <c r="K1334" t="s">
        <v>535</v>
      </c>
      <c r="L1334" t="s">
        <v>561</v>
      </c>
      <c r="M1334" t="s">
        <v>537</v>
      </c>
      <c r="N1334" t="s">
        <v>538</v>
      </c>
      <c r="O1334" t="s">
        <v>539</v>
      </c>
      <c r="P1334" t="s">
        <v>562</v>
      </c>
      <c r="Q1334" t="s">
        <v>3208</v>
      </c>
      <c r="R1334" t="s">
        <v>542</v>
      </c>
      <c r="S1334" t="s">
        <v>656</v>
      </c>
      <c r="T1334" t="s">
        <v>542</v>
      </c>
      <c r="U1334" t="s">
        <v>3761</v>
      </c>
      <c r="W1334" s="210">
        <v>-1.2</v>
      </c>
      <c r="X1334">
        <v>1</v>
      </c>
      <c r="Z1334" s="211">
        <v>45398</v>
      </c>
      <c r="AH1334" s="211">
        <v>45382</v>
      </c>
      <c r="AO1334" t="s">
        <v>546</v>
      </c>
      <c r="AU1334" s="211"/>
      <c r="AY1334">
        <v>0</v>
      </c>
      <c r="AZ1334" t="s">
        <v>548</v>
      </c>
      <c r="BA1334" t="s">
        <v>3761</v>
      </c>
      <c r="BB1334" t="s">
        <v>3761</v>
      </c>
    </row>
    <row r="1335" spans="1:54" x14ac:dyDescent="0.3">
      <c r="A1335" t="s">
        <v>3969</v>
      </c>
      <c r="B1335" t="s">
        <v>652</v>
      </c>
      <c r="C1335" s="211">
        <v>45382</v>
      </c>
      <c r="D1335" t="s">
        <v>564</v>
      </c>
      <c r="E1335" t="s">
        <v>1679</v>
      </c>
      <c r="F1335" t="s">
        <v>1135</v>
      </c>
      <c r="G1335" t="s">
        <v>3970</v>
      </c>
      <c r="H1335" t="s">
        <v>1939</v>
      </c>
      <c r="I1335">
        <v>0</v>
      </c>
      <c r="J1335">
        <v>2.5</v>
      </c>
      <c r="K1335" t="s">
        <v>535</v>
      </c>
      <c r="L1335" t="s">
        <v>536</v>
      </c>
      <c r="M1335" t="s">
        <v>537</v>
      </c>
      <c r="N1335" t="s">
        <v>538</v>
      </c>
      <c r="O1335" t="s">
        <v>539</v>
      </c>
      <c r="P1335" t="s">
        <v>568</v>
      </c>
      <c r="Q1335" t="s">
        <v>3208</v>
      </c>
      <c r="R1335" t="s">
        <v>542</v>
      </c>
      <c r="S1335" t="s">
        <v>656</v>
      </c>
      <c r="T1335" t="s">
        <v>542</v>
      </c>
      <c r="U1335" t="s">
        <v>3761</v>
      </c>
      <c r="W1335" s="210">
        <v>-2.5</v>
      </c>
      <c r="X1335">
        <v>1</v>
      </c>
      <c r="Z1335" s="211">
        <v>45398</v>
      </c>
      <c r="AH1335" s="211">
        <v>45382</v>
      </c>
      <c r="AO1335" t="s">
        <v>546</v>
      </c>
      <c r="AU1335" s="211"/>
      <c r="AY1335">
        <v>0</v>
      </c>
      <c r="AZ1335" t="s">
        <v>548</v>
      </c>
      <c r="BA1335" t="s">
        <v>3761</v>
      </c>
      <c r="BB1335" t="s">
        <v>3761</v>
      </c>
    </row>
    <row r="1336" spans="1:54" x14ac:dyDescent="0.3">
      <c r="A1336" t="s">
        <v>3971</v>
      </c>
      <c r="B1336" t="s">
        <v>652</v>
      </c>
      <c r="C1336" s="211">
        <v>45382</v>
      </c>
      <c r="D1336" t="s">
        <v>570</v>
      </c>
      <c r="E1336" t="s">
        <v>1679</v>
      </c>
      <c r="F1336" t="s">
        <v>679</v>
      </c>
      <c r="G1336" t="s">
        <v>3972</v>
      </c>
      <c r="H1336" t="s">
        <v>1942</v>
      </c>
      <c r="I1336">
        <v>0</v>
      </c>
      <c r="J1336">
        <v>2.65</v>
      </c>
      <c r="K1336" t="s">
        <v>535</v>
      </c>
      <c r="L1336" t="s">
        <v>554</v>
      </c>
      <c r="M1336" t="s">
        <v>537</v>
      </c>
      <c r="N1336" t="s">
        <v>538</v>
      </c>
      <c r="O1336" t="s">
        <v>539</v>
      </c>
      <c r="P1336" t="s">
        <v>574</v>
      </c>
      <c r="Q1336" t="s">
        <v>3208</v>
      </c>
      <c r="R1336" t="s">
        <v>542</v>
      </c>
      <c r="S1336" t="s">
        <v>656</v>
      </c>
      <c r="T1336" t="s">
        <v>542</v>
      </c>
      <c r="U1336" t="s">
        <v>3761</v>
      </c>
      <c r="W1336" s="210">
        <v>-2.65</v>
      </c>
      <c r="X1336">
        <v>1</v>
      </c>
      <c r="Z1336" s="211">
        <v>45398</v>
      </c>
      <c r="AH1336" s="211">
        <v>45382</v>
      </c>
      <c r="AO1336" t="s">
        <v>546</v>
      </c>
      <c r="AU1336" s="211"/>
      <c r="AY1336">
        <v>0</v>
      </c>
      <c r="AZ1336" t="s">
        <v>548</v>
      </c>
      <c r="BA1336" t="s">
        <v>3761</v>
      </c>
      <c r="BB1336" t="s">
        <v>3761</v>
      </c>
    </row>
    <row r="1337" spans="1:54" x14ac:dyDescent="0.3">
      <c r="A1337" t="s">
        <v>3973</v>
      </c>
      <c r="B1337" t="s">
        <v>652</v>
      </c>
      <c r="C1337" s="211">
        <v>45382</v>
      </c>
      <c r="D1337" t="s">
        <v>576</v>
      </c>
      <c r="E1337" t="s">
        <v>1679</v>
      </c>
      <c r="F1337" t="s">
        <v>886</v>
      </c>
      <c r="G1337" t="s">
        <v>3974</v>
      </c>
      <c r="H1337" t="s">
        <v>1945</v>
      </c>
      <c r="I1337">
        <v>0</v>
      </c>
      <c r="J1337">
        <v>2.13</v>
      </c>
      <c r="K1337" t="s">
        <v>535</v>
      </c>
      <c r="L1337" t="s">
        <v>554</v>
      </c>
      <c r="M1337" t="s">
        <v>537</v>
      </c>
      <c r="N1337" t="s">
        <v>538</v>
      </c>
      <c r="O1337" t="s">
        <v>539</v>
      </c>
      <c r="P1337" t="s">
        <v>580</v>
      </c>
      <c r="Q1337" t="s">
        <v>3208</v>
      </c>
      <c r="R1337" t="s">
        <v>542</v>
      </c>
      <c r="S1337" t="s">
        <v>656</v>
      </c>
      <c r="T1337" t="s">
        <v>542</v>
      </c>
      <c r="U1337" t="s">
        <v>3761</v>
      </c>
      <c r="W1337" s="210">
        <v>-2.13</v>
      </c>
      <c r="X1337">
        <v>1</v>
      </c>
      <c r="Z1337" s="211">
        <v>45398</v>
      </c>
      <c r="AH1337" s="211">
        <v>45382</v>
      </c>
      <c r="AO1337" t="s">
        <v>546</v>
      </c>
      <c r="AU1337" s="211"/>
      <c r="AY1337">
        <v>0</v>
      </c>
      <c r="AZ1337" t="s">
        <v>548</v>
      </c>
      <c r="BA1337" t="s">
        <v>3761</v>
      </c>
      <c r="BB1337" t="s">
        <v>3761</v>
      </c>
    </row>
    <row r="1338" spans="1:54" x14ac:dyDescent="0.3">
      <c r="A1338" t="s">
        <v>3975</v>
      </c>
      <c r="B1338" t="s">
        <v>652</v>
      </c>
      <c r="C1338" s="211">
        <v>45382</v>
      </c>
      <c r="D1338" t="s">
        <v>582</v>
      </c>
      <c r="E1338" t="s">
        <v>1679</v>
      </c>
      <c r="F1338" t="s">
        <v>3940</v>
      </c>
      <c r="G1338" t="s">
        <v>3976</v>
      </c>
      <c r="H1338" t="s">
        <v>1948</v>
      </c>
      <c r="I1338">
        <v>0</v>
      </c>
      <c r="J1338">
        <v>4.83</v>
      </c>
      <c r="K1338" t="s">
        <v>535</v>
      </c>
      <c r="L1338" t="s">
        <v>536</v>
      </c>
      <c r="M1338" t="s">
        <v>537</v>
      </c>
      <c r="N1338" t="s">
        <v>538</v>
      </c>
      <c r="O1338" t="s">
        <v>539</v>
      </c>
      <c r="P1338" t="s">
        <v>586</v>
      </c>
      <c r="Q1338" t="s">
        <v>3208</v>
      </c>
      <c r="R1338" t="s">
        <v>542</v>
      </c>
      <c r="S1338" t="s">
        <v>656</v>
      </c>
      <c r="T1338" t="s">
        <v>542</v>
      </c>
      <c r="U1338" t="s">
        <v>3761</v>
      </c>
      <c r="W1338" s="210">
        <v>-4.83</v>
      </c>
      <c r="X1338">
        <v>1</v>
      </c>
      <c r="Z1338" s="211">
        <v>45398</v>
      </c>
      <c r="AH1338" s="211">
        <v>45382</v>
      </c>
      <c r="AO1338" t="s">
        <v>546</v>
      </c>
      <c r="AU1338" s="211"/>
      <c r="AY1338">
        <v>0</v>
      </c>
      <c r="AZ1338" t="s">
        <v>548</v>
      </c>
      <c r="BA1338" t="s">
        <v>3761</v>
      </c>
      <c r="BB1338" t="s">
        <v>3761</v>
      </c>
    </row>
    <row r="1339" spans="1:54" x14ac:dyDescent="0.3">
      <c r="A1339" t="s">
        <v>3977</v>
      </c>
      <c r="B1339" t="s">
        <v>652</v>
      </c>
      <c r="C1339" s="211">
        <v>45382</v>
      </c>
      <c r="D1339" t="s">
        <v>588</v>
      </c>
      <c r="E1339" t="s">
        <v>1679</v>
      </c>
      <c r="F1339" t="s">
        <v>2076</v>
      </c>
      <c r="G1339" t="s">
        <v>3978</v>
      </c>
      <c r="H1339" t="s">
        <v>1951</v>
      </c>
      <c r="I1339">
        <v>0</v>
      </c>
      <c r="J1339">
        <v>0.15</v>
      </c>
      <c r="K1339" t="s">
        <v>535</v>
      </c>
      <c r="L1339" t="s">
        <v>561</v>
      </c>
      <c r="M1339" t="s">
        <v>537</v>
      </c>
      <c r="N1339" t="s">
        <v>538</v>
      </c>
      <c r="O1339" t="s">
        <v>539</v>
      </c>
      <c r="P1339" t="s">
        <v>592</v>
      </c>
      <c r="Q1339" t="s">
        <v>3208</v>
      </c>
      <c r="R1339" t="s">
        <v>542</v>
      </c>
      <c r="S1339" t="s">
        <v>656</v>
      </c>
      <c r="T1339" t="s">
        <v>542</v>
      </c>
      <c r="U1339" t="s">
        <v>3761</v>
      </c>
      <c r="W1339" s="210">
        <v>-0.15</v>
      </c>
      <c r="X1339">
        <v>1</v>
      </c>
      <c r="Z1339" s="211">
        <v>45398</v>
      </c>
      <c r="AH1339" s="211">
        <v>45382</v>
      </c>
      <c r="AO1339" t="s">
        <v>546</v>
      </c>
      <c r="AU1339" s="211"/>
      <c r="AY1339">
        <v>0</v>
      </c>
      <c r="AZ1339" t="s">
        <v>548</v>
      </c>
      <c r="BA1339" t="s">
        <v>3761</v>
      </c>
      <c r="BB1339" t="s">
        <v>3761</v>
      </c>
    </row>
    <row r="1340" spans="1:54" x14ac:dyDescent="0.3">
      <c r="A1340" t="s">
        <v>3979</v>
      </c>
      <c r="B1340" t="s">
        <v>652</v>
      </c>
      <c r="C1340" s="211">
        <v>45382</v>
      </c>
      <c r="D1340" t="s">
        <v>594</v>
      </c>
      <c r="E1340" t="s">
        <v>1679</v>
      </c>
      <c r="F1340" t="s">
        <v>1669</v>
      </c>
      <c r="G1340" t="s">
        <v>3980</v>
      </c>
      <c r="H1340" t="s">
        <v>1954</v>
      </c>
      <c r="I1340">
        <v>0</v>
      </c>
      <c r="J1340">
        <v>0.92</v>
      </c>
      <c r="K1340" t="s">
        <v>535</v>
      </c>
      <c r="L1340" t="s">
        <v>561</v>
      </c>
      <c r="M1340" t="s">
        <v>537</v>
      </c>
      <c r="N1340" t="s">
        <v>538</v>
      </c>
      <c r="O1340" t="s">
        <v>539</v>
      </c>
      <c r="P1340" t="s">
        <v>598</v>
      </c>
      <c r="Q1340" t="s">
        <v>3208</v>
      </c>
      <c r="R1340" t="s">
        <v>542</v>
      </c>
      <c r="S1340" t="s">
        <v>656</v>
      </c>
      <c r="T1340" t="s">
        <v>542</v>
      </c>
      <c r="U1340" t="s">
        <v>3761</v>
      </c>
      <c r="W1340" s="210">
        <v>-0.92</v>
      </c>
      <c r="X1340">
        <v>1</v>
      </c>
      <c r="Z1340" s="211">
        <v>45398</v>
      </c>
      <c r="AH1340" s="211">
        <v>45382</v>
      </c>
      <c r="AO1340" t="s">
        <v>546</v>
      </c>
      <c r="AU1340" s="211"/>
      <c r="AY1340">
        <v>0</v>
      </c>
      <c r="AZ1340" t="s">
        <v>548</v>
      </c>
      <c r="BA1340" t="s">
        <v>3761</v>
      </c>
      <c r="BB1340" t="s">
        <v>3761</v>
      </c>
    </row>
    <row r="1341" spans="1:54" x14ac:dyDescent="0.3">
      <c r="A1341" t="s">
        <v>3981</v>
      </c>
      <c r="B1341" t="s">
        <v>652</v>
      </c>
      <c r="C1341" s="211">
        <v>45382</v>
      </c>
      <c r="D1341" t="s">
        <v>600</v>
      </c>
      <c r="E1341" t="s">
        <v>1679</v>
      </c>
      <c r="F1341" t="s">
        <v>1473</v>
      </c>
      <c r="G1341" t="s">
        <v>3982</v>
      </c>
      <c r="H1341" t="s">
        <v>1958</v>
      </c>
      <c r="I1341">
        <v>0</v>
      </c>
      <c r="J1341">
        <v>0.37</v>
      </c>
      <c r="K1341" t="s">
        <v>535</v>
      </c>
      <c r="L1341" t="s">
        <v>536</v>
      </c>
      <c r="M1341" t="s">
        <v>537</v>
      </c>
      <c r="N1341" t="s">
        <v>538</v>
      </c>
      <c r="O1341" t="s">
        <v>539</v>
      </c>
      <c r="P1341" t="s">
        <v>604</v>
      </c>
      <c r="Q1341" t="s">
        <v>3208</v>
      </c>
      <c r="R1341" t="s">
        <v>542</v>
      </c>
      <c r="S1341" t="s">
        <v>656</v>
      </c>
      <c r="T1341" t="s">
        <v>542</v>
      </c>
      <c r="U1341" t="s">
        <v>3761</v>
      </c>
      <c r="W1341" s="210">
        <v>-0.37</v>
      </c>
      <c r="X1341">
        <v>1</v>
      </c>
      <c r="Z1341" s="211">
        <v>45398</v>
      </c>
      <c r="AH1341" s="211">
        <v>45382</v>
      </c>
      <c r="AO1341" t="s">
        <v>546</v>
      </c>
      <c r="AU1341" s="211"/>
      <c r="AY1341">
        <v>0</v>
      </c>
      <c r="AZ1341" t="s">
        <v>548</v>
      </c>
      <c r="BA1341" t="s">
        <v>3761</v>
      </c>
      <c r="BB1341" t="s">
        <v>3761</v>
      </c>
    </row>
    <row r="1342" spans="1:54" x14ac:dyDescent="0.3">
      <c r="A1342" t="s">
        <v>3983</v>
      </c>
      <c r="B1342" t="s">
        <v>652</v>
      </c>
      <c r="C1342" s="211">
        <v>45382</v>
      </c>
      <c r="D1342" t="s">
        <v>606</v>
      </c>
      <c r="E1342" t="s">
        <v>1679</v>
      </c>
      <c r="F1342" t="s">
        <v>1573</v>
      </c>
      <c r="G1342" t="s">
        <v>3984</v>
      </c>
      <c r="H1342" t="s">
        <v>1961</v>
      </c>
      <c r="I1342">
        <v>0</v>
      </c>
      <c r="J1342">
        <v>1.41</v>
      </c>
      <c r="K1342" t="s">
        <v>535</v>
      </c>
      <c r="L1342" t="s">
        <v>561</v>
      </c>
      <c r="M1342" t="s">
        <v>537</v>
      </c>
      <c r="N1342" t="s">
        <v>538</v>
      </c>
      <c r="O1342" t="s">
        <v>539</v>
      </c>
      <c r="P1342" t="s">
        <v>562</v>
      </c>
      <c r="Q1342" t="s">
        <v>3208</v>
      </c>
      <c r="R1342" t="s">
        <v>542</v>
      </c>
      <c r="S1342" t="s">
        <v>656</v>
      </c>
      <c r="T1342" t="s">
        <v>542</v>
      </c>
      <c r="U1342" t="s">
        <v>3761</v>
      </c>
      <c r="W1342" s="210">
        <v>-1.41</v>
      </c>
      <c r="X1342">
        <v>1</v>
      </c>
      <c r="Z1342" s="211">
        <v>45398</v>
      </c>
      <c r="AH1342" s="211">
        <v>45382</v>
      </c>
      <c r="AO1342" t="s">
        <v>546</v>
      </c>
      <c r="AU1342" s="211"/>
      <c r="AY1342">
        <v>0</v>
      </c>
      <c r="AZ1342" t="s">
        <v>548</v>
      </c>
      <c r="BA1342" t="s">
        <v>3761</v>
      </c>
      <c r="BB1342" t="s">
        <v>3761</v>
      </c>
    </row>
    <row r="1343" spans="1:54" x14ac:dyDescent="0.3">
      <c r="A1343" t="s">
        <v>3985</v>
      </c>
      <c r="B1343" t="s">
        <v>652</v>
      </c>
      <c r="C1343" s="211">
        <v>45382</v>
      </c>
      <c r="D1343" t="s">
        <v>611</v>
      </c>
      <c r="E1343" t="s">
        <v>1679</v>
      </c>
      <c r="F1343" t="s">
        <v>729</v>
      </c>
      <c r="G1343" t="s">
        <v>3986</v>
      </c>
      <c r="H1343" t="s">
        <v>614</v>
      </c>
      <c r="I1343">
        <v>0</v>
      </c>
      <c r="J1343">
        <v>4.6900000000000004</v>
      </c>
      <c r="K1343" t="s">
        <v>535</v>
      </c>
      <c r="L1343" t="s">
        <v>554</v>
      </c>
      <c r="M1343" t="s">
        <v>537</v>
      </c>
      <c r="N1343" t="s">
        <v>538</v>
      </c>
      <c r="O1343" t="s">
        <v>539</v>
      </c>
      <c r="P1343" t="s">
        <v>615</v>
      </c>
      <c r="Q1343" t="s">
        <v>3208</v>
      </c>
      <c r="R1343" t="s">
        <v>542</v>
      </c>
      <c r="S1343" t="s">
        <v>656</v>
      </c>
      <c r="T1343" t="s">
        <v>542</v>
      </c>
      <c r="U1343" t="s">
        <v>3761</v>
      </c>
      <c r="W1343" s="210">
        <v>-4.6900000000000004</v>
      </c>
      <c r="X1343">
        <v>1</v>
      </c>
      <c r="Z1343" s="211">
        <v>45398</v>
      </c>
      <c r="AH1343" s="211">
        <v>45382</v>
      </c>
      <c r="AO1343" t="s">
        <v>546</v>
      </c>
      <c r="AU1343" s="211"/>
      <c r="AY1343">
        <v>0</v>
      </c>
      <c r="AZ1343" t="s">
        <v>548</v>
      </c>
      <c r="BA1343" t="s">
        <v>3761</v>
      </c>
      <c r="BB1343" t="s">
        <v>3761</v>
      </c>
    </row>
    <row r="1344" spans="1:54" x14ac:dyDescent="0.3">
      <c r="A1344" t="s">
        <v>3987</v>
      </c>
      <c r="B1344" t="s">
        <v>652</v>
      </c>
      <c r="C1344" s="211">
        <v>45382</v>
      </c>
      <c r="D1344" t="s">
        <v>617</v>
      </c>
      <c r="E1344" t="s">
        <v>1679</v>
      </c>
      <c r="F1344" t="s">
        <v>2009</v>
      </c>
      <c r="G1344" t="s">
        <v>3988</v>
      </c>
      <c r="H1344" t="s">
        <v>1966</v>
      </c>
      <c r="I1344">
        <v>0</v>
      </c>
      <c r="J1344">
        <v>2.09</v>
      </c>
      <c r="K1344" t="s">
        <v>535</v>
      </c>
      <c r="L1344" t="s">
        <v>3375</v>
      </c>
      <c r="M1344" t="s">
        <v>537</v>
      </c>
      <c r="N1344" t="s">
        <v>538</v>
      </c>
      <c r="O1344" t="s">
        <v>539</v>
      </c>
      <c r="P1344" t="s">
        <v>2641</v>
      </c>
      <c r="Q1344" t="s">
        <v>3208</v>
      </c>
      <c r="R1344" t="s">
        <v>542</v>
      </c>
      <c r="S1344" t="s">
        <v>656</v>
      </c>
      <c r="T1344" t="s">
        <v>542</v>
      </c>
      <c r="U1344" t="s">
        <v>3761</v>
      </c>
      <c r="W1344" s="210">
        <v>-2.09</v>
      </c>
      <c r="X1344">
        <v>1</v>
      </c>
      <c r="Z1344" s="211">
        <v>45398</v>
      </c>
      <c r="AH1344" s="211">
        <v>45382</v>
      </c>
      <c r="AO1344" t="s">
        <v>546</v>
      </c>
      <c r="AU1344" s="211"/>
      <c r="AY1344">
        <v>0</v>
      </c>
      <c r="AZ1344" t="s">
        <v>548</v>
      </c>
      <c r="BA1344" t="s">
        <v>3761</v>
      </c>
      <c r="BB1344" t="s">
        <v>3761</v>
      </c>
    </row>
    <row r="1345" spans="1:54" x14ac:dyDescent="0.3">
      <c r="A1345" t="s">
        <v>3989</v>
      </c>
      <c r="B1345" t="s">
        <v>652</v>
      </c>
      <c r="C1345" s="211">
        <v>45382</v>
      </c>
      <c r="D1345" t="s">
        <v>623</v>
      </c>
      <c r="E1345" t="s">
        <v>1679</v>
      </c>
      <c r="F1345" t="s">
        <v>1737</v>
      </c>
      <c r="G1345" t="s">
        <v>3990</v>
      </c>
      <c r="H1345" t="s">
        <v>1969</v>
      </c>
      <c r="I1345">
        <v>0</v>
      </c>
      <c r="J1345">
        <v>1.58</v>
      </c>
      <c r="K1345" t="s">
        <v>535</v>
      </c>
      <c r="L1345" t="s">
        <v>536</v>
      </c>
      <c r="M1345" t="s">
        <v>537</v>
      </c>
      <c r="N1345" t="s">
        <v>538</v>
      </c>
      <c r="O1345" t="s">
        <v>539</v>
      </c>
      <c r="P1345" t="s">
        <v>627</v>
      </c>
      <c r="Q1345" t="s">
        <v>3208</v>
      </c>
      <c r="R1345" t="s">
        <v>542</v>
      </c>
      <c r="S1345" t="s">
        <v>656</v>
      </c>
      <c r="T1345" t="s">
        <v>542</v>
      </c>
      <c r="U1345" t="s">
        <v>3761</v>
      </c>
      <c r="W1345" s="210">
        <v>-1.58</v>
      </c>
      <c r="X1345">
        <v>1</v>
      </c>
      <c r="Z1345" s="211">
        <v>45398</v>
      </c>
      <c r="AH1345" s="211">
        <v>45382</v>
      </c>
      <c r="AO1345" t="s">
        <v>546</v>
      </c>
      <c r="AU1345" s="211"/>
      <c r="AY1345">
        <v>0</v>
      </c>
      <c r="AZ1345" t="s">
        <v>548</v>
      </c>
      <c r="BA1345" t="s">
        <v>3761</v>
      </c>
      <c r="BB1345" t="s">
        <v>3761</v>
      </c>
    </row>
    <row r="1346" spans="1:54" x14ac:dyDescent="0.3">
      <c r="A1346" t="s">
        <v>3991</v>
      </c>
      <c r="B1346" t="s">
        <v>652</v>
      </c>
      <c r="C1346" s="211">
        <v>45382</v>
      </c>
      <c r="D1346" t="s">
        <v>1837</v>
      </c>
      <c r="E1346" t="s">
        <v>1679</v>
      </c>
      <c r="F1346" t="s">
        <v>1834</v>
      </c>
      <c r="G1346" t="s">
        <v>3992</v>
      </c>
      <c r="H1346" t="s">
        <v>2499</v>
      </c>
      <c r="I1346">
        <v>0</v>
      </c>
      <c r="J1346">
        <v>2.91</v>
      </c>
      <c r="K1346" t="s">
        <v>535</v>
      </c>
      <c r="L1346" t="s">
        <v>554</v>
      </c>
      <c r="M1346" t="s">
        <v>537</v>
      </c>
      <c r="N1346" t="s">
        <v>538</v>
      </c>
      <c r="O1346" t="s">
        <v>539</v>
      </c>
      <c r="P1346" t="s">
        <v>580</v>
      </c>
      <c r="Q1346" t="s">
        <v>3208</v>
      </c>
      <c r="R1346" t="s">
        <v>542</v>
      </c>
      <c r="S1346" t="s">
        <v>656</v>
      </c>
      <c r="T1346" t="s">
        <v>542</v>
      </c>
      <c r="U1346" t="s">
        <v>3761</v>
      </c>
      <c r="W1346" s="210">
        <v>-2.91</v>
      </c>
      <c r="X1346">
        <v>1</v>
      </c>
      <c r="Z1346" s="211">
        <v>45398</v>
      </c>
      <c r="AH1346" s="211">
        <v>45382</v>
      </c>
      <c r="AO1346" t="s">
        <v>546</v>
      </c>
      <c r="AU1346" s="211"/>
      <c r="AY1346">
        <v>0</v>
      </c>
      <c r="AZ1346" t="s">
        <v>548</v>
      </c>
      <c r="BA1346" t="s">
        <v>3761</v>
      </c>
      <c r="BB1346" t="s">
        <v>3761</v>
      </c>
    </row>
    <row r="1347" spans="1:54" x14ac:dyDescent="0.3">
      <c r="A1347" t="s">
        <v>3993</v>
      </c>
      <c r="B1347" t="s">
        <v>652</v>
      </c>
      <c r="C1347" s="211">
        <v>45382</v>
      </c>
      <c r="D1347" t="s">
        <v>640</v>
      </c>
      <c r="E1347" t="s">
        <v>1679</v>
      </c>
      <c r="F1347" t="s">
        <v>2360</v>
      </c>
      <c r="G1347" t="s">
        <v>3994</v>
      </c>
      <c r="H1347" t="s">
        <v>1980</v>
      </c>
      <c r="I1347">
        <v>0</v>
      </c>
      <c r="J1347">
        <v>0.4</v>
      </c>
      <c r="K1347" t="s">
        <v>535</v>
      </c>
      <c r="L1347" t="s">
        <v>561</v>
      </c>
      <c r="M1347" t="s">
        <v>537</v>
      </c>
      <c r="N1347" t="s">
        <v>538</v>
      </c>
      <c r="O1347" t="s">
        <v>539</v>
      </c>
      <c r="P1347" t="s">
        <v>644</v>
      </c>
      <c r="Q1347" t="s">
        <v>3208</v>
      </c>
      <c r="R1347" t="s">
        <v>542</v>
      </c>
      <c r="S1347" t="s">
        <v>656</v>
      </c>
      <c r="T1347" t="s">
        <v>542</v>
      </c>
      <c r="U1347" t="s">
        <v>3761</v>
      </c>
      <c r="W1347" s="210">
        <v>-0.4</v>
      </c>
      <c r="X1347">
        <v>1</v>
      </c>
      <c r="Z1347" s="211">
        <v>45398</v>
      </c>
      <c r="AH1347" s="211">
        <v>45382</v>
      </c>
      <c r="AO1347" t="s">
        <v>546</v>
      </c>
      <c r="AU1347" s="211"/>
      <c r="AY1347">
        <v>0</v>
      </c>
      <c r="AZ1347" t="s">
        <v>548</v>
      </c>
      <c r="BA1347" t="s">
        <v>3761</v>
      </c>
      <c r="BB1347" t="s">
        <v>3761</v>
      </c>
    </row>
    <row r="1348" spans="1:54" x14ac:dyDescent="0.3">
      <c r="A1348" t="s">
        <v>3995</v>
      </c>
      <c r="B1348" t="s">
        <v>652</v>
      </c>
      <c r="C1348" s="211">
        <v>45382</v>
      </c>
      <c r="D1348" t="s">
        <v>646</v>
      </c>
      <c r="E1348" t="s">
        <v>1679</v>
      </c>
      <c r="F1348" t="s">
        <v>3996</v>
      </c>
      <c r="G1348" t="s">
        <v>3997</v>
      </c>
      <c r="H1348" t="s">
        <v>1983</v>
      </c>
      <c r="I1348">
        <v>0</v>
      </c>
      <c r="J1348">
        <v>0.14000000000000001</v>
      </c>
      <c r="K1348" t="s">
        <v>535</v>
      </c>
      <c r="L1348" t="s">
        <v>536</v>
      </c>
      <c r="M1348" t="s">
        <v>537</v>
      </c>
      <c r="N1348" t="s">
        <v>538</v>
      </c>
      <c r="O1348" t="s">
        <v>539</v>
      </c>
      <c r="P1348" t="s">
        <v>650</v>
      </c>
      <c r="Q1348" t="s">
        <v>3208</v>
      </c>
      <c r="R1348" t="s">
        <v>542</v>
      </c>
      <c r="S1348" t="s">
        <v>656</v>
      </c>
      <c r="T1348" t="s">
        <v>542</v>
      </c>
      <c r="U1348" t="s">
        <v>3761</v>
      </c>
      <c r="W1348" s="210">
        <v>-0.14000000000000001</v>
      </c>
      <c r="X1348">
        <v>1</v>
      </c>
      <c r="Z1348" s="211">
        <v>45398</v>
      </c>
      <c r="AH1348" s="211">
        <v>45382</v>
      </c>
      <c r="AO1348" t="s">
        <v>546</v>
      </c>
      <c r="AU1348" s="211"/>
      <c r="AY1348">
        <v>0</v>
      </c>
      <c r="AZ1348" t="s">
        <v>548</v>
      </c>
      <c r="BA1348" t="s">
        <v>3761</v>
      </c>
      <c r="BB1348" t="s">
        <v>3761</v>
      </c>
    </row>
    <row r="1349" spans="1:54" x14ac:dyDescent="0.3">
      <c r="A1349" t="s">
        <v>3998</v>
      </c>
      <c r="B1349" t="s">
        <v>652</v>
      </c>
      <c r="C1349" s="211">
        <v>45382</v>
      </c>
      <c r="D1349" t="s">
        <v>629</v>
      </c>
      <c r="E1349" t="s">
        <v>1679</v>
      </c>
      <c r="F1349" t="s">
        <v>1365</v>
      </c>
      <c r="G1349" t="s">
        <v>3999</v>
      </c>
      <c r="H1349" t="s">
        <v>1564</v>
      </c>
      <c r="I1349">
        <v>0</v>
      </c>
      <c r="J1349">
        <v>13.97</v>
      </c>
      <c r="K1349" t="s">
        <v>535</v>
      </c>
      <c r="L1349" t="s">
        <v>554</v>
      </c>
      <c r="M1349" t="s">
        <v>537</v>
      </c>
      <c r="N1349" t="s">
        <v>538</v>
      </c>
      <c r="O1349" t="s">
        <v>539</v>
      </c>
      <c r="P1349" t="s">
        <v>580</v>
      </c>
      <c r="Q1349" t="s">
        <v>3208</v>
      </c>
      <c r="R1349" t="s">
        <v>542</v>
      </c>
      <c r="S1349" t="s">
        <v>656</v>
      </c>
      <c r="T1349" t="s">
        <v>542</v>
      </c>
      <c r="U1349" t="s">
        <v>3761</v>
      </c>
      <c r="W1349" s="210">
        <v>-13.97</v>
      </c>
      <c r="X1349">
        <v>1</v>
      </c>
      <c r="Z1349" s="211">
        <v>45398</v>
      </c>
      <c r="AH1349" s="211">
        <v>45382</v>
      </c>
      <c r="AO1349" t="s">
        <v>546</v>
      </c>
      <c r="AU1349" s="211"/>
      <c r="AY1349">
        <v>0</v>
      </c>
      <c r="AZ1349" t="s">
        <v>548</v>
      </c>
      <c r="BA1349" t="s">
        <v>3761</v>
      </c>
      <c r="BB1349" t="s">
        <v>3761</v>
      </c>
    </row>
    <row r="1350" spans="1:54" x14ac:dyDescent="0.3">
      <c r="A1350" t="s">
        <v>4000</v>
      </c>
      <c r="B1350" t="s">
        <v>652</v>
      </c>
      <c r="C1350" s="211">
        <v>45372</v>
      </c>
      <c r="D1350" t="s">
        <v>975</v>
      </c>
      <c r="E1350" t="s">
        <v>916</v>
      </c>
      <c r="F1350" t="s">
        <v>757</v>
      </c>
      <c r="G1350" t="s">
        <v>4001</v>
      </c>
      <c r="H1350" t="s">
        <v>977</v>
      </c>
      <c r="I1350">
        <v>0</v>
      </c>
      <c r="J1350">
        <v>2361.3200000000002</v>
      </c>
      <c r="K1350" t="s">
        <v>535</v>
      </c>
      <c r="L1350" t="s">
        <v>536</v>
      </c>
      <c r="M1350" t="s">
        <v>537</v>
      </c>
      <c r="N1350" t="s">
        <v>538</v>
      </c>
      <c r="O1350" t="s">
        <v>539</v>
      </c>
      <c r="P1350" t="s">
        <v>978</v>
      </c>
      <c r="Q1350" t="s">
        <v>3208</v>
      </c>
      <c r="R1350" t="s">
        <v>542</v>
      </c>
      <c r="S1350" t="s">
        <v>656</v>
      </c>
      <c r="T1350" t="s">
        <v>542</v>
      </c>
      <c r="U1350" t="s">
        <v>3761</v>
      </c>
      <c r="W1350" s="210">
        <v>-2361.3200000000002</v>
      </c>
      <c r="X1350">
        <v>1</v>
      </c>
      <c r="Z1350" s="211">
        <v>45456</v>
      </c>
      <c r="AH1350" s="211">
        <v>45372</v>
      </c>
      <c r="AO1350" t="s">
        <v>546</v>
      </c>
      <c r="AU1350" s="211"/>
      <c r="AY1350">
        <v>0</v>
      </c>
      <c r="AZ1350" t="s">
        <v>548</v>
      </c>
      <c r="BA1350" t="s">
        <v>3761</v>
      </c>
      <c r="BB1350" t="s">
        <v>3761</v>
      </c>
    </row>
    <row r="1351" spans="1:54" x14ac:dyDescent="0.3">
      <c r="A1351" t="s">
        <v>4002</v>
      </c>
      <c r="B1351" t="s">
        <v>652</v>
      </c>
      <c r="C1351" s="211">
        <v>45372</v>
      </c>
      <c r="D1351" t="s">
        <v>975</v>
      </c>
      <c r="E1351" t="s">
        <v>1413</v>
      </c>
      <c r="F1351" t="s">
        <v>757</v>
      </c>
      <c r="G1351" t="s">
        <v>4003</v>
      </c>
      <c r="H1351" t="s">
        <v>977</v>
      </c>
      <c r="I1351">
        <v>0</v>
      </c>
      <c r="J1351">
        <v>238.68</v>
      </c>
      <c r="K1351" t="s">
        <v>535</v>
      </c>
      <c r="L1351" t="s">
        <v>536</v>
      </c>
      <c r="M1351" t="s">
        <v>537</v>
      </c>
      <c r="N1351" t="s">
        <v>538</v>
      </c>
      <c r="O1351" t="s">
        <v>539</v>
      </c>
      <c r="P1351" t="s">
        <v>978</v>
      </c>
      <c r="Q1351" t="s">
        <v>3208</v>
      </c>
      <c r="R1351" t="s">
        <v>542</v>
      </c>
      <c r="S1351" t="s">
        <v>656</v>
      </c>
      <c r="T1351" t="s">
        <v>542</v>
      </c>
      <c r="U1351" t="s">
        <v>3761</v>
      </c>
      <c r="W1351" s="210">
        <v>-238.68</v>
      </c>
      <c r="X1351">
        <v>1</v>
      </c>
      <c r="Z1351" s="211">
        <v>45456</v>
      </c>
      <c r="AH1351" s="211">
        <v>45372</v>
      </c>
      <c r="AO1351" t="s">
        <v>546</v>
      </c>
      <c r="AU1351" s="211"/>
      <c r="AY1351">
        <v>0</v>
      </c>
      <c r="AZ1351" t="s">
        <v>548</v>
      </c>
      <c r="BA1351" t="s">
        <v>3761</v>
      </c>
      <c r="BB1351" t="s">
        <v>3761</v>
      </c>
    </row>
    <row r="1352" spans="1:54" x14ac:dyDescent="0.3">
      <c r="A1352" t="s">
        <v>4004</v>
      </c>
      <c r="B1352" t="s">
        <v>652</v>
      </c>
      <c r="C1352" s="211">
        <v>45379</v>
      </c>
      <c r="D1352" t="s">
        <v>975</v>
      </c>
      <c r="E1352" t="s">
        <v>2481</v>
      </c>
      <c r="F1352" t="s">
        <v>757</v>
      </c>
      <c r="G1352" t="s">
        <v>4005</v>
      </c>
      <c r="H1352" t="s">
        <v>1721</v>
      </c>
      <c r="I1352">
        <v>0</v>
      </c>
      <c r="J1352">
        <v>350</v>
      </c>
      <c r="K1352" t="s">
        <v>535</v>
      </c>
      <c r="L1352" t="s">
        <v>778</v>
      </c>
      <c r="M1352" t="s">
        <v>537</v>
      </c>
      <c r="N1352" t="s">
        <v>538</v>
      </c>
      <c r="O1352" t="s">
        <v>539</v>
      </c>
      <c r="P1352" t="s">
        <v>1703</v>
      </c>
      <c r="Q1352" t="s">
        <v>3208</v>
      </c>
      <c r="R1352" t="s">
        <v>542</v>
      </c>
      <c r="S1352" t="s">
        <v>656</v>
      </c>
      <c r="T1352" t="s">
        <v>542</v>
      </c>
      <c r="U1352" t="s">
        <v>3761</v>
      </c>
      <c r="W1352" s="210">
        <v>-350</v>
      </c>
      <c r="X1352">
        <v>1</v>
      </c>
      <c r="Z1352" s="211">
        <v>45456</v>
      </c>
      <c r="AH1352" s="211">
        <v>45379</v>
      </c>
      <c r="AO1352" t="s">
        <v>546</v>
      </c>
      <c r="AU1352" s="211"/>
      <c r="AY1352">
        <v>0</v>
      </c>
      <c r="AZ1352" t="s">
        <v>548</v>
      </c>
      <c r="BA1352" t="s">
        <v>3761</v>
      </c>
      <c r="BB1352" t="s">
        <v>3761</v>
      </c>
    </row>
    <row r="1353" spans="1:54" x14ac:dyDescent="0.3">
      <c r="A1353" t="s">
        <v>4006</v>
      </c>
      <c r="B1353" t="s">
        <v>652</v>
      </c>
      <c r="C1353" s="211">
        <v>45379</v>
      </c>
      <c r="D1353" t="s">
        <v>975</v>
      </c>
      <c r="E1353" t="s">
        <v>714</v>
      </c>
      <c r="F1353" t="s">
        <v>757</v>
      </c>
      <c r="G1353" t="s">
        <v>4007</v>
      </c>
      <c r="H1353" t="s">
        <v>1710</v>
      </c>
      <c r="I1353">
        <v>0</v>
      </c>
      <c r="J1353">
        <v>300</v>
      </c>
      <c r="K1353" t="s">
        <v>535</v>
      </c>
      <c r="L1353" t="s">
        <v>1377</v>
      </c>
      <c r="M1353" t="s">
        <v>537</v>
      </c>
      <c r="N1353" t="s">
        <v>538</v>
      </c>
      <c r="O1353" t="s">
        <v>539</v>
      </c>
      <c r="P1353" t="s">
        <v>1698</v>
      </c>
      <c r="Q1353" t="s">
        <v>3208</v>
      </c>
      <c r="R1353" t="s">
        <v>542</v>
      </c>
      <c r="S1353" t="s">
        <v>656</v>
      </c>
      <c r="T1353" t="s">
        <v>542</v>
      </c>
      <c r="U1353" t="s">
        <v>3761</v>
      </c>
      <c r="W1353" s="210">
        <v>-300</v>
      </c>
      <c r="X1353">
        <v>1</v>
      </c>
      <c r="Z1353" s="211">
        <v>45456</v>
      </c>
      <c r="AH1353" s="211">
        <v>45379</v>
      </c>
      <c r="AO1353" t="s">
        <v>546</v>
      </c>
      <c r="AU1353" s="211"/>
      <c r="AY1353">
        <v>0</v>
      </c>
      <c r="AZ1353" t="s">
        <v>548</v>
      </c>
      <c r="BA1353" t="s">
        <v>3761</v>
      </c>
      <c r="BB1353" t="s">
        <v>3761</v>
      </c>
    </row>
    <row r="1354" spans="1:54" x14ac:dyDescent="0.3">
      <c r="A1354" t="s">
        <v>4008</v>
      </c>
      <c r="B1354" t="s">
        <v>652</v>
      </c>
      <c r="C1354" s="211">
        <v>45379</v>
      </c>
      <c r="D1354" t="s">
        <v>975</v>
      </c>
      <c r="E1354" t="s">
        <v>1566</v>
      </c>
      <c r="F1354" t="s">
        <v>757</v>
      </c>
      <c r="G1354" t="s">
        <v>4009</v>
      </c>
      <c r="H1354" t="s">
        <v>1713</v>
      </c>
      <c r="I1354">
        <v>0</v>
      </c>
      <c r="J1354">
        <v>300</v>
      </c>
      <c r="K1354" t="s">
        <v>535</v>
      </c>
      <c r="L1354" t="s">
        <v>1714</v>
      </c>
      <c r="M1354" t="s">
        <v>537</v>
      </c>
      <c r="N1354" t="s">
        <v>538</v>
      </c>
      <c r="O1354" t="s">
        <v>539</v>
      </c>
      <c r="P1354" t="s">
        <v>1715</v>
      </c>
      <c r="Q1354" t="s">
        <v>3208</v>
      </c>
      <c r="R1354" t="s">
        <v>542</v>
      </c>
      <c r="S1354" t="s">
        <v>656</v>
      </c>
      <c r="T1354" t="s">
        <v>542</v>
      </c>
      <c r="U1354" t="s">
        <v>3761</v>
      </c>
      <c r="W1354" s="210">
        <v>-300</v>
      </c>
      <c r="X1354">
        <v>1</v>
      </c>
      <c r="Z1354" s="211">
        <v>45456</v>
      </c>
      <c r="AH1354" s="211">
        <v>45379</v>
      </c>
      <c r="AO1354" t="s">
        <v>546</v>
      </c>
      <c r="AU1354" s="211"/>
      <c r="AY1354">
        <v>0</v>
      </c>
      <c r="AZ1354" t="s">
        <v>548</v>
      </c>
      <c r="BA1354" t="s">
        <v>3761</v>
      </c>
      <c r="BB1354" t="s">
        <v>3761</v>
      </c>
    </row>
    <row r="1355" spans="1:54" x14ac:dyDescent="0.3">
      <c r="A1355" t="s">
        <v>4010</v>
      </c>
      <c r="B1355" t="s">
        <v>652</v>
      </c>
      <c r="C1355" s="211">
        <v>45382</v>
      </c>
      <c r="D1355" t="s">
        <v>1203</v>
      </c>
      <c r="E1355" t="s">
        <v>926</v>
      </c>
      <c r="F1355" t="s">
        <v>757</v>
      </c>
      <c r="G1355" t="s">
        <v>4011</v>
      </c>
      <c r="H1355" t="s">
        <v>1216</v>
      </c>
      <c r="I1355">
        <v>0</v>
      </c>
      <c r="J1355">
        <v>1804</v>
      </c>
      <c r="K1355" t="s">
        <v>535</v>
      </c>
      <c r="L1355" t="s">
        <v>536</v>
      </c>
      <c r="M1355" t="s">
        <v>537</v>
      </c>
      <c r="N1355" t="s">
        <v>538</v>
      </c>
      <c r="O1355" t="s">
        <v>539</v>
      </c>
      <c r="P1355" t="s">
        <v>1217</v>
      </c>
      <c r="Q1355" t="s">
        <v>3208</v>
      </c>
      <c r="R1355" t="s">
        <v>542</v>
      </c>
      <c r="S1355" t="s">
        <v>656</v>
      </c>
      <c r="T1355" t="s">
        <v>542</v>
      </c>
      <c r="U1355" t="s">
        <v>3761</v>
      </c>
      <c r="W1355" s="210">
        <v>-1804</v>
      </c>
      <c r="X1355">
        <v>1</v>
      </c>
      <c r="Z1355" s="211">
        <v>45491</v>
      </c>
      <c r="AH1355" s="211">
        <v>45382</v>
      </c>
      <c r="AO1355" t="s">
        <v>546</v>
      </c>
      <c r="AU1355" s="211"/>
      <c r="AY1355">
        <v>0</v>
      </c>
      <c r="AZ1355" t="s">
        <v>548</v>
      </c>
      <c r="BA1355" t="s">
        <v>3761</v>
      </c>
      <c r="BB1355" t="s">
        <v>3761</v>
      </c>
    </row>
    <row r="1356" spans="1:54" x14ac:dyDescent="0.3">
      <c r="A1356" t="s">
        <v>4012</v>
      </c>
      <c r="B1356" t="s">
        <v>652</v>
      </c>
      <c r="C1356" s="211">
        <v>45382</v>
      </c>
      <c r="D1356" t="s">
        <v>1203</v>
      </c>
      <c r="E1356" t="s">
        <v>926</v>
      </c>
      <c r="F1356" t="s">
        <v>532</v>
      </c>
      <c r="G1356" t="s">
        <v>4013</v>
      </c>
      <c r="H1356" t="s">
        <v>1220</v>
      </c>
      <c r="I1356">
        <v>0</v>
      </c>
      <c r="J1356">
        <v>650</v>
      </c>
      <c r="K1356" t="s">
        <v>535</v>
      </c>
      <c r="L1356" t="s">
        <v>536</v>
      </c>
      <c r="M1356" t="s">
        <v>537</v>
      </c>
      <c r="N1356" t="s">
        <v>538</v>
      </c>
      <c r="O1356" t="s">
        <v>539</v>
      </c>
      <c r="P1356" t="s">
        <v>1221</v>
      </c>
      <c r="Q1356" t="s">
        <v>3208</v>
      </c>
      <c r="R1356" t="s">
        <v>542</v>
      </c>
      <c r="S1356" t="s">
        <v>656</v>
      </c>
      <c r="T1356" t="s">
        <v>542</v>
      </c>
      <c r="U1356" t="s">
        <v>3761</v>
      </c>
      <c r="W1356" s="210">
        <v>-650</v>
      </c>
      <c r="X1356">
        <v>1</v>
      </c>
      <c r="Z1356" s="211">
        <v>45491</v>
      </c>
      <c r="AH1356" s="211">
        <v>45382</v>
      </c>
      <c r="AO1356" t="s">
        <v>546</v>
      </c>
      <c r="AU1356" s="211"/>
      <c r="AY1356">
        <v>0</v>
      </c>
      <c r="AZ1356" t="s">
        <v>548</v>
      </c>
      <c r="BA1356" t="s">
        <v>3761</v>
      </c>
      <c r="BB1356" t="s">
        <v>3761</v>
      </c>
    </row>
    <row r="1357" spans="1:54" x14ac:dyDescent="0.3">
      <c r="A1357" t="s">
        <v>4014</v>
      </c>
      <c r="B1357" t="s">
        <v>652</v>
      </c>
      <c r="C1357" s="211">
        <v>45382</v>
      </c>
      <c r="D1357" t="s">
        <v>1203</v>
      </c>
      <c r="E1357" t="s">
        <v>926</v>
      </c>
      <c r="F1357" t="s">
        <v>793</v>
      </c>
      <c r="G1357" t="s">
        <v>4015</v>
      </c>
      <c r="H1357" t="s">
        <v>1220</v>
      </c>
      <c r="I1357">
        <v>0</v>
      </c>
      <c r="J1357">
        <v>650</v>
      </c>
      <c r="K1357" t="s">
        <v>535</v>
      </c>
      <c r="L1357" t="s">
        <v>536</v>
      </c>
      <c r="M1357" t="s">
        <v>537</v>
      </c>
      <c r="N1357" t="s">
        <v>538</v>
      </c>
      <c r="O1357" t="s">
        <v>539</v>
      </c>
      <c r="P1357" t="s">
        <v>1221</v>
      </c>
      <c r="Q1357" t="s">
        <v>3208</v>
      </c>
      <c r="R1357" t="s">
        <v>542</v>
      </c>
      <c r="S1357" t="s">
        <v>656</v>
      </c>
      <c r="T1357" t="s">
        <v>542</v>
      </c>
      <c r="U1357" t="s">
        <v>3761</v>
      </c>
      <c r="W1357" s="210">
        <v>-650</v>
      </c>
      <c r="X1357">
        <v>1</v>
      </c>
      <c r="Z1357" s="211">
        <v>45491</v>
      </c>
      <c r="AH1357" s="211">
        <v>45382</v>
      </c>
      <c r="AO1357" t="s">
        <v>546</v>
      </c>
      <c r="AU1357" s="211"/>
      <c r="AY1357">
        <v>0</v>
      </c>
      <c r="AZ1357" t="s">
        <v>548</v>
      </c>
      <c r="BA1357" t="s">
        <v>3761</v>
      </c>
      <c r="BB1357" t="s">
        <v>3761</v>
      </c>
    </row>
    <row r="1358" spans="1:54" x14ac:dyDescent="0.3">
      <c r="A1358" t="s">
        <v>4016</v>
      </c>
      <c r="B1358" t="s">
        <v>529</v>
      </c>
      <c r="C1358" s="211">
        <v>45399</v>
      </c>
      <c r="D1358" t="s">
        <v>3217</v>
      </c>
      <c r="E1358" t="s">
        <v>906</v>
      </c>
      <c r="F1358" t="s">
        <v>551</v>
      </c>
      <c r="G1358" t="s">
        <v>4017</v>
      </c>
      <c r="H1358" t="s">
        <v>3219</v>
      </c>
      <c r="I1358">
        <v>0</v>
      </c>
      <c r="J1358">
        <v>43.44</v>
      </c>
      <c r="K1358" t="s">
        <v>535</v>
      </c>
      <c r="L1358" t="s">
        <v>536</v>
      </c>
      <c r="M1358" t="s">
        <v>537</v>
      </c>
      <c r="N1358" t="s">
        <v>538</v>
      </c>
      <c r="O1358" t="s">
        <v>539</v>
      </c>
      <c r="P1358" t="s">
        <v>1099</v>
      </c>
      <c r="Q1358" t="s">
        <v>3208</v>
      </c>
      <c r="R1358" t="s">
        <v>542</v>
      </c>
      <c r="S1358" t="s">
        <v>543</v>
      </c>
      <c r="T1358" t="s">
        <v>542</v>
      </c>
      <c r="U1358" t="s">
        <v>4018</v>
      </c>
      <c r="W1358" s="210">
        <v>-43.44</v>
      </c>
      <c r="X1358">
        <v>1</v>
      </c>
      <c r="Z1358" s="211">
        <v>45489</v>
      </c>
      <c r="AH1358" s="211">
        <v>45399</v>
      </c>
      <c r="AO1358" t="s">
        <v>546</v>
      </c>
      <c r="AU1358" s="211"/>
      <c r="AY1358">
        <v>0</v>
      </c>
      <c r="AZ1358" t="s">
        <v>548</v>
      </c>
      <c r="BA1358" t="s">
        <v>4018</v>
      </c>
      <c r="BB1358" t="s">
        <v>4018</v>
      </c>
    </row>
    <row r="1359" spans="1:54" x14ac:dyDescent="0.3">
      <c r="A1359" t="s">
        <v>4019</v>
      </c>
      <c r="B1359" t="s">
        <v>529</v>
      </c>
      <c r="C1359" s="211">
        <v>45399</v>
      </c>
      <c r="D1359" t="s">
        <v>570</v>
      </c>
      <c r="E1359" t="s">
        <v>906</v>
      </c>
      <c r="F1359" t="s">
        <v>669</v>
      </c>
      <c r="G1359" t="s">
        <v>4020</v>
      </c>
      <c r="H1359" t="s">
        <v>573</v>
      </c>
      <c r="I1359">
        <v>0</v>
      </c>
      <c r="J1359">
        <v>45.28</v>
      </c>
      <c r="K1359" t="s">
        <v>535</v>
      </c>
      <c r="L1359" t="s">
        <v>554</v>
      </c>
      <c r="M1359" t="s">
        <v>537</v>
      </c>
      <c r="N1359" t="s">
        <v>538</v>
      </c>
      <c r="O1359" t="s">
        <v>539</v>
      </c>
      <c r="P1359" t="s">
        <v>574</v>
      </c>
      <c r="Q1359" t="s">
        <v>3208</v>
      </c>
      <c r="R1359" t="s">
        <v>542</v>
      </c>
      <c r="S1359" t="s">
        <v>543</v>
      </c>
      <c r="T1359" t="s">
        <v>542</v>
      </c>
      <c r="U1359" t="s">
        <v>4018</v>
      </c>
      <c r="W1359" s="210">
        <v>-45.28</v>
      </c>
      <c r="X1359">
        <v>1</v>
      </c>
      <c r="Z1359" s="211">
        <v>45489</v>
      </c>
      <c r="AH1359" s="211">
        <v>45399</v>
      </c>
      <c r="AO1359" t="s">
        <v>546</v>
      </c>
      <c r="AU1359" s="211"/>
      <c r="AY1359">
        <v>0</v>
      </c>
      <c r="AZ1359" t="s">
        <v>548</v>
      </c>
      <c r="BA1359" t="s">
        <v>4018</v>
      </c>
      <c r="BB1359" t="s">
        <v>4018</v>
      </c>
    </row>
    <row r="1360" spans="1:54" x14ac:dyDescent="0.3">
      <c r="A1360" t="s">
        <v>4021</v>
      </c>
      <c r="B1360" t="s">
        <v>529</v>
      </c>
      <c r="C1360" s="211">
        <v>45405</v>
      </c>
      <c r="D1360" t="s">
        <v>594</v>
      </c>
      <c r="E1360" t="s">
        <v>1140</v>
      </c>
      <c r="F1360" t="s">
        <v>1037</v>
      </c>
      <c r="G1360" t="s">
        <v>4022</v>
      </c>
      <c r="H1360" t="s">
        <v>597</v>
      </c>
      <c r="I1360">
        <v>0</v>
      </c>
      <c r="J1360">
        <v>8.7200000000000006</v>
      </c>
      <c r="K1360" t="s">
        <v>535</v>
      </c>
      <c r="L1360" t="s">
        <v>664</v>
      </c>
      <c r="M1360" t="s">
        <v>537</v>
      </c>
      <c r="N1360" t="s">
        <v>538</v>
      </c>
      <c r="O1360" t="s">
        <v>539</v>
      </c>
      <c r="P1360" t="s">
        <v>598</v>
      </c>
      <c r="Q1360" t="s">
        <v>3208</v>
      </c>
      <c r="R1360" t="s">
        <v>542</v>
      </c>
      <c r="S1360" t="s">
        <v>543</v>
      </c>
      <c r="T1360" t="s">
        <v>542</v>
      </c>
      <c r="U1360" t="s">
        <v>4018</v>
      </c>
      <c r="W1360" s="210">
        <v>-8.7200000000000006</v>
      </c>
      <c r="X1360">
        <v>1</v>
      </c>
      <c r="Z1360" s="211">
        <v>45489</v>
      </c>
      <c r="AH1360" s="211">
        <v>45405</v>
      </c>
      <c r="AO1360" t="s">
        <v>546</v>
      </c>
      <c r="AU1360" s="211"/>
      <c r="AY1360">
        <v>0</v>
      </c>
      <c r="AZ1360" t="s">
        <v>548</v>
      </c>
      <c r="BA1360" t="s">
        <v>4018</v>
      </c>
      <c r="BB1360" t="s">
        <v>4018</v>
      </c>
    </row>
    <row r="1361" spans="1:54" x14ac:dyDescent="0.3">
      <c r="A1361" t="s">
        <v>4023</v>
      </c>
      <c r="B1361" t="s">
        <v>529</v>
      </c>
      <c r="C1361" s="211">
        <v>45411</v>
      </c>
      <c r="D1361" t="s">
        <v>1790</v>
      </c>
      <c r="E1361" t="s">
        <v>1669</v>
      </c>
      <c r="F1361" t="s">
        <v>1199</v>
      </c>
      <c r="G1361" t="s">
        <v>4024</v>
      </c>
      <c r="H1361" t="s">
        <v>1792</v>
      </c>
      <c r="I1361">
        <v>0</v>
      </c>
      <c r="J1361">
        <v>52.7</v>
      </c>
      <c r="K1361" t="s">
        <v>535</v>
      </c>
      <c r="L1361" t="s">
        <v>554</v>
      </c>
      <c r="M1361" t="s">
        <v>537</v>
      </c>
      <c r="N1361" t="s">
        <v>538</v>
      </c>
      <c r="O1361" t="s">
        <v>539</v>
      </c>
      <c r="P1361" t="s">
        <v>580</v>
      </c>
      <c r="Q1361" t="s">
        <v>3208</v>
      </c>
      <c r="R1361" t="s">
        <v>542</v>
      </c>
      <c r="S1361" t="s">
        <v>543</v>
      </c>
      <c r="T1361" t="s">
        <v>542</v>
      </c>
      <c r="U1361" t="s">
        <v>4018</v>
      </c>
      <c r="W1361" s="210">
        <v>-52.7</v>
      </c>
      <c r="X1361">
        <v>1</v>
      </c>
      <c r="Z1361" s="211">
        <v>45489</v>
      </c>
      <c r="AH1361" s="211">
        <v>45411</v>
      </c>
      <c r="AO1361" t="s">
        <v>546</v>
      </c>
      <c r="AU1361" s="211"/>
      <c r="AY1361">
        <v>0</v>
      </c>
      <c r="AZ1361" t="s">
        <v>548</v>
      </c>
      <c r="BA1361" t="s">
        <v>4018</v>
      </c>
      <c r="BB1361" t="s">
        <v>4018</v>
      </c>
    </row>
    <row r="1362" spans="1:54" x14ac:dyDescent="0.3">
      <c r="A1362" t="s">
        <v>4025</v>
      </c>
      <c r="B1362" t="s">
        <v>529</v>
      </c>
      <c r="C1362" s="211">
        <v>45411</v>
      </c>
      <c r="D1362" t="s">
        <v>2321</v>
      </c>
      <c r="E1362" t="s">
        <v>1669</v>
      </c>
      <c r="F1362" t="s">
        <v>1591</v>
      </c>
      <c r="G1362" t="s">
        <v>4026</v>
      </c>
      <c r="H1362" t="s">
        <v>2323</v>
      </c>
      <c r="I1362">
        <v>0</v>
      </c>
      <c r="J1362">
        <v>49.99</v>
      </c>
      <c r="K1362" t="s">
        <v>535</v>
      </c>
      <c r="L1362" t="s">
        <v>561</v>
      </c>
      <c r="M1362" t="s">
        <v>537</v>
      </c>
      <c r="N1362" t="s">
        <v>538</v>
      </c>
      <c r="O1362" t="s">
        <v>539</v>
      </c>
      <c r="P1362" t="s">
        <v>621</v>
      </c>
      <c r="Q1362" t="s">
        <v>3208</v>
      </c>
      <c r="R1362" t="s">
        <v>542</v>
      </c>
      <c r="S1362" t="s">
        <v>543</v>
      </c>
      <c r="T1362" t="s">
        <v>542</v>
      </c>
      <c r="U1362" t="s">
        <v>4018</v>
      </c>
      <c r="W1362" s="210">
        <v>-49.99</v>
      </c>
      <c r="X1362">
        <v>1</v>
      </c>
      <c r="Z1362" s="211">
        <v>45489</v>
      </c>
      <c r="AH1362" s="211">
        <v>45411</v>
      </c>
      <c r="AO1362" t="s">
        <v>546</v>
      </c>
      <c r="AU1362" s="211"/>
      <c r="AY1362">
        <v>0</v>
      </c>
      <c r="AZ1362" t="s">
        <v>548</v>
      </c>
      <c r="BA1362" t="s">
        <v>4018</v>
      </c>
      <c r="BB1362" t="s">
        <v>4018</v>
      </c>
    </row>
    <row r="1363" spans="1:54" x14ac:dyDescent="0.3">
      <c r="A1363" t="s">
        <v>4027</v>
      </c>
      <c r="B1363" t="s">
        <v>529</v>
      </c>
      <c r="C1363" s="211">
        <v>45411</v>
      </c>
      <c r="D1363" t="s">
        <v>550</v>
      </c>
      <c r="E1363" t="s">
        <v>1669</v>
      </c>
      <c r="F1363" t="s">
        <v>903</v>
      </c>
      <c r="G1363" t="s">
        <v>4028</v>
      </c>
      <c r="H1363" t="s">
        <v>553</v>
      </c>
      <c r="I1363">
        <v>0</v>
      </c>
      <c r="J1363">
        <v>31.7</v>
      </c>
      <c r="K1363" t="s">
        <v>535</v>
      </c>
      <c r="L1363" t="s">
        <v>554</v>
      </c>
      <c r="M1363" t="s">
        <v>537</v>
      </c>
      <c r="N1363" t="s">
        <v>538</v>
      </c>
      <c r="O1363" t="s">
        <v>539</v>
      </c>
      <c r="P1363" t="s">
        <v>555</v>
      </c>
      <c r="Q1363" t="s">
        <v>3208</v>
      </c>
      <c r="R1363" t="s">
        <v>542</v>
      </c>
      <c r="S1363" t="s">
        <v>543</v>
      </c>
      <c r="T1363" t="s">
        <v>542</v>
      </c>
      <c r="U1363" t="s">
        <v>4018</v>
      </c>
      <c r="W1363" s="210">
        <v>-31.7</v>
      </c>
      <c r="X1363">
        <v>1</v>
      </c>
      <c r="Z1363" s="211">
        <v>45489</v>
      </c>
      <c r="AH1363" s="211">
        <v>45411</v>
      </c>
      <c r="AO1363" t="s">
        <v>546</v>
      </c>
      <c r="AU1363" s="211"/>
      <c r="AY1363">
        <v>0</v>
      </c>
      <c r="AZ1363" t="s">
        <v>548</v>
      </c>
      <c r="BA1363" t="s">
        <v>4018</v>
      </c>
      <c r="BB1363" t="s">
        <v>4018</v>
      </c>
    </row>
    <row r="1364" spans="1:54" x14ac:dyDescent="0.3">
      <c r="A1364" t="s">
        <v>4029</v>
      </c>
      <c r="B1364" t="s">
        <v>529</v>
      </c>
      <c r="C1364" s="211">
        <v>45411</v>
      </c>
      <c r="D1364" t="s">
        <v>3217</v>
      </c>
      <c r="E1364" t="s">
        <v>1669</v>
      </c>
      <c r="F1364" t="s">
        <v>906</v>
      </c>
      <c r="G1364" t="s">
        <v>4030</v>
      </c>
      <c r="H1364" t="s">
        <v>3219</v>
      </c>
      <c r="I1364">
        <v>0</v>
      </c>
      <c r="J1364">
        <v>811.6</v>
      </c>
      <c r="K1364" t="s">
        <v>535</v>
      </c>
      <c r="L1364" t="s">
        <v>536</v>
      </c>
      <c r="M1364" t="s">
        <v>537</v>
      </c>
      <c r="N1364" t="s">
        <v>538</v>
      </c>
      <c r="O1364" t="s">
        <v>539</v>
      </c>
      <c r="P1364" t="s">
        <v>1099</v>
      </c>
      <c r="Q1364" t="s">
        <v>3208</v>
      </c>
      <c r="R1364" t="s">
        <v>542</v>
      </c>
      <c r="S1364" t="s">
        <v>543</v>
      </c>
      <c r="T1364" t="s">
        <v>542</v>
      </c>
      <c r="U1364" t="s">
        <v>4018</v>
      </c>
      <c r="W1364" s="210">
        <v>-811.6</v>
      </c>
      <c r="X1364">
        <v>1</v>
      </c>
      <c r="Z1364" s="211">
        <v>45489</v>
      </c>
      <c r="AH1364" s="211">
        <v>45411</v>
      </c>
      <c r="AO1364" t="s">
        <v>546</v>
      </c>
      <c r="AU1364" s="211"/>
      <c r="AY1364">
        <v>0</v>
      </c>
      <c r="AZ1364" t="s">
        <v>548</v>
      </c>
      <c r="BA1364" t="s">
        <v>4018</v>
      </c>
      <c r="BB1364" t="s">
        <v>4018</v>
      </c>
    </row>
    <row r="1365" spans="1:54" x14ac:dyDescent="0.3">
      <c r="A1365" t="s">
        <v>4031</v>
      </c>
      <c r="B1365" t="s">
        <v>529</v>
      </c>
      <c r="C1365" s="211">
        <v>45411</v>
      </c>
      <c r="D1365" t="s">
        <v>1590</v>
      </c>
      <c r="E1365" t="s">
        <v>1669</v>
      </c>
      <c r="F1365" t="s">
        <v>1787</v>
      </c>
      <c r="G1365" t="s">
        <v>4032</v>
      </c>
      <c r="H1365" t="s">
        <v>1593</v>
      </c>
      <c r="I1365">
        <v>0</v>
      </c>
      <c r="J1365">
        <v>53.67</v>
      </c>
      <c r="K1365" t="s">
        <v>535</v>
      </c>
      <c r="L1365" t="s">
        <v>561</v>
      </c>
      <c r="M1365" t="s">
        <v>537</v>
      </c>
      <c r="N1365" t="s">
        <v>538</v>
      </c>
      <c r="O1365" t="s">
        <v>539</v>
      </c>
      <c r="P1365" t="s">
        <v>1594</v>
      </c>
      <c r="Q1365" t="s">
        <v>3208</v>
      </c>
      <c r="R1365" t="s">
        <v>542</v>
      </c>
      <c r="S1365" t="s">
        <v>543</v>
      </c>
      <c r="T1365" t="s">
        <v>542</v>
      </c>
      <c r="U1365" t="s">
        <v>4018</v>
      </c>
      <c r="W1365" s="210">
        <v>-53.67</v>
      </c>
      <c r="X1365">
        <v>1</v>
      </c>
      <c r="Z1365" s="211">
        <v>45489</v>
      </c>
      <c r="AH1365" s="211">
        <v>45411</v>
      </c>
      <c r="AO1365" t="s">
        <v>546</v>
      </c>
      <c r="AU1365" s="211"/>
      <c r="AY1365">
        <v>0</v>
      </c>
      <c r="AZ1365" t="s">
        <v>548</v>
      </c>
      <c r="BA1365" t="s">
        <v>4018</v>
      </c>
      <c r="BB1365" t="s">
        <v>4018</v>
      </c>
    </row>
    <row r="1366" spans="1:54" x14ac:dyDescent="0.3">
      <c r="A1366" t="s">
        <v>4033</v>
      </c>
      <c r="B1366" t="s">
        <v>529</v>
      </c>
      <c r="C1366" s="211">
        <v>45411</v>
      </c>
      <c r="D1366" t="s">
        <v>3223</v>
      </c>
      <c r="E1366" t="s">
        <v>1669</v>
      </c>
      <c r="F1366" t="s">
        <v>583</v>
      </c>
      <c r="G1366" t="s">
        <v>4034</v>
      </c>
      <c r="H1366" t="s">
        <v>3225</v>
      </c>
      <c r="I1366">
        <v>0</v>
      </c>
      <c r="J1366">
        <v>6.74</v>
      </c>
      <c r="K1366" t="s">
        <v>535</v>
      </c>
      <c r="L1366" t="s">
        <v>536</v>
      </c>
      <c r="M1366" t="s">
        <v>537</v>
      </c>
      <c r="N1366" t="s">
        <v>538</v>
      </c>
      <c r="O1366" t="s">
        <v>539</v>
      </c>
      <c r="P1366" t="s">
        <v>650</v>
      </c>
      <c r="Q1366" t="s">
        <v>3208</v>
      </c>
      <c r="R1366" t="s">
        <v>542</v>
      </c>
      <c r="S1366" t="s">
        <v>543</v>
      </c>
      <c r="T1366" t="s">
        <v>542</v>
      </c>
      <c r="U1366" t="s">
        <v>4018</v>
      </c>
      <c r="W1366" s="210">
        <v>-6.74</v>
      </c>
      <c r="X1366">
        <v>1</v>
      </c>
      <c r="Z1366" s="211">
        <v>45489</v>
      </c>
      <c r="AH1366" s="211">
        <v>45411</v>
      </c>
      <c r="AO1366" t="s">
        <v>546</v>
      </c>
      <c r="AU1366" s="211"/>
      <c r="AY1366">
        <v>0</v>
      </c>
      <c r="AZ1366" t="s">
        <v>548</v>
      </c>
      <c r="BA1366" t="s">
        <v>4018</v>
      </c>
      <c r="BB1366" t="s">
        <v>4018</v>
      </c>
    </row>
    <row r="1367" spans="1:54" x14ac:dyDescent="0.3">
      <c r="A1367" t="s">
        <v>4035</v>
      </c>
      <c r="B1367" t="s">
        <v>529</v>
      </c>
      <c r="C1367" s="211">
        <v>45411</v>
      </c>
      <c r="D1367" t="s">
        <v>3775</v>
      </c>
      <c r="E1367" t="s">
        <v>1669</v>
      </c>
      <c r="F1367" t="s">
        <v>685</v>
      </c>
      <c r="G1367" t="s">
        <v>4036</v>
      </c>
      <c r="H1367" t="s">
        <v>3777</v>
      </c>
      <c r="I1367">
        <v>0</v>
      </c>
      <c r="J1367">
        <v>938.33</v>
      </c>
      <c r="K1367" t="s">
        <v>535</v>
      </c>
      <c r="L1367" t="s">
        <v>536</v>
      </c>
      <c r="M1367" t="s">
        <v>537</v>
      </c>
      <c r="N1367" t="s">
        <v>538</v>
      </c>
      <c r="O1367" t="s">
        <v>539</v>
      </c>
      <c r="P1367" t="s">
        <v>3778</v>
      </c>
      <c r="Q1367" t="s">
        <v>3208</v>
      </c>
      <c r="R1367" t="s">
        <v>542</v>
      </c>
      <c r="S1367" t="s">
        <v>543</v>
      </c>
      <c r="T1367" t="s">
        <v>542</v>
      </c>
      <c r="U1367" t="s">
        <v>4018</v>
      </c>
      <c r="W1367" s="210">
        <v>-938.33</v>
      </c>
      <c r="X1367">
        <v>1</v>
      </c>
      <c r="Z1367" s="211">
        <v>45489</v>
      </c>
      <c r="AH1367" s="211">
        <v>45411</v>
      </c>
      <c r="AO1367" t="s">
        <v>546</v>
      </c>
      <c r="AU1367" s="211"/>
      <c r="AY1367">
        <v>0</v>
      </c>
      <c r="AZ1367" t="s">
        <v>548</v>
      </c>
      <c r="BA1367" t="s">
        <v>4018</v>
      </c>
      <c r="BB1367" t="s">
        <v>4018</v>
      </c>
    </row>
    <row r="1368" spans="1:54" x14ac:dyDescent="0.3">
      <c r="A1368" t="s">
        <v>4037</v>
      </c>
      <c r="B1368" t="s">
        <v>529</v>
      </c>
      <c r="C1368" s="211">
        <v>45411</v>
      </c>
      <c r="D1368" t="s">
        <v>1313</v>
      </c>
      <c r="E1368" t="s">
        <v>1669</v>
      </c>
      <c r="F1368" t="s">
        <v>708</v>
      </c>
      <c r="G1368" t="s">
        <v>4038</v>
      </c>
      <c r="H1368" t="s">
        <v>1316</v>
      </c>
      <c r="I1368">
        <v>0</v>
      </c>
      <c r="J1368">
        <v>19.59</v>
      </c>
      <c r="K1368" t="s">
        <v>535</v>
      </c>
      <c r="L1368" t="s">
        <v>554</v>
      </c>
      <c r="M1368" t="s">
        <v>537</v>
      </c>
      <c r="N1368" t="s">
        <v>538</v>
      </c>
      <c r="O1368" t="s">
        <v>539</v>
      </c>
      <c r="P1368" t="s">
        <v>555</v>
      </c>
      <c r="Q1368" t="s">
        <v>3208</v>
      </c>
      <c r="R1368" t="s">
        <v>542</v>
      </c>
      <c r="S1368" t="s">
        <v>543</v>
      </c>
      <c r="T1368" t="s">
        <v>542</v>
      </c>
      <c r="U1368" t="s">
        <v>4018</v>
      </c>
      <c r="W1368" s="210">
        <v>-19.59</v>
      </c>
      <c r="X1368">
        <v>1</v>
      </c>
      <c r="Z1368" s="211">
        <v>45489</v>
      </c>
      <c r="AH1368" s="211">
        <v>45411</v>
      </c>
      <c r="AO1368" t="s">
        <v>546</v>
      </c>
      <c r="AU1368" s="211"/>
      <c r="AY1368">
        <v>0</v>
      </c>
      <c r="AZ1368" t="s">
        <v>548</v>
      </c>
      <c r="BA1368" t="s">
        <v>4018</v>
      </c>
      <c r="BB1368" t="s">
        <v>4018</v>
      </c>
    </row>
    <row r="1369" spans="1:54" x14ac:dyDescent="0.3">
      <c r="A1369" t="s">
        <v>4039</v>
      </c>
      <c r="B1369" t="s">
        <v>529</v>
      </c>
      <c r="C1369" s="211">
        <v>45411</v>
      </c>
      <c r="D1369" t="s">
        <v>1036</v>
      </c>
      <c r="E1369" t="s">
        <v>1669</v>
      </c>
      <c r="F1369" t="s">
        <v>711</v>
      </c>
      <c r="G1369" t="s">
        <v>4040</v>
      </c>
      <c r="H1369" t="s">
        <v>1155</v>
      </c>
      <c r="I1369">
        <v>0</v>
      </c>
      <c r="J1369">
        <v>1941.73</v>
      </c>
      <c r="K1369" t="s">
        <v>535</v>
      </c>
      <c r="L1369" t="s">
        <v>536</v>
      </c>
      <c r="M1369" t="s">
        <v>537</v>
      </c>
      <c r="N1369" t="s">
        <v>538</v>
      </c>
      <c r="O1369" t="s">
        <v>539</v>
      </c>
      <c r="P1369" t="s">
        <v>1040</v>
      </c>
      <c r="Q1369" t="s">
        <v>3208</v>
      </c>
      <c r="R1369" t="s">
        <v>542</v>
      </c>
      <c r="S1369" t="s">
        <v>543</v>
      </c>
      <c r="T1369" t="s">
        <v>542</v>
      </c>
      <c r="U1369" t="s">
        <v>4018</v>
      </c>
      <c r="W1369" s="210">
        <v>-1941.73</v>
      </c>
      <c r="X1369">
        <v>1</v>
      </c>
      <c r="Z1369" s="211">
        <v>45489</v>
      </c>
      <c r="AH1369" s="211">
        <v>45411</v>
      </c>
      <c r="AO1369" t="s">
        <v>546</v>
      </c>
      <c r="AU1369" s="211"/>
      <c r="AY1369">
        <v>0</v>
      </c>
      <c r="AZ1369" t="s">
        <v>548</v>
      </c>
      <c r="BA1369" t="s">
        <v>4018</v>
      </c>
      <c r="BB1369" t="s">
        <v>4018</v>
      </c>
    </row>
    <row r="1370" spans="1:54" x14ac:dyDescent="0.3">
      <c r="A1370" t="s">
        <v>4041</v>
      </c>
      <c r="B1370" t="s">
        <v>529</v>
      </c>
      <c r="C1370" s="211">
        <v>45411</v>
      </c>
      <c r="D1370" t="s">
        <v>557</v>
      </c>
      <c r="E1370" t="s">
        <v>1669</v>
      </c>
      <c r="F1370" t="s">
        <v>717</v>
      </c>
      <c r="G1370" t="s">
        <v>4042</v>
      </c>
      <c r="H1370" t="s">
        <v>560</v>
      </c>
      <c r="I1370">
        <v>0</v>
      </c>
      <c r="J1370">
        <v>37.51</v>
      </c>
      <c r="K1370" t="s">
        <v>535</v>
      </c>
      <c r="L1370" t="s">
        <v>561</v>
      </c>
      <c r="M1370" t="s">
        <v>537</v>
      </c>
      <c r="N1370" t="s">
        <v>538</v>
      </c>
      <c r="O1370" t="s">
        <v>539</v>
      </c>
      <c r="P1370" t="s">
        <v>562</v>
      </c>
      <c r="Q1370" t="s">
        <v>3208</v>
      </c>
      <c r="R1370" t="s">
        <v>542</v>
      </c>
      <c r="S1370" t="s">
        <v>543</v>
      </c>
      <c r="T1370" t="s">
        <v>542</v>
      </c>
      <c r="U1370" t="s">
        <v>4018</v>
      </c>
      <c r="W1370" s="210">
        <v>-37.51</v>
      </c>
      <c r="X1370">
        <v>1</v>
      </c>
      <c r="Z1370" s="211">
        <v>45489</v>
      </c>
      <c r="AH1370" s="211">
        <v>45411</v>
      </c>
      <c r="AO1370" t="s">
        <v>546</v>
      </c>
      <c r="AU1370" s="211"/>
      <c r="AY1370">
        <v>0</v>
      </c>
      <c r="AZ1370" t="s">
        <v>548</v>
      </c>
      <c r="BA1370" t="s">
        <v>4018</v>
      </c>
      <c r="BB1370" t="s">
        <v>4018</v>
      </c>
    </row>
    <row r="1371" spans="1:54" x14ac:dyDescent="0.3">
      <c r="A1371" t="s">
        <v>4043</v>
      </c>
      <c r="B1371" t="s">
        <v>529</v>
      </c>
      <c r="C1371" s="211">
        <v>45411</v>
      </c>
      <c r="D1371" t="s">
        <v>564</v>
      </c>
      <c r="E1371" t="s">
        <v>1669</v>
      </c>
      <c r="F1371" t="s">
        <v>612</v>
      </c>
      <c r="G1371" t="s">
        <v>4044</v>
      </c>
      <c r="H1371" t="s">
        <v>567</v>
      </c>
      <c r="I1371">
        <v>0</v>
      </c>
      <c r="J1371">
        <v>345.79</v>
      </c>
      <c r="K1371" t="s">
        <v>535</v>
      </c>
      <c r="L1371" t="s">
        <v>536</v>
      </c>
      <c r="M1371" t="s">
        <v>537</v>
      </c>
      <c r="N1371" t="s">
        <v>538</v>
      </c>
      <c r="O1371" t="s">
        <v>539</v>
      </c>
      <c r="P1371" t="s">
        <v>568</v>
      </c>
      <c r="Q1371" t="s">
        <v>3208</v>
      </c>
      <c r="R1371" t="s">
        <v>542</v>
      </c>
      <c r="S1371" t="s">
        <v>543</v>
      </c>
      <c r="T1371" t="s">
        <v>542</v>
      </c>
      <c r="U1371" t="s">
        <v>4018</v>
      </c>
      <c r="W1371" s="210">
        <v>-345.79</v>
      </c>
      <c r="X1371">
        <v>1</v>
      </c>
      <c r="Z1371" s="211">
        <v>45489</v>
      </c>
      <c r="AH1371" s="211">
        <v>45411</v>
      </c>
      <c r="AO1371" t="s">
        <v>546</v>
      </c>
      <c r="AU1371" s="211"/>
      <c r="AY1371">
        <v>0</v>
      </c>
      <c r="AZ1371" t="s">
        <v>548</v>
      </c>
      <c r="BA1371" t="s">
        <v>4018</v>
      </c>
      <c r="BB1371" t="s">
        <v>4018</v>
      </c>
    </row>
    <row r="1372" spans="1:54" x14ac:dyDescent="0.3">
      <c r="A1372" t="s">
        <v>4045</v>
      </c>
      <c r="B1372" t="s">
        <v>529</v>
      </c>
      <c r="C1372" s="211">
        <v>45411</v>
      </c>
      <c r="D1372" t="s">
        <v>570</v>
      </c>
      <c r="E1372" t="s">
        <v>1669</v>
      </c>
      <c r="F1372" t="s">
        <v>1076</v>
      </c>
      <c r="G1372" t="s">
        <v>4046</v>
      </c>
      <c r="H1372" t="s">
        <v>573</v>
      </c>
      <c r="I1372">
        <v>0</v>
      </c>
      <c r="J1372">
        <v>273.02</v>
      </c>
      <c r="K1372" t="s">
        <v>535</v>
      </c>
      <c r="L1372" t="s">
        <v>554</v>
      </c>
      <c r="M1372" t="s">
        <v>537</v>
      </c>
      <c r="N1372" t="s">
        <v>538</v>
      </c>
      <c r="O1372" t="s">
        <v>539</v>
      </c>
      <c r="P1372" t="s">
        <v>574</v>
      </c>
      <c r="Q1372" t="s">
        <v>3208</v>
      </c>
      <c r="R1372" t="s">
        <v>542</v>
      </c>
      <c r="S1372" t="s">
        <v>543</v>
      </c>
      <c r="T1372" t="s">
        <v>542</v>
      </c>
      <c r="U1372" t="s">
        <v>4018</v>
      </c>
      <c r="W1372" s="210">
        <v>-273.02</v>
      </c>
      <c r="X1372">
        <v>1</v>
      </c>
      <c r="Z1372" s="211">
        <v>45489</v>
      </c>
      <c r="AH1372" s="211">
        <v>45411</v>
      </c>
      <c r="AO1372" t="s">
        <v>546</v>
      </c>
      <c r="AU1372" s="211"/>
      <c r="AY1372">
        <v>0</v>
      </c>
      <c r="AZ1372" t="s">
        <v>548</v>
      </c>
      <c r="BA1372" t="s">
        <v>4018</v>
      </c>
      <c r="BB1372" t="s">
        <v>4018</v>
      </c>
    </row>
    <row r="1373" spans="1:54" x14ac:dyDescent="0.3">
      <c r="A1373" t="s">
        <v>4047</v>
      </c>
      <c r="B1373" t="s">
        <v>529</v>
      </c>
      <c r="C1373" s="211">
        <v>45411</v>
      </c>
      <c r="D1373" t="s">
        <v>576</v>
      </c>
      <c r="E1373" t="s">
        <v>1669</v>
      </c>
      <c r="F1373" t="s">
        <v>726</v>
      </c>
      <c r="G1373" t="s">
        <v>4048</v>
      </c>
      <c r="H1373" t="s">
        <v>579</v>
      </c>
      <c r="I1373">
        <v>0</v>
      </c>
      <c r="J1373">
        <v>242.75</v>
      </c>
      <c r="K1373" t="s">
        <v>535</v>
      </c>
      <c r="L1373" t="s">
        <v>554</v>
      </c>
      <c r="M1373" t="s">
        <v>537</v>
      </c>
      <c r="N1373" t="s">
        <v>538</v>
      </c>
      <c r="O1373" t="s">
        <v>539</v>
      </c>
      <c r="P1373" t="s">
        <v>580</v>
      </c>
      <c r="Q1373" t="s">
        <v>3208</v>
      </c>
      <c r="R1373" t="s">
        <v>542</v>
      </c>
      <c r="S1373" t="s">
        <v>543</v>
      </c>
      <c r="T1373" t="s">
        <v>542</v>
      </c>
      <c r="U1373" t="s">
        <v>4018</v>
      </c>
      <c r="W1373" s="210">
        <v>-242.75</v>
      </c>
      <c r="X1373">
        <v>1</v>
      </c>
      <c r="Z1373" s="211">
        <v>45489</v>
      </c>
      <c r="AH1373" s="211">
        <v>45411</v>
      </c>
      <c r="AO1373" t="s">
        <v>546</v>
      </c>
      <c r="AU1373" s="211"/>
      <c r="AY1373">
        <v>0</v>
      </c>
      <c r="AZ1373" t="s">
        <v>548</v>
      </c>
      <c r="BA1373" t="s">
        <v>4018</v>
      </c>
      <c r="BB1373" t="s">
        <v>4018</v>
      </c>
    </row>
    <row r="1374" spans="1:54" x14ac:dyDescent="0.3">
      <c r="A1374" t="s">
        <v>4049</v>
      </c>
      <c r="B1374" t="s">
        <v>529</v>
      </c>
      <c r="C1374" s="211">
        <v>45411</v>
      </c>
      <c r="D1374" t="s">
        <v>582</v>
      </c>
      <c r="E1374" t="s">
        <v>1669</v>
      </c>
      <c r="F1374" t="s">
        <v>1481</v>
      </c>
      <c r="G1374" t="s">
        <v>4050</v>
      </c>
      <c r="H1374" t="s">
        <v>585</v>
      </c>
      <c r="I1374">
        <v>0</v>
      </c>
      <c r="J1374">
        <v>269.74</v>
      </c>
      <c r="K1374" t="s">
        <v>535</v>
      </c>
      <c r="L1374" t="s">
        <v>536</v>
      </c>
      <c r="M1374" t="s">
        <v>537</v>
      </c>
      <c r="N1374" t="s">
        <v>538</v>
      </c>
      <c r="O1374" t="s">
        <v>539</v>
      </c>
      <c r="P1374" t="s">
        <v>586</v>
      </c>
      <c r="Q1374" t="s">
        <v>3208</v>
      </c>
      <c r="R1374" t="s">
        <v>542</v>
      </c>
      <c r="S1374" t="s">
        <v>543</v>
      </c>
      <c r="T1374" t="s">
        <v>542</v>
      </c>
      <c r="U1374" t="s">
        <v>4018</v>
      </c>
      <c r="W1374" s="210">
        <v>-269.74</v>
      </c>
      <c r="X1374">
        <v>1</v>
      </c>
      <c r="Z1374" s="211">
        <v>45489</v>
      </c>
      <c r="AH1374" s="211">
        <v>45411</v>
      </c>
      <c r="AO1374" t="s">
        <v>546</v>
      </c>
      <c r="AU1374" s="211"/>
      <c r="AY1374">
        <v>0</v>
      </c>
      <c r="AZ1374" t="s">
        <v>548</v>
      </c>
      <c r="BA1374" t="s">
        <v>4018</v>
      </c>
      <c r="BB1374" t="s">
        <v>4018</v>
      </c>
    </row>
    <row r="1375" spans="1:54" x14ac:dyDescent="0.3">
      <c r="A1375" t="s">
        <v>4051</v>
      </c>
      <c r="B1375" t="s">
        <v>529</v>
      </c>
      <c r="C1375" s="211">
        <v>45411</v>
      </c>
      <c r="D1375" t="s">
        <v>588</v>
      </c>
      <c r="E1375" t="s">
        <v>1669</v>
      </c>
      <c r="F1375" t="s">
        <v>2009</v>
      </c>
      <c r="G1375" t="s">
        <v>4052</v>
      </c>
      <c r="H1375" t="s">
        <v>591</v>
      </c>
      <c r="I1375">
        <v>0</v>
      </c>
      <c r="J1375">
        <v>1.66</v>
      </c>
      <c r="K1375" t="s">
        <v>535</v>
      </c>
      <c r="L1375" t="s">
        <v>561</v>
      </c>
      <c r="M1375" t="s">
        <v>537</v>
      </c>
      <c r="N1375" t="s">
        <v>538</v>
      </c>
      <c r="O1375" t="s">
        <v>539</v>
      </c>
      <c r="P1375" t="s">
        <v>592</v>
      </c>
      <c r="Q1375" t="s">
        <v>3208</v>
      </c>
      <c r="R1375" t="s">
        <v>542</v>
      </c>
      <c r="S1375" t="s">
        <v>543</v>
      </c>
      <c r="T1375" t="s">
        <v>542</v>
      </c>
      <c r="U1375" t="s">
        <v>4018</v>
      </c>
      <c r="W1375" s="210">
        <v>-1.66</v>
      </c>
      <c r="X1375">
        <v>1</v>
      </c>
      <c r="Z1375" s="211">
        <v>45489</v>
      </c>
      <c r="AH1375" s="211">
        <v>45411</v>
      </c>
      <c r="AO1375" t="s">
        <v>546</v>
      </c>
      <c r="AU1375" s="211"/>
      <c r="AY1375">
        <v>0</v>
      </c>
      <c r="AZ1375" t="s">
        <v>548</v>
      </c>
      <c r="BA1375" t="s">
        <v>4018</v>
      </c>
      <c r="BB1375" t="s">
        <v>4018</v>
      </c>
    </row>
    <row r="1376" spans="1:54" x14ac:dyDescent="0.3">
      <c r="A1376" t="s">
        <v>4053</v>
      </c>
      <c r="B1376" t="s">
        <v>529</v>
      </c>
      <c r="C1376" s="211">
        <v>45411</v>
      </c>
      <c r="D1376" t="s">
        <v>594</v>
      </c>
      <c r="E1376" t="s">
        <v>1669</v>
      </c>
      <c r="F1376" t="s">
        <v>1737</v>
      </c>
      <c r="G1376" t="s">
        <v>4054</v>
      </c>
      <c r="H1376" t="s">
        <v>597</v>
      </c>
      <c r="I1376">
        <v>0</v>
      </c>
      <c r="J1376">
        <v>133.76</v>
      </c>
      <c r="K1376" t="s">
        <v>535</v>
      </c>
      <c r="L1376" t="s">
        <v>561</v>
      </c>
      <c r="M1376" t="s">
        <v>537</v>
      </c>
      <c r="N1376" t="s">
        <v>538</v>
      </c>
      <c r="O1376" t="s">
        <v>539</v>
      </c>
      <c r="P1376" t="s">
        <v>598</v>
      </c>
      <c r="Q1376" t="s">
        <v>3208</v>
      </c>
      <c r="R1376" t="s">
        <v>542</v>
      </c>
      <c r="S1376" t="s">
        <v>543</v>
      </c>
      <c r="T1376" t="s">
        <v>542</v>
      </c>
      <c r="U1376" t="s">
        <v>4018</v>
      </c>
      <c r="W1376" s="210">
        <v>-133.76</v>
      </c>
      <c r="X1376">
        <v>1</v>
      </c>
      <c r="Z1376" s="211">
        <v>45489</v>
      </c>
      <c r="AH1376" s="211">
        <v>45411</v>
      </c>
      <c r="AO1376" t="s">
        <v>546</v>
      </c>
      <c r="AU1376" s="211"/>
      <c r="AY1376">
        <v>0</v>
      </c>
      <c r="AZ1376" t="s">
        <v>548</v>
      </c>
      <c r="BA1376" t="s">
        <v>4018</v>
      </c>
      <c r="BB1376" t="s">
        <v>4018</v>
      </c>
    </row>
    <row r="1377" spans="1:54" x14ac:dyDescent="0.3">
      <c r="A1377" t="s">
        <v>4055</v>
      </c>
      <c r="B1377" t="s">
        <v>529</v>
      </c>
      <c r="C1377" s="211">
        <v>45411</v>
      </c>
      <c r="D1377" t="s">
        <v>1067</v>
      </c>
      <c r="E1377" t="s">
        <v>1669</v>
      </c>
      <c r="F1377" t="s">
        <v>957</v>
      </c>
      <c r="G1377" t="s">
        <v>4056</v>
      </c>
      <c r="H1377" t="s">
        <v>1337</v>
      </c>
      <c r="I1377">
        <v>0</v>
      </c>
      <c r="J1377">
        <v>57.55</v>
      </c>
      <c r="K1377" t="s">
        <v>535</v>
      </c>
      <c r="L1377" t="s">
        <v>554</v>
      </c>
      <c r="M1377" t="s">
        <v>537</v>
      </c>
      <c r="N1377" t="s">
        <v>538</v>
      </c>
      <c r="O1377" t="s">
        <v>539</v>
      </c>
      <c r="P1377" t="s">
        <v>580</v>
      </c>
      <c r="Q1377" t="s">
        <v>3208</v>
      </c>
      <c r="R1377" t="s">
        <v>542</v>
      </c>
      <c r="S1377" t="s">
        <v>543</v>
      </c>
      <c r="T1377" t="s">
        <v>542</v>
      </c>
      <c r="U1377" t="s">
        <v>4018</v>
      </c>
      <c r="W1377" s="210">
        <v>-57.55</v>
      </c>
      <c r="X1377">
        <v>1</v>
      </c>
      <c r="Z1377" s="211">
        <v>45489</v>
      </c>
      <c r="AH1377" s="211">
        <v>45411</v>
      </c>
      <c r="AO1377" t="s">
        <v>546</v>
      </c>
      <c r="AU1377" s="211"/>
      <c r="AY1377">
        <v>0</v>
      </c>
      <c r="AZ1377" t="s">
        <v>548</v>
      </c>
      <c r="BA1377" t="s">
        <v>4018</v>
      </c>
      <c r="BB1377" t="s">
        <v>4018</v>
      </c>
    </row>
    <row r="1378" spans="1:54" x14ac:dyDescent="0.3">
      <c r="A1378" t="s">
        <v>4057</v>
      </c>
      <c r="B1378" t="s">
        <v>529</v>
      </c>
      <c r="C1378" s="211">
        <v>45411</v>
      </c>
      <c r="D1378" t="s">
        <v>600</v>
      </c>
      <c r="E1378" t="s">
        <v>1669</v>
      </c>
      <c r="F1378" t="s">
        <v>4058</v>
      </c>
      <c r="G1378" t="s">
        <v>4059</v>
      </c>
      <c r="H1378" t="s">
        <v>603</v>
      </c>
      <c r="I1378">
        <v>0</v>
      </c>
      <c r="J1378">
        <v>17.8</v>
      </c>
      <c r="K1378" t="s">
        <v>535</v>
      </c>
      <c r="L1378" t="s">
        <v>536</v>
      </c>
      <c r="M1378" t="s">
        <v>537</v>
      </c>
      <c r="N1378" t="s">
        <v>538</v>
      </c>
      <c r="O1378" t="s">
        <v>539</v>
      </c>
      <c r="P1378" t="s">
        <v>604</v>
      </c>
      <c r="Q1378" t="s">
        <v>3208</v>
      </c>
      <c r="R1378" t="s">
        <v>542</v>
      </c>
      <c r="S1378" t="s">
        <v>543</v>
      </c>
      <c r="T1378" t="s">
        <v>542</v>
      </c>
      <c r="U1378" t="s">
        <v>4018</v>
      </c>
      <c r="W1378" s="210">
        <v>-17.8</v>
      </c>
      <c r="X1378">
        <v>1</v>
      </c>
      <c r="Z1378" s="211">
        <v>45489</v>
      </c>
      <c r="AH1378" s="211">
        <v>45411</v>
      </c>
      <c r="AO1378" t="s">
        <v>546</v>
      </c>
      <c r="AU1378" s="211"/>
      <c r="AY1378">
        <v>0</v>
      </c>
      <c r="AZ1378" t="s">
        <v>548</v>
      </c>
      <c r="BA1378" t="s">
        <v>4018</v>
      </c>
      <c r="BB1378" t="s">
        <v>4018</v>
      </c>
    </row>
    <row r="1379" spans="1:54" x14ac:dyDescent="0.3">
      <c r="A1379" t="s">
        <v>4060</v>
      </c>
      <c r="B1379" t="s">
        <v>529</v>
      </c>
      <c r="C1379" s="211">
        <v>45411</v>
      </c>
      <c r="D1379" t="s">
        <v>606</v>
      </c>
      <c r="E1379" t="s">
        <v>1669</v>
      </c>
      <c r="F1379" t="s">
        <v>2934</v>
      </c>
      <c r="G1379" t="s">
        <v>4061</v>
      </c>
      <c r="H1379" t="s">
        <v>609</v>
      </c>
      <c r="I1379">
        <v>0</v>
      </c>
      <c r="J1379">
        <v>86.47</v>
      </c>
      <c r="K1379" t="s">
        <v>535</v>
      </c>
      <c r="L1379" t="s">
        <v>664</v>
      </c>
      <c r="M1379" t="s">
        <v>537</v>
      </c>
      <c r="N1379" t="s">
        <v>538</v>
      </c>
      <c r="O1379" t="s">
        <v>539</v>
      </c>
      <c r="P1379" t="s">
        <v>562</v>
      </c>
      <c r="Q1379" t="s">
        <v>3208</v>
      </c>
      <c r="R1379" t="s">
        <v>542</v>
      </c>
      <c r="S1379" t="s">
        <v>543</v>
      </c>
      <c r="T1379" t="s">
        <v>542</v>
      </c>
      <c r="U1379" t="s">
        <v>4018</v>
      </c>
      <c r="W1379" s="210">
        <v>-86.47</v>
      </c>
      <c r="X1379">
        <v>1</v>
      </c>
      <c r="Z1379" s="211">
        <v>45489</v>
      </c>
      <c r="AH1379" s="211">
        <v>45411</v>
      </c>
      <c r="AO1379" t="s">
        <v>546</v>
      </c>
      <c r="AU1379" s="211"/>
      <c r="AY1379">
        <v>0</v>
      </c>
      <c r="AZ1379" t="s">
        <v>548</v>
      </c>
      <c r="BA1379" t="s">
        <v>4018</v>
      </c>
      <c r="BB1379" t="s">
        <v>4018</v>
      </c>
    </row>
    <row r="1380" spans="1:54" x14ac:dyDescent="0.3">
      <c r="A1380" t="s">
        <v>4062</v>
      </c>
      <c r="B1380" t="s">
        <v>529</v>
      </c>
      <c r="C1380" s="211">
        <v>45411</v>
      </c>
      <c r="D1380" t="s">
        <v>611</v>
      </c>
      <c r="E1380" t="s">
        <v>1669</v>
      </c>
      <c r="F1380" t="s">
        <v>2017</v>
      </c>
      <c r="G1380" t="s">
        <v>4063</v>
      </c>
      <c r="H1380" t="s">
        <v>614</v>
      </c>
      <c r="I1380">
        <v>0</v>
      </c>
      <c r="J1380">
        <v>316.08</v>
      </c>
      <c r="K1380" t="s">
        <v>535</v>
      </c>
      <c r="L1380" t="s">
        <v>554</v>
      </c>
      <c r="M1380" t="s">
        <v>537</v>
      </c>
      <c r="N1380" t="s">
        <v>538</v>
      </c>
      <c r="O1380" t="s">
        <v>539</v>
      </c>
      <c r="P1380" t="s">
        <v>615</v>
      </c>
      <c r="Q1380" t="s">
        <v>3208</v>
      </c>
      <c r="R1380" t="s">
        <v>542</v>
      </c>
      <c r="S1380" t="s">
        <v>543</v>
      </c>
      <c r="T1380" t="s">
        <v>542</v>
      </c>
      <c r="U1380" t="s">
        <v>4018</v>
      </c>
      <c r="W1380" s="210">
        <v>-316.08</v>
      </c>
      <c r="X1380">
        <v>1</v>
      </c>
      <c r="Z1380" s="211">
        <v>45489</v>
      </c>
      <c r="AH1380" s="211">
        <v>45411</v>
      </c>
      <c r="AO1380" t="s">
        <v>546</v>
      </c>
      <c r="AU1380" s="211"/>
      <c r="AY1380">
        <v>0</v>
      </c>
      <c r="AZ1380" t="s">
        <v>548</v>
      </c>
      <c r="BA1380" t="s">
        <v>4018</v>
      </c>
      <c r="BB1380" t="s">
        <v>4018</v>
      </c>
    </row>
    <row r="1381" spans="1:54" x14ac:dyDescent="0.3">
      <c r="A1381" t="s">
        <v>4064</v>
      </c>
      <c r="B1381" t="s">
        <v>529</v>
      </c>
      <c r="C1381" s="211">
        <v>45411</v>
      </c>
      <c r="D1381" t="s">
        <v>3806</v>
      </c>
      <c r="E1381" t="s">
        <v>1669</v>
      </c>
      <c r="F1381" t="s">
        <v>1355</v>
      </c>
      <c r="G1381" t="s">
        <v>4036</v>
      </c>
      <c r="H1381" t="s">
        <v>3807</v>
      </c>
      <c r="I1381">
        <v>0</v>
      </c>
      <c r="J1381">
        <v>914.54</v>
      </c>
      <c r="K1381" t="s">
        <v>535</v>
      </c>
      <c r="L1381" t="s">
        <v>536</v>
      </c>
      <c r="M1381" t="s">
        <v>537</v>
      </c>
      <c r="N1381" t="s">
        <v>538</v>
      </c>
      <c r="O1381" t="s">
        <v>539</v>
      </c>
      <c r="P1381" t="s">
        <v>3778</v>
      </c>
      <c r="Q1381" t="s">
        <v>3208</v>
      </c>
      <c r="R1381" t="s">
        <v>542</v>
      </c>
      <c r="S1381" t="s">
        <v>543</v>
      </c>
      <c r="T1381" t="s">
        <v>542</v>
      </c>
      <c r="U1381" t="s">
        <v>4018</v>
      </c>
      <c r="W1381" s="210">
        <v>-914.54</v>
      </c>
      <c r="X1381">
        <v>1</v>
      </c>
      <c r="Z1381" s="211">
        <v>45489</v>
      </c>
      <c r="AH1381" s="211">
        <v>45411</v>
      </c>
      <c r="AO1381" t="s">
        <v>546</v>
      </c>
      <c r="AU1381" s="211"/>
      <c r="AY1381">
        <v>0</v>
      </c>
      <c r="AZ1381" t="s">
        <v>548</v>
      </c>
      <c r="BA1381" t="s">
        <v>4018</v>
      </c>
      <c r="BB1381" t="s">
        <v>4018</v>
      </c>
    </row>
    <row r="1382" spans="1:54" x14ac:dyDescent="0.3">
      <c r="A1382" t="s">
        <v>4065</v>
      </c>
      <c r="B1382" t="s">
        <v>529</v>
      </c>
      <c r="C1382" s="211">
        <v>45411</v>
      </c>
      <c r="D1382" t="s">
        <v>2937</v>
      </c>
      <c r="E1382" t="s">
        <v>1669</v>
      </c>
      <c r="F1382" t="s">
        <v>852</v>
      </c>
      <c r="G1382" t="s">
        <v>4066</v>
      </c>
      <c r="H1382" t="s">
        <v>2939</v>
      </c>
      <c r="I1382">
        <v>0</v>
      </c>
      <c r="J1382">
        <v>3.35</v>
      </c>
      <c r="K1382" t="s">
        <v>535</v>
      </c>
      <c r="L1382" t="s">
        <v>664</v>
      </c>
      <c r="M1382" t="s">
        <v>537</v>
      </c>
      <c r="N1382" t="s">
        <v>538</v>
      </c>
      <c r="O1382" t="s">
        <v>539</v>
      </c>
      <c r="P1382" t="s">
        <v>644</v>
      </c>
      <c r="Q1382" t="s">
        <v>3208</v>
      </c>
      <c r="R1382" t="s">
        <v>542</v>
      </c>
      <c r="S1382" t="s">
        <v>543</v>
      </c>
      <c r="T1382" t="s">
        <v>542</v>
      </c>
      <c r="U1382" t="s">
        <v>4018</v>
      </c>
      <c r="W1382" s="210">
        <v>-3.35</v>
      </c>
      <c r="X1382">
        <v>1</v>
      </c>
      <c r="Z1382" s="211">
        <v>45489</v>
      </c>
      <c r="AH1382" s="211">
        <v>45411</v>
      </c>
      <c r="AO1382" t="s">
        <v>546</v>
      </c>
      <c r="AU1382" s="211"/>
      <c r="AY1382">
        <v>0</v>
      </c>
      <c r="AZ1382" t="s">
        <v>548</v>
      </c>
      <c r="BA1382" t="s">
        <v>4018</v>
      </c>
      <c r="BB1382" t="s">
        <v>4018</v>
      </c>
    </row>
    <row r="1383" spans="1:54" x14ac:dyDescent="0.3">
      <c r="A1383" t="s">
        <v>4067</v>
      </c>
      <c r="B1383" t="s">
        <v>529</v>
      </c>
      <c r="C1383" s="211">
        <v>45411</v>
      </c>
      <c r="D1383" t="s">
        <v>617</v>
      </c>
      <c r="E1383" t="s">
        <v>1669</v>
      </c>
      <c r="F1383" t="s">
        <v>4068</v>
      </c>
      <c r="G1383" t="s">
        <v>4069</v>
      </c>
      <c r="H1383" t="s">
        <v>620</v>
      </c>
      <c r="I1383">
        <v>0</v>
      </c>
      <c r="J1383">
        <v>71.61</v>
      </c>
      <c r="K1383" t="s">
        <v>535</v>
      </c>
      <c r="L1383" t="s">
        <v>664</v>
      </c>
      <c r="M1383" t="s">
        <v>537</v>
      </c>
      <c r="N1383" t="s">
        <v>538</v>
      </c>
      <c r="O1383" t="s">
        <v>539</v>
      </c>
      <c r="P1383" t="s">
        <v>2641</v>
      </c>
      <c r="Q1383" t="s">
        <v>3208</v>
      </c>
      <c r="R1383" t="s">
        <v>542</v>
      </c>
      <c r="S1383" t="s">
        <v>543</v>
      </c>
      <c r="T1383" t="s">
        <v>542</v>
      </c>
      <c r="U1383" t="s">
        <v>4018</v>
      </c>
      <c r="W1383" s="210">
        <v>-71.61</v>
      </c>
      <c r="X1383">
        <v>1</v>
      </c>
      <c r="Z1383" s="211">
        <v>45489</v>
      </c>
      <c r="AH1383" s="211">
        <v>45411</v>
      </c>
      <c r="AO1383" t="s">
        <v>546</v>
      </c>
      <c r="AU1383" s="211"/>
      <c r="AY1383">
        <v>0</v>
      </c>
      <c r="AZ1383" t="s">
        <v>548</v>
      </c>
      <c r="BA1383" t="s">
        <v>4018</v>
      </c>
      <c r="BB1383" t="s">
        <v>4018</v>
      </c>
    </row>
    <row r="1384" spans="1:54" x14ac:dyDescent="0.3">
      <c r="A1384" t="s">
        <v>4070</v>
      </c>
      <c r="B1384" t="s">
        <v>529</v>
      </c>
      <c r="C1384" s="211">
        <v>45411</v>
      </c>
      <c r="D1384" t="s">
        <v>623</v>
      </c>
      <c r="E1384" t="s">
        <v>1669</v>
      </c>
      <c r="F1384" t="s">
        <v>3383</v>
      </c>
      <c r="G1384" t="s">
        <v>4071</v>
      </c>
      <c r="H1384" t="s">
        <v>626</v>
      </c>
      <c r="I1384">
        <v>0</v>
      </c>
      <c r="J1384">
        <v>449.7</v>
      </c>
      <c r="K1384" t="s">
        <v>535</v>
      </c>
      <c r="L1384" t="s">
        <v>536</v>
      </c>
      <c r="M1384" t="s">
        <v>537</v>
      </c>
      <c r="N1384" t="s">
        <v>538</v>
      </c>
      <c r="O1384" t="s">
        <v>539</v>
      </c>
      <c r="P1384" t="s">
        <v>627</v>
      </c>
      <c r="Q1384" t="s">
        <v>3208</v>
      </c>
      <c r="R1384" t="s">
        <v>542</v>
      </c>
      <c r="S1384" t="s">
        <v>543</v>
      </c>
      <c r="T1384" t="s">
        <v>542</v>
      </c>
      <c r="U1384" t="s">
        <v>4018</v>
      </c>
      <c r="W1384" s="210">
        <v>-449.7</v>
      </c>
      <c r="X1384">
        <v>1</v>
      </c>
      <c r="Z1384" s="211">
        <v>45489</v>
      </c>
      <c r="AH1384" s="211">
        <v>45411</v>
      </c>
      <c r="AO1384" t="s">
        <v>546</v>
      </c>
      <c r="AU1384" s="211"/>
      <c r="AY1384">
        <v>0</v>
      </c>
      <c r="AZ1384" t="s">
        <v>548</v>
      </c>
      <c r="BA1384" t="s">
        <v>4018</v>
      </c>
      <c r="BB1384" t="s">
        <v>4018</v>
      </c>
    </row>
    <row r="1385" spans="1:54" x14ac:dyDescent="0.3">
      <c r="A1385" t="s">
        <v>4072</v>
      </c>
      <c r="B1385" t="s">
        <v>529</v>
      </c>
      <c r="C1385" s="211">
        <v>45411</v>
      </c>
      <c r="D1385" t="s">
        <v>1837</v>
      </c>
      <c r="E1385" t="s">
        <v>1669</v>
      </c>
      <c r="F1385" t="s">
        <v>3076</v>
      </c>
      <c r="G1385" t="s">
        <v>4073</v>
      </c>
      <c r="H1385" t="s">
        <v>1840</v>
      </c>
      <c r="I1385">
        <v>0</v>
      </c>
      <c r="J1385">
        <v>126.31</v>
      </c>
      <c r="K1385" t="s">
        <v>535</v>
      </c>
      <c r="L1385" t="s">
        <v>554</v>
      </c>
      <c r="M1385" t="s">
        <v>537</v>
      </c>
      <c r="N1385" t="s">
        <v>538</v>
      </c>
      <c r="O1385" t="s">
        <v>539</v>
      </c>
      <c r="P1385" t="s">
        <v>580</v>
      </c>
      <c r="Q1385" t="s">
        <v>3208</v>
      </c>
      <c r="R1385" t="s">
        <v>542</v>
      </c>
      <c r="S1385" t="s">
        <v>543</v>
      </c>
      <c r="T1385" t="s">
        <v>542</v>
      </c>
      <c r="U1385" t="s">
        <v>4018</v>
      </c>
      <c r="W1385" s="210">
        <v>-126.31</v>
      </c>
      <c r="X1385">
        <v>1</v>
      </c>
      <c r="Z1385" s="211">
        <v>45489</v>
      </c>
      <c r="AH1385" s="211">
        <v>45411</v>
      </c>
      <c r="AO1385" t="s">
        <v>546</v>
      </c>
      <c r="AU1385" s="211"/>
      <c r="AY1385">
        <v>0</v>
      </c>
      <c r="AZ1385" t="s">
        <v>548</v>
      </c>
      <c r="BA1385" t="s">
        <v>4018</v>
      </c>
      <c r="BB1385" t="s">
        <v>4018</v>
      </c>
    </row>
    <row r="1386" spans="1:54" x14ac:dyDescent="0.3">
      <c r="A1386" t="s">
        <v>4074</v>
      </c>
      <c r="B1386" t="s">
        <v>529</v>
      </c>
      <c r="C1386" s="211">
        <v>45411</v>
      </c>
      <c r="D1386" t="s">
        <v>1354</v>
      </c>
      <c r="E1386" t="s">
        <v>1669</v>
      </c>
      <c r="F1386" t="s">
        <v>2772</v>
      </c>
      <c r="G1386" t="s">
        <v>4075</v>
      </c>
      <c r="H1386" t="s">
        <v>1357</v>
      </c>
      <c r="I1386">
        <v>0</v>
      </c>
      <c r="J1386">
        <v>26.57</v>
      </c>
      <c r="K1386" t="s">
        <v>535</v>
      </c>
      <c r="L1386" t="s">
        <v>664</v>
      </c>
      <c r="M1386" t="s">
        <v>537</v>
      </c>
      <c r="N1386" t="s">
        <v>538</v>
      </c>
      <c r="O1386" t="s">
        <v>539</v>
      </c>
      <c r="P1386" t="s">
        <v>621</v>
      </c>
      <c r="Q1386" t="s">
        <v>3208</v>
      </c>
      <c r="R1386" t="s">
        <v>542</v>
      </c>
      <c r="S1386" t="s">
        <v>543</v>
      </c>
      <c r="T1386" t="s">
        <v>542</v>
      </c>
      <c r="U1386" t="s">
        <v>4018</v>
      </c>
      <c r="W1386" s="210">
        <v>-26.57</v>
      </c>
      <c r="X1386">
        <v>1</v>
      </c>
      <c r="Z1386" s="211">
        <v>45489</v>
      </c>
      <c r="AH1386" s="211">
        <v>45411</v>
      </c>
      <c r="AO1386" t="s">
        <v>546</v>
      </c>
      <c r="AU1386" s="211"/>
      <c r="AY1386">
        <v>0</v>
      </c>
      <c r="AZ1386" t="s">
        <v>548</v>
      </c>
      <c r="BA1386" t="s">
        <v>4018</v>
      </c>
      <c r="BB1386" t="s">
        <v>4018</v>
      </c>
    </row>
    <row r="1387" spans="1:54" x14ac:dyDescent="0.3">
      <c r="A1387" t="s">
        <v>4076</v>
      </c>
      <c r="B1387" t="s">
        <v>529</v>
      </c>
      <c r="C1387" s="211">
        <v>45411</v>
      </c>
      <c r="D1387" t="s">
        <v>640</v>
      </c>
      <c r="E1387" t="s">
        <v>1669</v>
      </c>
      <c r="F1387" t="s">
        <v>4077</v>
      </c>
      <c r="G1387" t="s">
        <v>4078</v>
      </c>
      <c r="H1387" t="s">
        <v>643</v>
      </c>
      <c r="I1387">
        <v>0</v>
      </c>
      <c r="J1387">
        <v>3.27</v>
      </c>
      <c r="K1387" t="s">
        <v>535</v>
      </c>
      <c r="L1387" t="s">
        <v>561</v>
      </c>
      <c r="M1387" t="s">
        <v>537</v>
      </c>
      <c r="N1387" t="s">
        <v>538</v>
      </c>
      <c r="O1387" t="s">
        <v>539</v>
      </c>
      <c r="P1387" t="s">
        <v>644</v>
      </c>
      <c r="Q1387" t="s">
        <v>3208</v>
      </c>
      <c r="R1387" t="s">
        <v>542</v>
      </c>
      <c r="S1387" t="s">
        <v>543</v>
      </c>
      <c r="T1387" t="s">
        <v>542</v>
      </c>
      <c r="U1387" t="s">
        <v>4018</v>
      </c>
      <c r="W1387" s="210">
        <v>-3.27</v>
      </c>
      <c r="X1387">
        <v>1</v>
      </c>
      <c r="Z1387" s="211">
        <v>45489</v>
      </c>
      <c r="AH1387" s="211">
        <v>45411</v>
      </c>
      <c r="AO1387" t="s">
        <v>546</v>
      </c>
      <c r="AU1387" s="211"/>
      <c r="AY1387">
        <v>0</v>
      </c>
      <c r="AZ1387" t="s">
        <v>548</v>
      </c>
      <c r="BA1387" t="s">
        <v>4018</v>
      </c>
      <c r="BB1387" t="s">
        <v>4018</v>
      </c>
    </row>
    <row r="1388" spans="1:54" x14ac:dyDescent="0.3">
      <c r="A1388" t="s">
        <v>4079</v>
      </c>
      <c r="B1388" t="s">
        <v>529</v>
      </c>
      <c r="C1388" s="211">
        <v>45411</v>
      </c>
      <c r="D1388" t="s">
        <v>646</v>
      </c>
      <c r="E1388" t="s">
        <v>1669</v>
      </c>
      <c r="F1388" t="s">
        <v>4080</v>
      </c>
      <c r="G1388" t="s">
        <v>4081</v>
      </c>
      <c r="H1388" t="s">
        <v>649</v>
      </c>
      <c r="I1388">
        <v>0</v>
      </c>
      <c r="J1388">
        <v>3.57</v>
      </c>
      <c r="K1388" t="s">
        <v>535</v>
      </c>
      <c r="L1388" t="s">
        <v>536</v>
      </c>
      <c r="M1388" t="s">
        <v>537</v>
      </c>
      <c r="N1388" t="s">
        <v>538</v>
      </c>
      <c r="O1388" t="s">
        <v>539</v>
      </c>
      <c r="P1388" t="s">
        <v>650</v>
      </c>
      <c r="Q1388" t="s">
        <v>3208</v>
      </c>
      <c r="R1388" t="s">
        <v>542</v>
      </c>
      <c r="S1388" t="s">
        <v>543</v>
      </c>
      <c r="T1388" t="s">
        <v>542</v>
      </c>
      <c r="U1388" t="s">
        <v>4018</v>
      </c>
      <c r="W1388" s="210">
        <v>-3.57</v>
      </c>
      <c r="X1388">
        <v>1</v>
      </c>
      <c r="Z1388" s="211">
        <v>45489</v>
      </c>
      <c r="AH1388" s="211">
        <v>45411</v>
      </c>
      <c r="AO1388" t="s">
        <v>546</v>
      </c>
      <c r="AU1388" s="211"/>
      <c r="AY1388">
        <v>0</v>
      </c>
      <c r="AZ1388" t="s">
        <v>548</v>
      </c>
      <c r="BA1388" t="s">
        <v>4018</v>
      </c>
      <c r="BB1388" t="s">
        <v>4018</v>
      </c>
    </row>
    <row r="1389" spans="1:54" x14ac:dyDescent="0.3">
      <c r="A1389" t="s">
        <v>4082</v>
      </c>
      <c r="B1389" t="s">
        <v>861</v>
      </c>
      <c r="C1389" s="211">
        <v>45407</v>
      </c>
      <c r="D1389" t="s">
        <v>570</v>
      </c>
      <c r="E1389" t="s">
        <v>1374</v>
      </c>
      <c r="F1389" t="s">
        <v>666</v>
      </c>
      <c r="G1389" t="s">
        <v>4083</v>
      </c>
      <c r="H1389" t="s">
        <v>573</v>
      </c>
      <c r="I1389">
        <v>0</v>
      </c>
      <c r="J1389">
        <v>0.8</v>
      </c>
      <c r="K1389" t="s">
        <v>535</v>
      </c>
      <c r="L1389" t="s">
        <v>660</v>
      </c>
      <c r="M1389" t="s">
        <v>537</v>
      </c>
      <c r="N1389" t="s">
        <v>538</v>
      </c>
      <c r="O1389" t="s">
        <v>539</v>
      </c>
      <c r="P1389" t="s">
        <v>574</v>
      </c>
      <c r="Q1389" t="s">
        <v>3208</v>
      </c>
      <c r="R1389" t="s">
        <v>542</v>
      </c>
      <c r="S1389" t="s">
        <v>543</v>
      </c>
      <c r="T1389" t="s">
        <v>542</v>
      </c>
      <c r="U1389" t="s">
        <v>4018</v>
      </c>
      <c r="W1389" s="210">
        <v>-0.8</v>
      </c>
      <c r="X1389">
        <v>1</v>
      </c>
      <c r="Z1389" s="211">
        <v>45421</v>
      </c>
      <c r="AH1389" s="211">
        <v>45407</v>
      </c>
      <c r="AO1389" t="s">
        <v>546</v>
      </c>
      <c r="AU1389" s="211"/>
      <c r="AY1389">
        <v>0</v>
      </c>
      <c r="AZ1389" t="s">
        <v>548</v>
      </c>
      <c r="BA1389" t="s">
        <v>4018</v>
      </c>
      <c r="BB1389" t="s">
        <v>4018</v>
      </c>
    </row>
    <row r="1390" spans="1:54" x14ac:dyDescent="0.3">
      <c r="A1390" t="s">
        <v>4084</v>
      </c>
      <c r="B1390" t="s">
        <v>861</v>
      </c>
      <c r="C1390" s="211">
        <v>45407</v>
      </c>
      <c r="D1390" t="s">
        <v>3217</v>
      </c>
      <c r="E1390" t="s">
        <v>1374</v>
      </c>
      <c r="F1390" t="s">
        <v>1214</v>
      </c>
      <c r="G1390" t="s">
        <v>4085</v>
      </c>
      <c r="H1390" t="s">
        <v>3219</v>
      </c>
      <c r="I1390">
        <v>0</v>
      </c>
      <c r="J1390">
        <v>0.84</v>
      </c>
      <c r="K1390" t="s">
        <v>535</v>
      </c>
      <c r="L1390" t="s">
        <v>655</v>
      </c>
      <c r="M1390" t="s">
        <v>537</v>
      </c>
      <c r="N1390" t="s">
        <v>538</v>
      </c>
      <c r="O1390" t="s">
        <v>539</v>
      </c>
      <c r="P1390" t="s">
        <v>1099</v>
      </c>
      <c r="Q1390" t="s">
        <v>3208</v>
      </c>
      <c r="R1390" t="s">
        <v>542</v>
      </c>
      <c r="S1390" t="s">
        <v>543</v>
      </c>
      <c r="T1390" t="s">
        <v>542</v>
      </c>
      <c r="U1390" t="s">
        <v>4018</v>
      </c>
      <c r="W1390" s="210">
        <v>-0.84</v>
      </c>
      <c r="X1390">
        <v>1</v>
      </c>
      <c r="Z1390" s="211">
        <v>45421</v>
      </c>
      <c r="AH1390" s="211">
        <v>45407</v>
      </c>
      <c r="AO1390" t="s">
        <v>546</v>
      </c>
      <c r="AU1390" s="211"/>
      <c r="AY1390">
        <v>0</v>
      </c>
      <c r="AZ1390" t="s">
        <v>548</v>
      </c>
      <c r="BA1390" t="s">
        <v>4018</v>
      </c>
      <c r="BB1390" t="s">
        <v>4018</v>
      </c>
    </row>
    <row r="1391" spans="1:54" x14ac:dyDescent="0.3">
      <c r="A1391" t="s">
        <v>4086</v>
      </c>
      <c r="B1391" t="s">
        <v>866</v>
      </c>
      <c r="C1391" s="211">
        <v>45404</v>
      </c>
      <c r="D1391" t="s">
        <v>600</v>
      </c>
      <c r="E1391" t="s">
        <v>886</v>
      </c>
      <c r="F1391" t="s">
        <v>532</v>
      </c>
      <c r="G1391" t="s">
        <v>4087</v>
      </c>
      <c r="H1391" t="s">
        <v>4088</v>
      </c>
      <c r="I1391">
        <v>0</v>
      </c>
      <c r="J1391">
        <v>3.33</v>
      </c>
      <c r="K1391" t="s">
        <v>535</v>
      </c>
      <c r="L1391" t="s">
        <v>655</v>
      </c>
      <c r="M1391" t="s">
        <v>537</v>
      </c>
      <c r="N1391" t="s">
        <v>538</v>
      </c>
      <c r="O1391" t="s">
        <v>539</v>
      </c>
      <c r="P1391" t="s">
        <v>604</v>
      </c>
      <c r="Q1391" t="s">
        <v>3208</v>
      </c>
      <c r="R1391" t="s">
        <v>542</v>
      </c>
      <c r="S1391" t="s">
        <v>543</v>
      </c>
      <c r="T1391" t="s">
        <v>542</v>
      </c>
      <c r="U1391" t="s">
        <v>4018</v>
      </c>
      <c r="W1391" s="210">
        <v>-3.33</v>
      </c>
      <c r="X1391">
        <v>1</v>
      </c>
      <c r="Z1391" s="211">
        <v>45419</v>
      </c>
      <c r="AH1391" s="211">
        <v>45404</v>
      </c>
      <c r="AO1391" t="s">
        <v>546</v>
      </c>
      <c r="AU1391" s="211"/>
      <c r="AY1391">
        <v>0</v>
      </c>
      <c r="AZ1391" t="s">
        <v>548</v>
      </c>
      <c r="BA1391" t="s">
        <v>4018</v>
      </c>
      <c r="BB1391" t="s">
        <v>4018</v>
      </c>
    </row>
    <row r="1392" spans="1:54" x14ac:dyDescent="0.3">
      <c r="A1392" t="s">
        <v>4089</v>
      </c>
      <c r="B1392" t="s">
        <v>866</v>
      </c>
      <c r="C1392" s="211">
        <v>45404</v>
      </c>
      <c r="D1392" t="s">
        <v>611</v>
      </c>
      <c r="E1392" t="s">
        <v>886</v>
      </c>
      <c r="F1392" t="s">
        <v>803</v>
      </c>
      <c r="G1392" t="s">
        <v>4090</v>
      </c>
      <c r="H1392" t="s">
        <v>4091</v>
      </c>
      <c r="I1392">
        <v>0</v>
      </c>
      <c r="J1392">
        <v>36.53</v>
      </c>
      <c r="K1392" t="s">
        <v>535</v>
      </c>
      <c r="L1392" t="s">
        <v>660</v>
      </c>
      <c r="M1392" t="s">
        <v>537</v>
      </c>
      <c r="N1392" t="s">
        <v>538</v>
      </c>
      <c r="O1392" t="s">
        <v>539</v>
      </c>
      <c r="P1392" t="s">
        <v>615</v>
      </c>
      <c r="Q1392" t="s">
        <v>3208</v>
      </c>
      <c r="R1392" t="s">
        <v>542</v>
      </c>
      <c r="S1392" t="s">
        <v>543</v>
      </c>
      <c r="T1392" t="s">
        <v>542</v>
      </c>
      <c r="U1392" t="s">
        <v>4018</v>
      </c>
      <c r="W1392" s="210">
        <v>-36.53</v>
      </c>
      <c r="X1392">
        <v>1</v>
      </c>
      <c r="Z1392" s="211">
        <v>45419</v>
      </c>
      <c r="AH1392" s="211">
        <v>45404</v>
      </c>
      <c r="AO1392" t="s">
        <v>546</v>
      </c>
      <c r="AU1392" s="211"/>
      <c r="AY1392">
        <v>0</v>
      </c>
      <c r="AZ1392" t="s">
        <v>548</v>
      </c>
      <c r="BA1392" t="s">
        <v>4018</v>
      </c>
      <c r="BB1392" t="s">
        <v>4018</v>
      </c>
    </row>
    <row r="1393" spans="1:54" x14ac:dyDescent="0.3">
      <c r="A1393" t="s">
        <v>4092</v>
      </c>
      <c r="B1393" t="s">
        <v>866</v>
      </c>
      <c r="C1393" s="211">
        <v>45404</v>
      </c>
      <c r="D1393" t="s">
        <v>588</v>
      </c>
      <c r="E1393" t="s">
        <v>886</v>
      </c>
      <c r="F1393" t="s">
        <v>662</v>
      </c>
      <c r="G1393" t="s">
        <v>4093</v>
      </c>
      <c r="H1393" t="s">
        <v>4094</v>
      </c>
      <c r="I1393">
        <v>0</v>
      </c>
      <c r="J1393">
        <v>0.34</v>
      </c>
      <c r="K1393" t="s">
        <v>535</v>
      </c>
      <c r="L1393" t="s">
        <v>664</v>
      </c>
      <c r="M1393" t="s">
        <v>537</v>
      </c>
      <c r="N1393" t="s">
        <v>538</v>
      </c>
      <c r="O1393" t="s">
        <v>539</v>
      </c>
      <c r="P1393" t="s">
        <v>592</v>
      </c>
      <c r="Q1393" t="s">
        <v>3208</v>
      </c>
      <c r="R1393" t="s">
        <v>542</v>
      </c>
      <c r="S1393" t="s">
        <v>543</v>
      </c>
      <c r="T1393" t="s">
        <v>542</v>
      </c>
      <c r="U1393" t="s">
        <v>4018</v>
      </c>
      <c r="W1393" s="210">
        <v>-0.34</v>
      </c>
      <c r="X1393">
        <v>1</v>
      </c>
      <c r="Z1393" s="211">
        <v>45419</v>
      </c>
      <c r="AH1393" s="211">
        <v>45404</v>
      </c>
      <c r="AO1393" t="s">
        <v>546</v>
      </c>
      <c r="AU1393" s="211"/>
      <c r="AY1393">
        <v>0</v>
      </c>
      <c r="AZ1393" t="s">
        <v>548</v>
      </c>
      <c r="BA1393" t="s">
        <v>4018</v>
      </c>
      <c r="BB1393" t="s">
        <v>4018</v>
      </c>
    </row>
    <row r="1394" spans="1:54" x14ac:dyDescent="0.3">
      <c r="A1394" t="s">
        <v>4095</v>
      </c>
      <c r="B1394" t="s">
        <v>866</v>
      </c>
      <c r="C1394" s="211">
        <v>45404</v>
      </c>
      <c r="D1394" t="s">
        <v>606</v>
      </c>
      <c r="E1394" t="s">
        <v>886</v>
      </c>
      <c r="F1394" t="s">
        <v>878</v>
      </c>
      <c r="G1394" t="s">
        <v>4096</v>
      </c>
      <c r="H1394" t="s">
        <v>609</v>
      </c>
      <c r="I1394">
        <v>0</v>
      </c>
      <c r="J1394">
        <v>15.13</v>
      </c>
      <c r="K1394" t="s">
        <v>535</v>
      </c>
      <c r="L1394" t="s">
        <v>664</v>
      </c>
      <c r="M1394" t="s">
        <v>537</v>
      </c>
      <c r="N1394" t="s">
        <v>538</v>
      </c>
      <c r="O1394" t="s">
        <v>539</v>
      </c>
      <c r="P1394" t="s">
        <v>562</v>
      </c>
      <c r="Q1394" t="s">
        <v>3208</v>
      </c>
      <c r="R1394" t="s">
        <v>542</v>
      </c>
      <c r="S1394" t="s">
        <v>543</v>
      </c>
      <c r="T1394" t="s">
        <v>542</v>
      </c>
      <c r="U1394" t="s">
        <v>4018</v>
      </c>
      <c r="W1394" s="210">
        <v>-15.13</v>
      </c>
      <c r="X1394">
        <v>1</v>
      </c>
      <c r="Z1394" s="211">
        <v>45419</v>
      </c>
      <c r="AH1394" s="211">
        <v>45404</v>
      </c>
      <c r="AO1394" t="s">
        <v>546</v>
      </c>
      <c r="AU1394" s="211"/>
      <c r="AY1394">
        <v>0</v>
      </c>
      <c r="AZ1394" t="s">
        <v>548</v>
      </c>
      <c r="BA1394" t="s">
        <v>4018</v>
      </c>
      <c r="BB1394" t="s">
        <v>4018</v>
      </c>
    </row>
    <row r="1395" spans="1:54" x14ac:dyDescent="0.3">
      <c r="A1395" t="s">
        <v>4097</v>
      </c>
      <c r="B1395" t="s">
        <v>866</v>
      </c>
      <c r="C1395" s="211">
        <v>45404</v>
      </c>
      <c r="D1395" t="s">
        <v>1837</v>
      </c>
      <c r="E1395" t="s">
        <v>886</v>
      </c>
      <c r="F1395" t="s">
        <v>881</v>
      </c>
      <c r="G1395" t="s">
        <v>4098</v>
      </c>
      <c r="H1395" t="s">
        <v>2406</v>
      </c>
      <c r="I1395">
        <v>0</v>
      </c>
      <c r="J1395">
        <v>16.010000000000002</v>
      </c>
      <c r="K1395" t="s">
        <v>535</v>
      </c>
      <c r="L1395" t="s">
        <v>660</v>
      </c>
      <c r="M1395" t="s">
        <v>537</v>
      </c>
      <c r="N1395" t="s">
        <v>538</v>
      </c>
      <c r="O1395" t="s">
        <v>539</v>
      </c>
      <c r="P1395" t="s">
        <v>580</v>
      </c>
      <c r="Q1395" t="s">
        <v>3208</v>
      </c>
      <c r="R1395" t="s">
        <v>542</v>
      </c>
      <c r="S1395" t="s">
        <v>543</v>
      </c>
      <c r="T1395" t="s">
        <v>542</v>
      </c>
      <c r="U1395" t="s">
        <v>4018</v>
      </c>
      <c r="W1395" s="210">
        <v>-16.010000000000002</v>
      </c>
      <c r="X1395">
        <v>1</v>
      </c>
      <c r="Z1395" s="211">
        <v>45419</v>
      </c>
      <c r="AH1395" s="211">
        <v>45404</v>
      </c>
      <c r="AO1395" t="s">
        <v>546</v>
      </c>
      <c r="AU1395" s="211"/>
      <c r="AY1395">
        <v>0</v>
      </c>
      <c r="AZ1395" t="s">
        <v>548</v>
      </c>
      <c r="BA1395" t="s">
        <v>4018</v>
      </c>
      <c r="BB1395" t="s">
        <v>4018</v>
      </c>
    </row>
    <row r="1396" spans="1:54" x14ac:dyDescent="0.3">
      <c r="A1396" t="s">
        <v>4099</v>
      </c>
      <c r="B1396" t="s">
        <v>866</v>
      </c>
      <c r="C1396" s="211">
        <v>45404</v>
      </c>
      <c r="D1396" t="s">
        <v>576</v>
      </c>
      <c r="E1396" t="s">
        <v>886</v>
      </c>
      <c r="F1396" t="s">
        <v>565</v>
      </c>
      <c r="G1396" t="s">
        <v>4100</v>
      </c>
      <c r="H1396" t="s">
        <v>4101</v>
      </c>
      <c r="I1396">
        <v>0</v>
      </c>
      <c r="J1396">
        <v>30.86</v>
      </c>
      <c r="K1396" t="s">
        <v>535</v>
      </c>
      <c r="L1396" t="s">
        <v>660</v>
      </c>
      <c r="M1396" t="s">
        <v>537</v>
      </c>
      <c r="N1396" t="s">
        <v>538</v>
      </c>
      <c r="O1396" t="s">
        <v>539</v>
      </c>
      <c r="P1396" t="s">
        <v>580</v>
      </c>
      <c r="Q1396" t="s">
        <v>3208</v>
      </c>
      <c r="R1396" t="s">
        <v>542</v>
      </c>
      <c r="S1396" t="s">
        <v>543</v>
      </c>
      <c r="T1396" t="s">
        <v>542</v>
      </c>
      <c r="U1396" t="s">
        <v>4018</v>
      </c>
      <c r="W1396" s="210">
        <v>-30.86</v>
      </c>
      <c r="X1396">
        <v>1</v>
      </c>
      <c r="Z1396" s="211">
        <v>45419</v>
      </c>
      <c r="AH1396" s="211">
        <v>45404</v>
      </c>
      <c r="AO1396" t="s">
        <v>546</v>
      </c>
      <c r="AU1396" s="211"/>
      <c r="AY1396">
        <v>0</v>
      </c>
      <c r="AZ1396" t="s">
        <v>548</v>
      </c>
      <c r="BA1396" t="s">
        <v>4018</v>
      </c>
      <c r="BB1396" t="s">
        <v>4018</v>
      </c>
    </row>
    <row r="1397" spans="1:54" x14ac:dyDescent="0.3">
      <c r="A1397" t="s">
        <v>4102</v>
      </c>
      <c r="B1397" t="s">
        <v>866</v>
      </c>
      <c r="C1397" s="211">
        <v>45404</v>
      </c>
      <c r="D1397" t="s">
        <v>617</v>
      </c>
      <c r="E1397" t="s">
        <v>886</v>
      </c>
      <c r="F1397" t="s">
        <v>1045</v>
      </c>
      <c r="G1397" t="s">
        <v>4103</v>
      </c>
      <c r="H1397" t="s">
        <v>620</v>
      </c>
      <c r="I1397">
        <v>0</v>
      </c>
      <c r="J1397">
        <v>12.01</v>
      </c>
      <c r="K1397" t="s">
        <v>535</v>
      </c>
      <c r="L1397" t="s">
        <v>664</v>
      </c>
      <c r="M1397" t="s">
        <v>537</v>
      </c>
      <c r="N1397" t="s">
        <v>538</v>
      </c>
      <c r="O1397" t="s">
        <v>539</v>
      </c>
      <c r="P1397" t="s">
        <v>2641</v>
      </c>
      <c r="Q1397" t="s">
        <v>3208</v>
      </c>
      <c r="R1397" t="s">
        <v>542</v>
      </c>
      <c r="S1397" t="s">
        <v>543</v>
      </c>
      <c r="T1397" t="s">
        <v>542</v>
      </c>
      <c r="U1397" t="s">
        <v>4018</v>
      </c>
      <c r="W1397" s="210">
        <v>-12.01</v>
      </c>
      <c r="X1397">
        <v>1</v>
      </c>
      <c r="Z1397" s="211">
        <v>45419</v>
      </c>
      <c r="AH1397" s="211">
        <v>45404</v>
      </c>
      <c r="AO1397" t="s">
        <v>546</v>
      </c>
      <c r="AU1397" s="211"/>
      <c r="AY1397">
        <v>0</v>
      </c>
      <c r="AZ1397" t="s">
        <v>548</v>
      </c>
      <c r="BA1397" t="s">
        <v>4018</v>
      </c>
      <c r="BB1397" t="s">
        <v>4018</v>
      </c>
    </row>
    <row r="1398" spans="1:54" x14ac:dyDescent="0.3">
      <c r="A1398" t="s">
        <v>4104</v>
      </c>
      <c r="B1398" t="s">
        <v>866</v>
      </c>
      <c r="C1398" s="211">
        <v>45404</v>
      </c>
      <c r="D1398" t="s">
        <v>557</v>
      </c>
      <c r="E1398" t="s">
        <v>886</v>
      </c>
      <c r="F1398" t="s">
        <v>1049</v>
      </c>
      <c r="G1398" t="s">
        <v>4105</v>
      </c>
      <c r="H1398" t="s">
        <v>560</v>
      </c>
      <c r="I1398">
        <v>0</v>
      </c>
      <c r="J1398">
        <v>6.32</v>
      </c>
      <c r="K1398" t="s">
        <v>535</v>
      </c>
      <c r="L1398" t="s">
        <v>664</v>
      </c>
      <c r="M1398" t="s">
        <v>537</v>
      </c>
      <c r="N1398" t="s">
        <v>538</v>
      </c>
      <c r="O1398" t="s">
        <v>539</v>
      </c>
      <c r="P1398" t="s">
        <v>562</v>
      </c>
      <c r="Q1398" t="s">
        <v>3208</v>
      </c>
      <c r="R1398" t="s">
        <v>542</v>
      </c>
      <c r="S1398" t="s">
        <v>543</v>
      </c>
      <c r="T1398" t="s">
        <v>542</v>
      </c>
      <c r="U1398" t="s">
        <v>4018</v>
      </c>
      <c r="W1398" s="210">
        <v>-6.32</v>
      </c>
      <c r="X1398">
        <v>1</v>
      </c>
      <c r="Z1398" s="211">
        <v>45419</v>
      </c>
      <c r="AH1398" s="211">
        <v>45404</v>
      </c>
      <c r="AO1398" t="s">
        <v>546</v>
      </c>
      <c r="AU1398" s="211"/>
      <c r="AY1398">
        <v>0</v>
      </c>
      <c r="AZ1398" t="s">
        <v>548</v>
      </c>
      <c r="BA1398" t="s">
        <v>4018</v>
      </c>
      <c r="BB1398" t="s">
        <v>4018</v>
      </c>
    </row>
    <row r="1399" spans="1:54" x14ac:dyDescent="0.3">
      <c r="A1399" t="s">
        <v>4106</v>
      </c>
      <c r="B1399" t="s">
        <v>866</v>
      </c>
      <c r="C1399" s="211">
        <v>45404</v>
      </c>
      <c r="D1399" t="s">
        <v>1036</v>
      </c>
      <c r="E1399" t="s">
        <v>886</v>
      </c>
      <c r="F1399" t="s">
        <v>1237</v>
      </c>
      <c r="G1399" t="s">
        <v>4107</v>
      </c>
      <c r="H1399" t="s">
        <v>1415</v>
      </c>
      <c r="I1399">
        <v>0</v>
      </c>
      <c r="J1399">
        <v>245.34</v>
      </c>
      <c r="K1399" t="s">
        <v>535</v>
      </c>
      <c r="L1399" t="s">
        <v>655</v>
      </c>
      <c r="M1399" t="s">
        <v>537</v>
      </c>
      <c r="N1399" t="s">
        <v>538</v>
      </c>
      <c r="O1399" t="s">
        <v>539</v>
      </c>
      <c r="P1399" t="s">
        <v>1040</v>
      </c>
      <c r="Q1399" t="s">
        <v>3208</v>
      </c>
      <c r="R1399" t="s">
        <v>542</v>
      </c>
      <c r="S1399" t="s">
        <v>543</v>
      </c>
      <c r="T1399" t="s">
        <v>542</v>
      </c>
      <c r="U1399" t="s">
        <v>4018</v>
      </c>
      <c r="W1399" s="210">
        <v>-245.34</v>
      </c>
      <c r="X1399">
        <v>1</v>
      </c>
      <c r="Z1399" s="211">
        <v>45419</v>
      </c>
      <c r="AH1399" s="211">
        <v>45404</v>
      </c>
      <c r="AO1399" t="s">
        <v>546</v>
      </c>
      <c r="AU1399" s="211"/>
      <c r="AY1399">
        <v>0</v>
      </c>
      <c r="AZ1399" t="s">
        <v>548</v>
      </c>
      <c r="BA1399" t="s">
        <v>4018</v>
      </c>
      <c r="BB1399" t="s">
        <v>4018</v>
      </c>
    </row>
    <row r="1400" spans="1:54" x14ac:dyDescent="0.3">
      <c r="A1400" t="s">
        <v>4108</v>
      </c>
      <c r="B1400" t="s">
        <v>866</v>
      </c>
      <c r="C1400" s="211">
        <v>45404</v>
      </c>
      <c r="D1400" t="s">
        <v>1067</v>
      </c>
      <c r="E1400" t="s">
        <v>886</v>
      </c>
      <c r="F1400" t="s">
        <v>1386</v>
      </c>
      <c r="G1400" t="s">
        <v>4109</v>
      </c>
      <c r="H1400" t="s">
        <v>1411</v>
      </c>
      <c r="I1400">
        <v>0</v>
      </c>
      <c r="J1400">
        <v>7.35</v>
      </c>
      <c r="K1400" t="s">
        <v>535</v>
      </c>
      <c r="L1400" t="s">
        <v>660</v>
      </c>
      <c r="M1400" t="s">
        <v>537</v>
      </c>
      <c r="N1400" t="s">
        <v>538</v>
      </c>
      <c r="O1400" t="s">
        <v>539</v>
      </c>
      <c r="P1400" t="s">
        <v>580</v>
      </c>
      <c r="Q1400" t="s">
        <v>3208</v>
      </c>
      <c r="R1400" t="s">
        <v>542</v>
      </c>
      <c r="S1400" t="s">
        <v>543</v>
      </c>
      <c r="T1400" t="s">
        <v>542</v>
      </c>
      <c r="U1400" t="s">
        <v>4018</v>
      </c>
      <c r="W1400" s="210">
        <v>-7.35</v>
      </c>
      <c r="X1400">
        <v>1</v>
      </c>
      <c r="Z1400" s="211">
        <v>45419</v>
      </c>
      <c r="AH1400" s="211">
        <v>45404</v>
      </c>
      <c r="AO1400" t="s">
        <v>546</v>
      </c>
      <c r="AU1400" s="211"/>
      <c r="AY1400">
        <v>0</v>
      </c>
      <c r="AZ1400" t="s">
        <v>548</v>
      </c>
      <c r="BA1400" t="s">
        <v>4018</v>
      </c>
      <c r="BB1400" t="s">
        <v>4018</v>
      </c>
    </row>
    <row r="1401" spans="1:54" x14ac:dyDescent="0.3">
      <c r="A1401" t="s">
        <v>4110</v>
      </c>
      <c r="B1401" t="s">
        <v>866</v>
      </c>
      <c r="C1401" s="211">
        <v>45404</v>
      </c>
      <c r="D1401" t="s">
        <v>1790</v>
      </c>
      <c r="E1401" t="s">
        <v>886</v>
      </c>
      <c r="F1401" t="s">
        <v>3447</v>
      </c>
      <c r="G1401" t="s">
        <v>4111</v>
      </c>
      <c r="H1401" t="s">
        <v>2410</v>
      </c>
      <c r="I1401">
        <v>0</v>
      </c>
      <c r="J1401">
        <v>6.73</v>
      </c>
      <c r="K1401" t="s">
        <v>535</v>
      </c>
      <c r="L1401" t="s">
        <v>660</v>
      </c>
      <c r="M1401" t="s">
        <v>537</v>
      </c>
      <c r="N1401" t="s">
        <v>538</v>
      </c>
      <c r="O1401" t="s">
        <v>539</v>
      </c>
      <c r="P1401" t="s">
        <v>580</v>
      </c>
      <c r="Q1401" t="s">
        <v>3208</v>
      </c>
      <c r="R1401" t="s">
        <v>542</v>
      </c>
      <c r="S1401" t="s">
        <v>543</v>
      </c>
      <c r="T1401" t="s">
        <v>542</v>
      </c>
      <c r="U1401" t="s">
        <v>4018</v>
      </c>
      <c r="W1401" s="210">
        <v>-6.73</v>
      </c>
      <c r="X1401">
        <v>1</v>
      </c>
      <c r="Z1401" s="211">
        <v>45419</v>
      </c>
      <c r="AH1401" s="211">
        <v>45404</v>
      </c>
      <c r="AO1401" t="s">
        <v>546</v>
      </c>
      <c r="AU1401" s="211"/>
      <c r="AY1401">
        <v>0</v>
      </c>
      <c r="AZ1401" t="s">
        <v>548</v>
      </c>
      <c r="BA1401" t="s">
        <v>4018</v>
      </c>
      <c r="BB1401" t="s">
        <v>4018</v>
      </c>
    </row>
    <row r="1402" spans="1:54" x14ac:dyDescent="0.3">
      <c r="A1402" t="s">
        <v>4112</v>
      </c>
      <c r="B1402" t="s">
        <v>866</v>
      </c>
      <c r="C1402" s="211">
        <v>45404</v>
      </c>
      <c r="D1402" t="s">
        <v>3806</v>
      </c>
      <c r="E1402" t="s">
        <v>886</v>
      </c>
      <c r="F1402" t="s">
        <v>2089</v>
      </c>
      <c r="G1402" t="s">
        <v>4113</v>
      </c>
      <c r="H1402" t="s">
        <v>4114</v>
      </c>
      <c r="I1402">
        <v>0</v>
      </c>
      <c r="J1402">
        <v>56.73</v>
      </c>
      <c r="K1402" t="s">
        <v>535</v>
      </c>
      <c r="L1402" t="s">
        <v>655</v>
      </c>
      <c r="M1402" t="s">
        <v>537</v>
      </c>
      <c r="N1402" t="s">
        <v>538</v>
      </c>
      <c r="O1402" t="s">
        <v>539</v>
      </c>
      <c r="P1402" t="s">
        <v>3778</v>
      </c>
      <c r="Q1402" t="s">
        <v>3208</v>
      </c>
      <c r="R1402" t="s">
        <v>542</v>
      </c>
      <c r="S1402" t="s">
        <v>543</v>
      </c>
      <c r="T1402" t="s">
        <v>542</v>
      </c>
      <c r="U1402" t="s">
        <v>4018</v>
      </c>
      <c r="W1402" s="210">
        <v>-56.73</v>
      </c>
      <c r="X1402">
        <v>1</v>
      </c>
      <c r="Z1402" s="211">
        <v>45419</v>
      </c>
      <c r="AH1402" s="211">
        <v>45404</v>
      </c>
      <c r="AO1402" t="s">
        <v>546</v>
      </c>
      <c r="AU1402" s="211"/>
      <c r="AY1402">
        <v>0</v>
      </c>
      <c r="AZ1402" t="s">
        <v>548</v>
      </c>
      <c r="BA1402" t="s">
        <v>4018</v>
      </c>
      <c r="BB1402" t="s">
        <v>4018</v>
      </c>
    </row>
    <row r="1403" spans="1:54" x14ac:dyDescent="0.3">
      <c r="A1403" t="s">
        <v>4115</v>
      </c>
      <c r="B1403" t="s">
        <v>866</v>
      </c>
      <c r="C1403" s="211">
        <v>45411</v>
      </c>
      <c r="D1403" t="s">
        <v>2412</v>
      </c>
      <c r="E1403" t="s">
        <v>1470</v>
      </c>
      <c r="F1403" t="s">
        <v>757</v>
      </c>
      <c r="G1403" t="s">
        <v>4116</v>
      </c>
      <c r="H1403" t="s">
        <v>4117</v>
      </c>
      <c r="I1403">
        <v>0</v>
      </c>
      <c r="J1403">
        <v>50</v>
      </c>
      <c r="K1403" t="s">
        <v>535</v>
      </c>
      <c r="L1403" t="s">
        <v>1194</v>
      </c>
      <c r="M1403" t="s">
        <v>537</v>
      </c>
      <c r="N1403" t="s">
        <v>538</v>
      </c>
      <c r="O1403" t="s">
        <v>539</v>
      </c>
      <c r="P1403" t="s">
        <v>1195</v>
      </c>
      <c r="Q1403" t="s">
        <v>3208</v>
      </c>
      <c r="R1403" t="s">
        <v>542</v>
      </c>
      <c r="S1403" t="s">
        <v>543</v>
      </c>
      <c r="T1403" t="s">
        <v>542</v>
      </c>
      <c r="U1403" t="s">
        <v>4018</v>
      </c>
      <c r="W1403" s="210">
        <v>-50</v>
      </c>
      <c r="X1403">
        <v>1</v>
      </c>
      <c r="Z1403" s="211">
        <v>45419</v>
      </c>
      <c r="AH1403" s="211">
        <v>45411</v>
      </c>
      <c r="AO1403" t="s">
        <v>546</v>
      </c>
      <c r="AU1403" s="211"/>
      <c r="AY1403">
        <v>0</v>
      </c>
      <c r="AZ1403" t="s">
        <v>548</v>
      </c>
      <c r="BA1403" t="s">
        <v>4018</v>
      </c>
      <c r="BB1403" t="s">
        <v>4018</v>
      </c>
    </row>
    <row r="1404" spans="1:54" x14ac:dyDescent="0.3">
      <c r="A1404" t="s">
        <v>4118</v>
      </c>
      <c r="B1404" t="s">
        <v>1152</v>
      </c>
      <c r="C1404" s="211">
        <v>45405</v>
      </c>
      <c r="D1404" t="s">
        <v>3017</v>
      </c>
      <c r="E1404" t="s">
        <v>1122</v>
      </c>
      <c r="F1404" t="s">
        <v>757</v>
      </c>
      <c r="G1404" t="s">
        <v>4119</v>
      </c>
      <c r="H1404" t="s">
        <v>4120</v>
      </c>
      <c r="I1404">
        <v>0</v>
      </c>
      <c r="J1404">
        <v>598</v>
      </c>
      <c r="K1404" t="s">
        <v>535</v>
      </c>
      <c r="L1404" t="s">
        <v>1377</v>
      </c>
      <c r="M1404" t="s">
        <v>537</v>
      </c>
      <c r="N1404" t="s">
        <v>538</v>
      </c>
      <c r="O1404" t="s">
        <v>539</v>
      </c>
      <c r="P1404" t="s">
        <v>4121</v>
      </c>
      <c r="Q1404" t="s">
        <v>3208</v>
      </c>
      <c r="R1404" t="s">
        <v>542</v>
      </c>
      <c r="S1404" t="s">
        <v>543</v>
      </c>
      <c r="T1404" t="s">
        <v>542</v>
      </c>
      <c r="U1404" t="s">
        <v>4018</v>
      </c>
      <c r="W1404" s="210">
        <v>-598</v>
      </c>
      <c r="X1404">
        <v>1</v>
      </c>
      <c r="Z1404" s="211">
        <v>45424</v>
      </c>
      <c r="AH1404" s="211">
        <v>45405</v>
      </c>
      <c r="AO1404" t="s">
        <v>546</v>
      </c>
      <c r="AU1404" s="211"/>
      <c r="AY1404">
        <v>0</v>
      </c>
      <c r="AZ1404" t="s">
        <v>548</v>
      </c>
      <c r="BA1404" t="s">
        <v>4018</v>
      </c>
      <c r="BB1404" t="s">
        <v>4018</v>
      </c>
    </row>
    <row r="1405" spans="1:54" x14ac:dyDescent="0.3">
      <c r="A1405" t="s">
        <v>4122</v>
      </c>
      <c r="B1405" t="s">
        <v>1152</v>
      </c>
      <c r="C1405" s="211">
        <v>45405</v>
      </c>
      <c r="D1405" t="s">
        <v>3315</v>
      </c>
      <c r="E1405" t="s">
        <v>1374</v>
      </c>
      <c r="F1405" t="s">
        <v>757</v>
      </c>
      <c r="G1405" t="s">
        <v>4123</v>
      </c>
      <c r="H1405" t="s">
        <v>4124</v>
      </c>
      <c r="I1405">
        <v>0</v>
      </c>
      <c r="J1405">
        <v>250</v>
      </c>
      <c r="K1405" t="s">
        <v>535</v>
      </c>
      <c r="L1405" t="s">
        <v>1207</v>
      </c>
      <c r="M1405" t="s">
        <v>537</v>
      </c>
      <c r="N1405" t="s">
        <v>538</v>
      </c>
      <c r="O1405" t="s">
        <v>539</v>
      </c>
      <c r="P1405" t="s">
        <v>3602</v>
      </c>
      <c r="Q1405" t="s">
        <v>3208</v>
      </c>
      <c r="R1405" t="s">
        <v>542</v>
      </c>
      <c r="S1405" t="s">
        <v>543</v>
      </c>
      <c r="T1405" t="s">
        <v>542</v>
      </c>
      <c r="U1405" t="s">
        <v>4018</v>
      </c>
      <c r="W1405" s="210">
        <v>-250</v>
      </c>
      <c r="X1405">
        <v>1</v>
      </c>
      <c r="Z1405" s="211">
        <v>45424</v>
      </c>
      <c r="AH1405" s="211">
        <v>45405</v>
      </c>
      <c r="AO1405" t="s">
        <v>546</v>
      </c>
      <c r="AU1405" s="211"/>
      <c r="AY1405">
        <v>0</v>
      </c>
      <c r="AZ1405" t="s">
        <v>548</v>
      </c>
      <c r="BA1405" t="s">
        <v>4018</v>
      </c>
      <c r="BB1405" t="s">
        <v>4018</v>
      </c>
    </row>
    <row r="1406" spans="1:54" x14ac:dyDescent="0.3">
      <c r="A1406" t="s">
        <v>4125</v>
      </c>
      <c r="B1406" t="s">
        <v>1152</v>
      </c>
      <c r="C1406" s="211">
        <v>45405</v>
      </c>
      <c r="D1406" t="s">
        <v>3315</v>
      </c>
      <c r="E1406" t="s">
        <v>589</v>
      </c>
      <c r="F1406" t="s">
        <v>757</v>
      </c>
      <c r="G1406" t="s">
        <v>4123</v>
      </c>
      <c r="H1406" t="s">
        <v>4124</v>
      </c>
      <c r="I1406">
        <v>0</v>
      </c>
      <c r="J1406">
        <v>250</v>
      </c>
      <c r="K1406" t="s">
        <v>535</v>
      </c>
      <c r="L1406" t="s">
        <v>1207</v>
      </c>
      <c r="M1406" t="s">
        <v>537</v>
      </c>
      <c r="N1406" t="s">
        <v>538</v>
      </c>
      <c r="O1406" t="s">
        <v>539</v>
      </c>
      <c r="P1406" t="s">
        <v>3602</v>
      </c>
      <c r="Q1406" t="s">
        <v>3208</v>
      </c>
      <c r="R1406" t="s">
        <v>542</v>
      </c>
      <c r="S1406" t="s">
        <v>543</v>
      </c>
      <c r="T1406" t="s">
        <v>542</v>
      </c>
      <c r="U1406" t="s">
        <v>4018</v>
      </c>
      <c r="W1406" s="210">
        <v>-250</v>
      </c>
      <c r="X1406">
        <v>1</v>
      </c>
      <c r="Z1406" s="211">
        <v>45424</v>
      </c>
      <c r="AH1406" s="211">
        <v>45405</v>
      </c>
      <c r="AO1406" t="s">
        <v>546</v>
      </c>
      <c r="AU1406" s="211"/>
      <c r="AY1406">
        <v>0</v>
      </c>
      <c r="AZ1406" t="s">
        <v>548</v>
      </c>
      <c r="BA1406" t="s">
        <v>4018</v>
      </c>
      <c r="BB1406" t="s">
        <v>4018</v>
      </c>
    </row>
    <row r="1407" spans="1:54" x14ac:dyDescent="0.3">
      <c r="A1407" t="s">
        <v>4126</v>
      </c>
      <c r="B1407" t="s">
        <v>1152</v>
      </c>
      <c r="C1407" s="211">
        <v>45405</v>
      </c>
      <c r="D1407" t="s">
        <v>3315</v>
      </c>
      <c r="E1407" t="s">
        <v>1053</v>
      </c>
      <c r="F1407" t="s">
        <v>757</v>
      </c>
      <c r="G1407" t="s">
        <v>4123</v>
      </c>
      <c r="H1407" t="s">
        <v>4124</v>
      </c>
      <c r="I1407">
        <v>0</v>
      </c>
      <c r="J1407">
        <v>250</v>
      </c>
      <c r="K1407" t="s">
        <v>535</v>
      </c>
      <c r="L1407" t="s">
        <v>1207</v>
      </c>
      <c r="M1407" t="s">
        <v>537</v>
      </c>
      <c r="N1407" t="s">
        <v>538</v>
      </c>
      <c r="O1407" t="s">
        <v>539</v>
      </c>
      <c r="P1407" t="s">
        <v>3602</v>
      </c>
      <c r="Q1407" t="s">
        <v>3208</v>
      </c>
      <c r="R1407" t="s">
        <v>542</v>
      </c>
      <c r="S1407" t="s">
        <v>543</v>
      </c>
      <c r="T1407" t="s">
        <v>542</v>
      </c>
      <c r="U1407" t="s">
        <v>4018</v>
      </c>
      <c r="W1407" s="210">
        <v>-250</v>
      </c>
      <c r="X1407">
        <v>1</v>
      </c>
      <c r="Z1407" s="211">
        <v>45424</v>
      </c>
      <c r="AH1407" s="211">
        <v>45405</v>
      </c>
      <c r="AO1407" t="s">
        <v>546</v>
      </c>
      <c r="AU1407" s="211"/>
      <c r="AY1407">
        <v>0</v>
      </c>
      <c r="AZ1407" t="s">
        <v>548</v>
      </c>
      <c r="BA1407" t="s">
        <v>4018</v>
      </c>
      <c r="BB1407" t="s">
        <v>4018</v>
      </c>
    </row>
    <row r="1408" spans="1:54" x14ac:dyDescent="0.3">
      <c r="A1408" t="s">
        <v>4127</v>
      </c>
      <c r="B1408" t="s">
        <v>1152</v>
      </c>
      <c r="C1408" s="211">
        <v>45406</v>
      </c>
      <c r="D1408" t="s">
        <v>582</v>
      </c>
      <c r="E1408" t="s">
        <v>708</v>
      </c>
      <c r="F1408" t="s">
        <v>874</v>
      </c>
      <c r="G1408" t="s">
        <v>4128</v>
      </c>
      <c r="H1408" t="s">
        <v>585</v>
      </c>
      <c r="I1408">
        <v>0</v>
      </c>
      <c r="J1408">
        <v>32.729999999999997</v>
      </c>
      <c r="K1408" t="s">
        <v>535</v>
      </c>
      <c r="L1408" t="s">
        <v>536</v>
      </c>
      <c r="M1408" t="s">
        <v>537</v>
      </c>
      <c r="N1408" t="s">
        <v>538</v>
      </c>
      <c r="O1408" t="s">
        <v>539</v>
      </c>
      <c r="P1408" t="s">
        <v>586</v>
      </c>
      <c r="Q1408" t="s">
        <v>3208</v>
      </c>
      <c r="R1408" t="s">
        <v>542</v>
      </c>
      <c r="S1408" t="s">
        <v>543</v>
      </c>
      <c r="T1408" t="s">
        <v>542</v>
      </c>
      <c r="U1408" t="s">
        <v>4018</v>
      </c>
      <c r="W1408" s="210">
        <v>-32.729999999999997</v>
      </c>
      <c r="X1408">
        <v>1</v>
      </c>
      <c r="Z1408" s="211">
        <v>45424</v>
      </c>
      <c r="AH1408" s="211">
        <v>45406</v>
      </c>
      <c r="AO1408" t="s">
        <v>546</v>
      </c>
      <c r="AU1408" s="211"/>
      <c r="AY1408">
        <v>0</v>
      </c>
      <c r="AZ1408" t="s">
        <v>548</v>
      </c>
      <c r="BA1408" t="s">
        <v>4018</v>
      </c>
      <c r="BB1408" t="s">
        <v>4018</v>
      </c>
    </row>
    <row r="1409" spans="1:54" x14ac:dyDescent="0.3">
      <c r="A1409" t="s">
        <v>4129</v>
      </c>
      <c r="B1409" t="s">
        <v>1152</v>
      </c>
      <c r="C1409" s="211">
        <v>45406</v>
      </c>
      <c r="D1409" t="s">
        <v>564</v>
      </c>
      <c r="E1409" t="s">
        <v>708</v>
      </c>
      <c r="F1409" t="s">
        <v>1185</v>
      </c>
      <c r="G1409" t="s">
        <v>4130</v>
      </c>
      <c r="H1409" t="s">
        <v>567</v>
      </c>
      <c r="I1409">
        <v>0</v>
      </c>
      <c r="J1409">
        <v>27.54</v>
      </c>
      <c r="K1409" t="s">
        <v>535</v>
      </c>
      <c r="L1409" t="s">
        <v>536</v>
      </c>
      <c r="M1409" t="s">
        <v>537</v>
      </c>
      <c r="N1409" t="s">
        <v>538</v>
      </c>
      <c r="O1409" t="s">
        <v>539</v>
      </c>
      <c r="P1409" t="s">
        <v>568</v>
      </c>
      <c r="Q1409" t="s">
        <v>3208</v>
      </c>
      <c r="R1409" t="s">
        <v>542</v>
      </c>
      <c r="S1409" t="s">
        <v>543</v>
      </c>
      <c r="T1409" t="s">
        <v>542</v>
      </c>
      <c r="U1409" t="s">
        <v>4018</v>
      </c>
      <c r="W1409" s="210">
        <v>-27.54</v>
      </c>
      <c r="X1409">
        <v>1</v>
      </c>
      <c r="Z1409" s="211">
        <v>45424</v>
      </c>
      <c r="AH1409" s="211">
        <v>45406</v>
      </c>
      <c r="AO1409" t="s">
        <v>546</v>
      </c>
      <c r="AU1409" s="211"/>
      <c r="AY1409">
        <v>0</v>
      </c>
      <c r="AZ1409" t="s">
        <v>548</v>
      </c>
      <c r="BA1409" t="s">
        <v>4018</v>
      </c>
      <c r="BB1409" t="s">
        <v>4018</v>
      </c>
    </row>
    <row r="1410" spans="1:54" x14ac:dyDescent="0.3">
      <c r="A1410" t="s">
        <v>4131</v>
      </c>
      <c r="B1410" t="s">
        <v>1152</v>
      </c>
      <c r="C1410" s="211">
        <v>45406</v>
      </c>
      <c r="D1410" t="s">
        <v>640</v>
      </c>
      <c r="E1410" t="s">
        <v>708</v>
      </c>
      <c r="F1410" t="s">
        <v>1172</v>
      </c>
      <c r="G1410" t="s">
        <v>4132</v>
      </c>
      <c r="H1410" t="s">
        <v>643</v>
      </c>
      <c r="I1410">
        <v>0</v>
      </c>
      <c r="J1410">
        <v>0.15</v>
      </c>
      <c r="K1410" t="s">
        <v>535</v>
      </c>
      <c r="L1410" t="s">
        <v>561</v>
      </c>
      <c r="M1410" t="s">
        <v>537</v>
      </c>
      <c r="N1410" t="s">
        <v>538</v>
      </c>
      <c r="O1410" t="s">
        <v>539</v>
      </c>
      <c r="P1410" t="s">
        <v>644</v>
      </c>
      <c r="Q1410" t="s">
        <v>3208</v>
      </c>
      <c r="R1410" t="s">
        <v>542</v>
      </c>
      <c r="S1410" t="s">
        <v>543</v>
      </c>
      <c r="T1410" t="s">
        <v>542</v>
      </c>
      <c r="U1410" t="s">
        <v>4018</v>
      </c>
      <c r="W1410" s="210">
        <v>-0.15</v>
      </c>
      <c r="X1410">
        <v>1</v>
      </c>
      <c r="Z1410" s="211">
        <v>45424</v>
      </c>
      <c r="AH1410" s="211">
        <v>45406</v>
      </c>
      <c r="AO1410" t="s">
        <v>546</v>
      </c>
      <c r="AU1410" s="211"/>
      <c r="AY1410">
        <v>0</v>
      </c>
      <c r="AZ1410" t="s">
        <v>548</v>
      </c>
      <c r="BA1410" t="s">
        <v>4018</v>
      </c>
      <c r="BB1410" t="s">
        <v>4018</v>
      </c>
    </row>
    <row r="1411" spans="1:54" x14ac:dyDescent="0.3">
      <c r="A1411" t="s">
        <v>4133</v>
      </c>
      <c r="B1411" t="s">
        <v>1152</v>
      </c>
      <c r="C1411" s="211">
        <v>45406</v>
      </c>
      <c r="D1411" t="s">
        <v>646</v>
      </c>
      <c r="E1411" t="s">
        <v>708</v>
      </c>
      <c r="F1411" t="s">
        <v>1199</v>
      </c>
      <c r="G1411" t="s">
        <v>4134</v>
      </c>
      <c r="H1411" t="s">
        <v>4135</v>
      </c>
      <c r="I1411">
        <v>0</v>
      </c>
      <c r="J1411">
        <v>0.32</v>
      </c>
      <c r="K1411" t="s">
        <v>535</v>
      </c>
      <c r="L1411" t="s">
        <v>536</v>
      </c>
      <c r="M1411" t="s">
        <v>537</v>
      </c>
      <c r="N1411" t="s">
        <v>538</v>
      </c>
      <c r="O1411" t="s">
        <v>539</v>
      </c>
      <c r="P1411" t="s">
        <v>650</v>
      </c>
      <c r="Q1411" t="s">
        <v>3208</v>
      </c>
      <c r="R1411" t="s">
        <v>542</v>
      </c>
      <c r="S1411" t="s">
        <v>543</v>
      </c>
      <c r="T1411" t="s">
        <v>542</v>
      </c>
      <c r="U1411" t="s">
        <v>4018</v>
      </c>
      <c r="W1411" s="210">
        <v>-0.32</v>
      </c>
      <c r="X1411">
        <v>1</v>
      </c>
      <c r="Z1411" s="211">
        <v>45424</v>
      </c>
      <c r="AH1411" s="211">
        <v>45406</v>
      </c>
      <c r="AO1411" t="s">
        <v>546</v>
      </c>
      <c r="AU1411" s="211"/>
      <c r="AY1411">
        <v>0</v>
      </c>
      <c r="AZ1411" t="s">
        <v>548</v>
      </c>
      <c r="BA1411" t="s">
        <v>4018</v>
      </c>
      <c r="BB1411" t="s">
        <v>4018</v>
      </c>
    </row>
    <row r="1412" spans="1:54" x14ac:dyDescent="0.3">
      <c r="A1412" t="s">
        <v>4136</v>
      </c>
      <c r="B1412" t="s">
        <v>1152</v>
      </c>
      <c r="C1412" s="211">
        <v>45406</v>
      </c>
      <c r="D1412" t="s">
        <v>550</v>
      </c>
      <c r="E1412" t="s">
        <v>708</v>
      </c>
      <c r="F1412" t="s">
        <v>775</v>
      </c>
      <c r="G1412" t="s">
        <v>4137</v>
      </c>
      <c r="H1412" t="s">
        <v>553</v>
      </c>
      <c r="I1412">
        <v>0</v>
      </c>
      <c r="J1412">
        <v>0.95</v>
      </c>
      <c r="K1412" t="s">
        <v>535</v>
      </c>
      <c r="L1412" t="s">
        <v>554</v>
      </c>
      <c r="M1412" t="s">
        <v>537</v>
      </c>
      <c r="N1412" t="s">
        <v>538</v>
      </c>
      <c r="O1412" t="s">
        <v>539</v>
      </c>
      <c r="P1412" t="s">
        <v>555</v>
      </c>
      <c r="Q1412" t="s">
        <v>3208</v>
      </c>
      <c r="R1412" t="s">
        <v>542</v>
      </c>
      <c r="S1412" t="s">
        <v>543</v>
      </c>
      <c r="T1412" t="s">
        <v>542</v>
      </c>
      <c r="U1412" t="s">
        <v>4018</v>
      </c>
      <c r="W1412" s="210">
        <v>-0.95</v>
      </c>
      <c r="X1412">
        <v>1</v>
      </c>
      <c r="Z1412" s="211">
        <v>45424</v>
      </c>
      <c r="AH1412" s="211">
        <v>45406</v>
      </c>
      <c r="AO1412" t="s">
        <v>546</v>
      </c>
      <c r="AU1412" s="211"/>
      <c r="AY1412">
        <v>0</v>
      </c>
      <c r="AZ1412" t="s">
        <v>548</v>
      </c>
      <c r="BA1412" t="s">
        <v>4018</v>
      </c>
      <c r="BB1412" t="s">
        <v>4018</v>
      </c>
    </row>
    <row r="1413" spans="1:54" x14ac:dyDescent="0.3">
      <c r="A1413" t="s">
        <v>4138</v>
      </c>
      <c r="B1413" t="s">
        <v>1152</v>
      </c>
      <c r="C1413" s="211">
        <v>45406</v>
      </c>
      <c r="D1413" t="s">
        <v>1354</v>
      </c>
      <c r="E1413" t="s">
        <v>708</v>
      </c>
      <c r="F1413" t="s">
        <v>1700</v>
      </c>
      <c r="G1413" t="s">
        <v>4139</v>
      </c>
      <c r="H1413" t="s">
        <v>1357</v>
      </c>
      <c r="I1413">
        <v>0</v>
      </c>
      <c r="J1413">
        <v>1.35</v>
      </c>
      <c r="K1413" t="s">
        <v>535</v>
      </c>
      <c r="L1413" t="s">
        <v>561</v>
      </c>
      <c r="M1413" t="s">
        <v>537</v>
      </c>
      <c r="N1413" t="s">
        <v>538</v>
      </c>
      <c r="O1413" t="s">
        <v>539</v>
      </c>
      <c r="P1413" t="s">
        <v>621</v>
      </c>
      <c r="Q1413" t="s">
        <v>3208</v>
      </c>
      <c r="R1413" t="s">
        <v>542</v>
      </c>
      <c r="S1413" t="s">
        <v>543</v>
      </c>
      <c r="T1413" t="s">
        <v>542</v>
      </c>
      <c r="U1413" t="s">
        <v>4018</v>
      </c>
      <c r="W1413" s="210">
        <v>-1.35</v>
      </c>
      <c r="X1413">
        <v>1</v>
      </c>
      <c r="Z1413" s="211">
        <v>45424</v>
      </c>
      <c r="AH1413" s="211">
        <v>45406</v>
      </c>
      <c r="AO1413" t="s">
        <v>546</v>
      </c>
      <c r="AU1413" s="211"/>
      <c r="AY1413">
        <v>0</v>
      </c>
      <c r="AZ1413" t="s">
        <v>548</v>
      </c>
      <c r="BA1413" t="s">
        <v>4018</v>
      </c>
      <c r="BB1413" t="s">
        <v>4018</v>
      </c>
    </row>
    <row r="1414" spans="1:54" x14ac:dyDescent="0.3">
      <c r="A1414" t="s">
        <v>4140</v>
      </c>
      <c r="B1414" t="s">
        <v>1152</v>
      </c>
      <c r="C1414" s="211">
        <v>45406</v>
      </c>
      <c r="D1414" t="s">
        <v>1313</v>
      </c>
      <c r="E1414" t="s">
        <v>708</v>
      </c>
      <c r="F1414" t="s">
        <v>862</v>
      </c>
      <c r="G1414" t="s">
        <v>4141</v>
      </c>
      <c r="H1414" t="s">
        <v>1316</v>
      </c>
      <c r="I1414">
        <v>0</v>
      </c>
      <c r="J1414">
        <v>0.48</v>
      </c>
      <c r="K1414" t="s">
        <v>535</v>
      </c>
      <c r="L1414" t="s">
        <v>554</v>
      </c>
      <c r="M1414" t="s">
        <v>537</v>
      </c>
      <c r="N1414" t="s">
        <v>538</v>
      </c>
      <c r="O1414" t="s">
        <v>539</v>
      </c>
      <c r="P1414" t="s">
        <v>555</v>
      </c>
      <c r="Q1414" t="s">
        <v>3208</v>
      </c>
      <c r="R1414" t="s">
        <v>542</v>
      </c>
      <c r="S1414" t="s">
        <v>543</v>
      </c>
      <c r="T1414" t="s">
        <v>542</v>
      </c>
      <c r="U1414" t="s">
        <v>4018</v>
      </c>
      <c r="W1414" s="210">
        <v>-0.48</v>
      </c>
      <c r="X1414">
        <v>1</v>
      </c>
      <c r="Z1414" s="211">
        <v>45424</v>
      </c>
      <c r="AH1414" s="211">
        <v>45406</v>
      </c>
      <c r="AO1414" t="s">
        <v>546</v>
      </c>
      <c r="AU1414" s="211"/>
      <c r="AY1414">
        <v>0</v>
      </c>
      <c r="AZ1414" t="s">
        <v>548</v>
      </c>
      <c r="BA1414" t="s">
        <v>4018</v>
      </c>
      <c r="BB1414" t="s">
        <v>4018</v>
      </c>
    </row>
    <row r="1415" spans="1:54" x14ac:dyDescent="0.3">
      <c r="A1415" t="s">
        <v>4142</v>
      </c>
      <c r="B1415" t="s">
        <v>1152</v>
      </c>
      <c r="C1415" s="211">
        <v>45406</v>
      </c>
      <c r="D1415" t="s">
        <v>1590</v>
      </c>
      <c r="E1415" t="s">
        <v>708</v>
      </c>
      <c r="F1415" t="s">
        <v>1591</v>
      </c>
      <c r="G1415" t="s">
        <v>4143</v>
      </c>
      <c r="H1415" t="s">
        <v>1593</v>
      </c>
      <c r="I1415">
        <v>0</v>
      </c>
      <c r="J1415">
        <v>2.7</v>
      </c>
      <c r="K1415" t="s">
        <v>535</v>
      </c>
      <c r="L1415" t="s">
        <v>3375</v>
      </c>
      <c r="M1415" t="s">
        <v>537</v>
      </c>
      <c r="N1415" t="s">
        <v>538</v>
      </c>
      <c r="O1415" t="s">
        <v>539</v>
      </c>
      <c r="P1415" t="s">
        <v>1594</v>
      </c>
      <c r="Q1415" t="s">
        <v>3208</v>
      </c>
      <c r="R1415" t="s">
        <v>542</v>
      </c>
      <c r="S1415" t="s">
        <v>543</v>
      </c>
      <c r="T1415" t="s">
        <v>542</v>
      </c>
      <c r="U1415" t="s">
        <v>4018</v>
      </c>
      <c r="W1415" s="210">
        <v>-2.7</v>
      </c>
      <c r="X1415">
        <v>1</v>
      </c>
      <c r="Z1415" s="211">
        <v>45424</v>
      </c>
      <c r="AH1415" s="211">
        <v>45406</v>
      </c>
      <c r="AO1415" t="s">
        <v>546</v>
      </c>
      <c r="AU1415" s="211"/>
      <c r="AY1415">
        <v>0</v>
      </c>
      <c r="AZ1415" t="s">
        <v>548</v>
      </c>
      <c r="BA1415" t="s">
        <v>4018</v>
      </c>
      <c r="BB1415" t="s">
        <v>4018</v>
      </c>
    </row>
    <row r="1416" spans="1:54" x14ac:dyDescent="0.3">
      <c r="A1416" t="s">
        <v>4144</v>
      </c>
      <c r="B1416" t="s">
        <v>1152</v>
      </c>
      <c r="C1416" s="211">
        <v>45406</v>
      </c>
      <c r="D1416" t="s">
        <v>2321</v>
      </c>
      <c r="E1416" t="s">
        <v>708</v>
      </c>
      <c r="F1416" t="s">
        <v>1679</v>
      </c>
      <c r="G1416" t="s">
        <v>4145</v>
      </c>
      <c r="H1416" t="s">
        <v>2997</v>
      </c>
      <c r="I1416">
        <v>0</v>
      </c>
      <c r="J1416">
        <v>3.45</v>
      </c>
      <c r="K1416" t="s">
        <v>535</v>
      </c>
      <c r="L1416" t="s">
        <v>561</v>
      </c>
      <c r="M1416" t="s">
        <v>537</v>
      </c>
      <c r="N1416" t="s">
        <v>538</v>
      </c>
      <c r="O1416" t="s">
        <v>539</v>
      </c>
      <c r="P1416" t="s">
        <v>621</v>
      </c>
      <c r="Q1416" t="s">
        <v>3208</v>
      </c>
      <c r="R1416" t="s">
        <v>542</v>
      </c>
      <c r="S1416" t="s">
        <v>543</v>
      </c>
      <c r="T1416" t="s">
        <v>542</v>
      </c>
      <c r="U1416" t="s">
        <v>4018</v>
      </c>
      <c r="W1416" s="210">
        <v>-3.45</v>
      </c>
      <c r="X1416">
        <v>1</v>
      </c>
      <c r="Z1416" s="211">
        <v>45424</v>
      </c>
      <c r="AH1416" s="211">
        <v>45406</v>
      </c>
      <c r="AO1416" t="s">
        <v>546</v>
      </c>
      <c r="AU1416" s="211"/>
      <c r="AY1416">
        <v>0</v>
      </c>
      <c r="AZ1416" t="s">
        <v>548</v>
      </c>
      <c r="BA1416" t="s">
        <v>4018</v>
      </c>
      <c r="BB1416" t="s">
        <v>4018</v>
      </c>
    </row>
    <row r="1417" spans="1:54" x14ac:dyDescent="0.3">
      <c r="A1417" t="s">
        <v>4146</v>
      </c>
      <c r="B1417" t="s">
        <v>1152</v>
      </c>
      <c r="C1417" s="211">
        <v>45406</v>
      </c>
      <c r="D1417" t="s">
        <v>2937</v>
      </c>
      <c r="E1417" t="s">
        <v>708</v>
      </c>
      <c r="F1417" t="s">
        <v>878</v>
      </c>
      <c r="G1417" t="s">
        <v>4147</v>
      </c>
      <c r="H1417" t="s">
        <v>3916</v>
      </c>
      <c r="I1417">
        <v>0</v>
      </c>
      <c r="J1417">
        <v>0.12</v>
      </c>
      <c r="K1417" t="s">
        <v>535</v>
      </c>
      <c r="L1417" t="s">
        <v>561</v>
      </c>
      <c r="M1417" t="s">
        <v>537</v>
      </c>
      <c r="N1417" t="s">
        <v>538</v>
      </c>
      <c r="O1417" t="s">
        <v>539</v>
      </c>
      <c r="P1417" t="s">
        <v>644</v>
      </c>
      <c r="Q1417" t="s">
        <v>3208</v>
      </c>
      <c r="R1417" t="s">
        <v>542</v>
      </c>
      <c r="S1417" t="s">
        <v>543</v>
      </c>
      <c r="T1417" t="s">
        <v>542</v>
      </c>
      <c r="U1417" t="s">
        <v>4018</v>
      </c>
      <c r="W1417" s="210">
        <v>-0.12</v>
      </c>
      <c r="X1417">
        <v>1</v>
      </c>
      <c r="Z1417" s="211">
        <v>45424</v>
      </c>
      <c r="AH1417" s="211">
        <v>45406</v>
      </c>
      <c r="AO1417" t="s">
        <v>546</v>
      </c>
      <c r="AU1417" s="211"/>
      <c r="AY1417">
        <v>0</v>
      </c>
      <c r="AZ1417" t="s">
        <v>548</v>
      </c>
      <c r="BA1417" t="s">
        <v>4018</v>
      </c>
      <c r="BB1417" t="s">
        <v>4018</v>
      </c>
    </row>
    <row r="1418" spans="1:54" x14ac:dyDescent="0.3">
      <c r="A1418" t="s">
        <v>4148</v>
      </c>
      <c r="B1418" t="s">
        <v>1152</v>
      </c>
      <c r="C1418" s="211">
        <v>45406</v>
      </c>
      <c r="D1418" t="s">
        <v>3223</v>
      </c>
      <c r="E1418" t="s">
        <v>708</v>
      </c>
      <c r="F1418" t="s">
        <v>1122</v>
      </c>
      <c r="G1418" t="s">
        <v>4149</v>
      </c>
      <c r="H1418" t="s">
        <v>4150</v>
      </c>
      <c r="I1418">
        <v>0</v>
      </c>
      <c r="J1418">
        <v>0.37</v>
      </c>
      <c r="K1418" t="s">
        <v>535</v>
      </c>
      <c r="L1418" t="s">
        <v>536</v>
      </c>
      <c r="M1418" t="s">
        <v>537</v>
      </c>
      <c r="N1418" t="s">
        <v>538</v>
      </c>
      <c r="O1418" t="s">
        <v>539</v>
      </c>
      <c r="P1418" t="s">
        <v>650</v>
      </c>
      <c r="Q1418" t="s">
        <v>3208</v>
      </c>
      <c r="R1418" t="s">
        <v>542</v>
      </c>
      <c r="S1418" t="s">
        <v>543</v>
      </c>
      <c r="T1418" t="s">
        <v>542</v>
      </c>
      <c r="U1418" t="s">
        <v>4018</v>
      </c>
      <c r="W1418" s="210">
        <v>-0.37</v>
      </c>
      <c r="X1418">
        <v>1</v>
      </c>
      <c r="Z1418" s="211">
        <v>45424</v>
      </c>
      <c r="AH1418" s="211">
        <v>45406</v>
      </c>
      <c r="AO1418" t="s">
        <v>546</v>
      </c>
      <c r="AU1418" s="211"/>
      <c r="AY1418">
        <v>0</v>
      </c>
      <c r="AZ1418" t="s">
        <v>548</v>
      </c>
      <c r="BA1418" t="s">
        <v>4018</v>
      </c>
      <c r="BB1418" t="s">
        <v>4018</v>
      </c>
    </row>
    <row r="1419" spans="1:54" x14ac:dyDescent="0.3">
      <c r="A1419" t="s">
        <v>4151</v>
      </c>
      <c r="B1419" t="s">
        <v>1152</v>
      </c>
      <c r="C1419" s="211">
        <v>45406</v>
      </c>
      <c r="D1419" t="s">
        <v>582</v>
      </c>
      <c r="E1419" t="s">
        <v>1060</v>
      </c>
      <c r="F1419" t="s">
        <v>874</v>
      </c>
      <c r="G1419" t="s">
        <v>4152</v>
      </c>
      <c r="H1419" t="s">
        <v>585</v>
      </c>
      <c r="I1419">
        <v>0</v>
      </c>
      <c r="J1419">
        <v>38.729999999999997</v>
      </c>
      <c r="K1419" t="s">
        <v>535</v>
      </c>
      <c r="L1419" t="s">
        <v>536</v>
      </c>
      <c r="M1419" t="s">
        <v>537</v>
      </c>
      <c r="N1419" t="s">
        <v>538</v>
      </c>
      <c r="O1419" t="s">
        <v>539</v>
      </c>
      <c r="P1419" t="s">
        <v>586</v>
      </c>
      <c r="Q1419" t="s">
        <v>3208</v>
      </c>
      <c r="R1419" t="s">
        <v>542</v>
      </c>
      <c r="S1419" t="s">
        <v>543</v>
      </c>
      <c r="T1419" t="s">
        <v>542</v>
      </c>
      <c r="U1419" t="s">
        <v>4018</v>
      </c>
      <c r="W1419" s="210">
        <v>-38.729999999999997</v>
      </c>
      <c r="X1419">
        <v>1</v>
      </c>
      <c r="Z1419" s="211">
        <v>45424</v>
      </c>
      <c r="AH1419" s="211">
        <v>45406</v>
      </c>
      <c r="AO1419" t="s">
        <v>546</v>
      </c>
      <c r="AU1419" s="211"/>
      <c r="AY1419">
        <v>0</v>
      </c>
      <c r="AZ1419" t="s">
        <v>548</v>
      </c>
      <c r="BA1419" t="s">
        <v>4018</v>
      </c>
      <c r="BB1419" t="s">
        <v>4018</v>
      </c>
    </row>
    <row r="1420" spans="1:54" x14ac:dyDescent="0.3">
      <c r="A1420" t="s">
        <v>4153</v>
      </c>
      <c r="B1420" t="s">
        <v>1152</v>
      </c>
      <c r="C1420" s="211">
        <v>45406</v>
      </c>
      <c r="D1420" t="s">
        <v>564</v>
      </c>
      <c r="E1420" t="s">
        <v>1060</v>
      </c>
      <c r="F1420" t="s">
        <v>1185</v>
      </c>
      <c r="G1420" t="s">
        <v>4154</v>
      </c>
      <c r="H1420" t="s">
        <v>567</v>
      </c>
      <c r="I1420">
        <v>0</v>
      </c>
      <c r="J1420">
        <v>51.55</v>
      </c>
      <c r="K1420" t="s">
        <v>535</v>
      </c>
      <c r="L1420" t="s">
        <v>536</v>
      </c>
      <c r="M1420" t="s">
        <v>537</v>
      </c>
      <c r="N1420" t="s">
        <v>538</v>
      </c>
      <c r="O1420" t="s">
        <v>539</v>
      </c>
      <c r="P1420" t="s">
        <v>568</v>
      </c>
      <c r="Q1420" t="s">
        <v>3208</v>
      </c>
      <c r="R1420" t="s">
        <v>542</v>
      </c>
      <c r="S1420" t="s">
        <v>543</v>
      </c>
      <c r="T1420" t="s">
        <v>542</v>
      </c>
      <c r="U1420" t="s">
        <v>4018</v>
      </c>
      <c r="W1420" s="210">
        <v>-51.55</v>
      </c>
      <c r="X1420">
        <v>1</v>
      </c>
      <c r="Z1420" s="211">
        <v>45424</v>
      </c>
      <c r="AH1420" s="211">
        <v>45406</v>
      </c>
      <c r="AO1420" t="s">
        <v>546</v>
      </c>
      <c r="AU1420" s="211"/>
      <c r="AY1420">
        <v>0</v>
      </c>
      <c r="AZ1420" t="s">
        <v>548</v>
      </c>
      <c r="BA1420" t="s">
        <v>4018</v>
      </c>
      <c r="BB1420" t="s">
        <v>4018</v>
      </c>
    </row>
    <row r="1421" spans="1:54" x14ac:dyDescent="0.3">
      <c r="A1421" t="s">
        <v>4155</v>
      </c>
      <c r="B1421" t="s">
        <v>1152</v>
      </c>
      <c r="C1421" s="211">
        <v>45406</v>
      </c>
      <c r="D1421" t="s">
        <v>640</v>
      </c>
      <c r="E1421" t="s">
        <v>1060</v>
      </c>
      <c r="F1421" t="s">
        <v>1172</v>
      </c>
      <c r="G1421" t="s">
        <v>4156</v>
      </c>
      <c r="H1421" t="s">
        <v>643</v>
      </c>
      <c r="I1421">
        <v>0</v>
      </c>
      <c r="J1421">
        <v>0.41</v>
      </c>
      <c r="K1421" t="s">
        <v>535</v>
      </c>
      <c r="L1421" t="s">
        <v>561</v>
      </c>
      <c r="M1421" t="s">
        <v>537</v>
      </c>
      <c r="N1421" t="s">
        <v>538</v>
      </c>
      <c r="O1421" t="s">
        <v>539</v>
      </c>
      <c r="P1421" t="s">
        <v>644</v>
      </c>
      <c r="Q1421" t="s">
        <v>3208</v>
      </c>
      <c r="R1421" t="s">
        <v>542</v>
      </c>
      <c r="S1421" t="s">
        <v>543</v>
      </c>
      <c r="T1421" t="s">
        <v>542</v>
      </c>
      <c r="U1421" t="s">
        <v>4018</v>
      </c>
      <c r="W1421" s="210">
        <v>-0.41</v>
      </c>
      <c r="X1421">
        <v>1</v>
      </c>
      <c r="Z1421" s="211">
        <v>45424</v>
      </c>
      <c r="AH1421" s="211">
        <v>45406</v>
      </c>
      <c r="AO1421" t="s">
        <v>546</v>
      </c>
      <c r="AU1421" s="211"/>
      <c r="AY1421">
        <v>0</v>
      </c>
      <c r="AZ1421" t="s">
        <v>548</v>
      </c>
      <c r="BA1421" t="s">
        <v>4018</v>
      </c>
      <c r="BB1421" t="s">
        <v>4018</v>
      </c>
    </row>
    <row r="1422" spans="1:54" x14ac:dyDescent="0.3">
      <c r="A1422" t="s">
        <v>4157</v>
      </c>
      <c r="B1422" t="s">
        <v>1152</v>
      </c>
      <c r="C1422" s="211">
        <v>45406</v>
      </c>
      <c r="D1422" t="s">
        <v>646</v>
      </c>
      <c r="E1422" t="s">
        <v>1060</v>
      </c>
      <c r="F1422" t="s">
        <v>1199</v>
      </c>
      <c r="G1422" t="s">
        <v>4158</v>
      </c>
      <c r="H1422" t="s">
        <v>4135</v>
      </c>
      <c r="I1422">
        <v>0</v>
      </c>
      <c r="J1422">
        <v>0.4</v>
      </c>
      <c r="K1422" t="s">
        <v>535</v>
      </c>
      <c r="L1422" t="s">
        <v>536</v>
      </c>
      <c r="M1422" t="s">
        <v>537</v>
      </c>
      <c r="N1422" t="s">
        <v>538</v>
      </c>
      <c r="O1422" t="s">
        <v>539</v>
      </c>
      <c r="P1422" t="s">
        <v>650</v>
      </c>
      <c r="Q1422" t="s">
        <v>3208</v>
      </c>
      <c r="R1422" t="s">
        <v>542</v>
      </c>
      <c r="S1422" t="s">
        <v>543</v>
      </c>
      <c r="T1422" t="s">
        <v>542</v>
      </c>
      <c r="U1422" t="s">
        <v>4018</v>
      </c>
      <c r="W1422" s="210">
        <v>-0.4</v>
      </c>
      <c r="X1422">
        <v>1</v>
      </c>
      <c r="Z1422" s="211">
        <v>45424</v>
      </c>
      <c r="AH1422" s="211">
        <v>45406</v>
      </c>
      <c r="AO1422" t="s">
        <v>546</v>
      </c>
      <c r="AU1422" s="211"/>
      <c r="AY1422">
        <v>0</v>
      </c>
      <c r="AZ1422" t="s">
        <v>548</v>
      </c>
      <c r="BA1422" t="s">
        <v>4018</v>
      </c>
      <c r="BB1422" t="s">
        <v>4018</v>
      </c>
    </row>
    <row r="1423" spans="1:54" x14ac:dyDescent="0.3">
      <c r="A1423" t="s">
        <v>4159</v>
      </c>
      <c r="B1423" t="s">
        <v>1152</v>
      </c>
      <c r="C1423" s="211">
        <v>45406</v>
      </c>
      <c r="D1423" t="s">
        <v>550</v>
      </c>
      <c r="E1423" t="s">
        <v>1060</v>
      </c>
      <c r="F1423" t="s">
        <v>775</v>
      </c>
      <c r="G1423" t="s">
        <v>4160</v>
      </c>
      <c r="H1423" t="s">
        <v>553</v>
      </c>
      <c r="I1423">
        <v>0</v>
      </c>
      <c r="J1423">
        <v>4.72</v>
      </c>
      <c r="K1423" t="s">
        <v>535</v>
      </c>
      <c r="L1423" t="s">
        <v>554</v>
      </c>
      <c r="M1423" t="s">
        <v>537</v>
      </c>
      <c r="N1423" t="s">
        <v>538</v>
      </c>
      <c r="O1423" t="s">
        <v>539</v>
      </c>
      <c r="P1423" t="s">
        <v>555</v>
      </c>
      <c r="Q1423" t="s">
        <v>3208</v>
      </c>
      <c r="R1423" t="s">
        <v>542</v>
      </c>
      <c r="S1423" t="s">
        <v>543</v>
      </c>
      <c r="T1423" t="s">
        <v>542</v>
      </c>
      <c r="U1423" t="s">
        <v>4018</v>
      </c>
      <c r="W1423" s="210">
        <v>-4.72</v>
      </c>
      <c r="X1423">
        <v>1</v>
      </c>
      <c r="Z1423" s="211">
        <v>45424</v>
      </c>
      <c r="AH1423" s="211">
        <v>45406</v>
      </c>
      <c r="AO1423" t="s">
        <v>546</v>
      </c>
      <c r="AU1423" s="211"/>
      <c r="AY1423">
        <v>0</v>
      </c>
      <c r="AZ1423" t="s">
        <v>548</v>
      </c>
      <c r="BA1423" t="s">
        <v>4018</v>
      </c>
      <c r="BB1423" t="s">
        <v>4018</v>
      </c>
    </row>
    <row r="1424" spans="1:54" x14ac:dyDescent="0.3">
      <c r="A1424" t="s">
        <v>4161</v>
      </c>
      <c r="B1424" t="s">
        <v>1152</v>
      </c>
      <c r="C1424" s="211">
        <v>45406</v>
      </c>
      <c r="D1424" t="s">
        <v>1354</v>
      </c>
      <c r="E1424" t="s">
        <v>1060</v>
      </c>
      <c r="F1424" t="s">
        <v>1700</v>
      </c>
      <c r="G1424" t="s">
        <v>4162</v>
      </c>
      <c r="H1424" t="s">
        <v>1357</v>
      </c>
      <c r="I1424">
        <v>0</v>
      </c>
      <c r="J1424">
        <v>3.28</v>
      </c>
      <c r="K1424" t="s">
        <v>535</v>
      </c>
      <c r="L1424" t="s">
        <v>561</v>
      </c>
      <c r="M1424" t="s">
        <v>537</v>
      </c>
      <c r="N1424" t="s">
        <v>538</v>
      </c>
      <c r="O1424" t="s">
        <v>539</v>
      </c>
      <c r="P1424" t="s">
        <v>621</v>
      </c>
      <c r="Q1424" t="s">
        <v>3208</v>
      </c>
      <c r="R1424" t="s">
        <v>542</v>
      </c>
      <c r="S1424" t="s">
        <v>543</v>
      </c>
      <c r="T1424" t="s">
        <v>542</v>
      </c>
      <c r="U1424" t="s">
        <v>4018</v>
      </c>
      <c r="W1424" s="210">
        <v>-3.28</v>
      </c>
      <c r="X1424">
        <v>1</v>
      </c>
      <c r="Z1424" s="211">
        <v>45424</v>
      </c>
      <c r="AH1424" s="211">
        <v>45406</v>
      </c>
      <c r="AO1424" t="s">
        <v>546</v>
      </c>
      <c r="AU1424" s="211"/>
      <c r="AY1424">
        <v>0</v>
      </c>
      <c r="AZ1424" t="s">
        <v>548</v>
      </c>
      <c r="BA1424" t="s">
        <v>4018</v>
      </c>
      <c r="BB1424" t="s">
        <v>4018</v>
      </c>
    </row>
    <row r="1425" spans="1:54" x14ac:dyDescent="0.3">
      <c r="A1425" t="s">
        <v>4163</v>
      </c>
      <c r="B1425" t="s">
        <v>1152</v>
      </c>
      <c r="C1425" s="211">
        <v>45406</v>
      </c>
      <c r="D1425" t="s">
        <v>1313</v>
      </c>
      <c r="E1425" t="s">
        <v>1060</v>
      </c>
      <c r="F1425" t="s">
        <v>862</v>
      </c>
      <c r="G1425" t="s">
        <v>4164</v>
      </c>
      <c r="H1425" t="s">
        <v>1316</v>
      </c>
      <c r="I1425">
        <v>0</v>
      </c>
      <c r="J1425">
        <v>2.42</v>
      </c>
      <c r="K1425" t="s">
        <v>535</v>
      </c>
      <c r="L1425" t="s">
        <v>554</v>
      </c>
      <c r="M1425" t="s">
        <v>537</v>
      </c>
      <c r="N1425" t="s">
        <v>538</v>
      </c>
      <c r="O1425" t="s">
        <v>539</v>
      </c>
      <c r="P1425" t="s">
        <v>555</v>
      </c>
      <c r="Q1425" t="s">
        <v>3208</v>
      </c>
      <c r="R1425" t="s">
        <v>542</v>
      </c>
      <c r="S1425" t="s">
        <v>543</v>
      </c>
      <c r="T1425" t="s">
        <v>542</v>
      </c>
      <c r="U1425" t="s">
        <v>4018</v>
      </c>
      <c r="W1425" s="210">
        <v>-2.42</v>
      </c>
      <c r="X1425">
        <v>1</v>
      </c>
      <c r="Z1425" s="211">
        <v>45424</v>
      </c>
      <c r="AH1425" s="211">
        <v>45406</v>
      </c>
      <c r="AO1425" t="s">
        <v>546</v>
      </c>
      <c r="AU1425" s="211"/>
      <c r="AY1425">
        <v>0</v>
      </c>
      <c r="AZ1425" t="s">
        <v>548</v>
      </c>
      <c r="BA1425" t="s">
        <v>4018</v>
      </c>
      <c r="BB1425" t="s">
        <v>4018</v>
      </c>
    </row>
    <row r="1426" spans="1:54" x14ac:dyDescent="0.3">
      <c r="A1426" t="s">
        <v>4165</v>
      </c>
      <c r="B1426" t="s">
        <v>1152</v>
      </c>
      <c r="C1426" s="211">
        <v>45406</v>
      </c>
      <c r="D1426" t="s">
        <v>1590</v>
      </c>
      <c r="E1426" t="s">
        <v>1060</v>
      </c>
      <c r="F1426" t="s">
        <v>1591</v>
      </c>
      <c r="G1426" t="s">
        <v>4166</v>
      </c>
      <c r="H1426" t="s">
        <v>1593</v>
      </c>
      <c r="I1426">
        <v>0</v>
      </c>
      <c r="J1426">
        <v>8.27</v>
      </c>
      <c r="K1426" t="s">
        <v>535</v>
      </c>
      <c r="L1426" t="s">
        <v>3375</v>
      </c>
      <c r="M1426" t="s">
        <v>537</v>
      </c>
      <c r="N1426" t="s">
        <v>538</v>
      </c>
      <c r="O1426" t="s">
        <v>539</v>
      </c>
      <c r="P1426" t="s">
        <v>1594</v>
      </c>
      <c r="Q1426" t="s">
        <v>3208</v>
      </c>
      <c r="R1426" t="s">
        <v>542</v>
      </c>
      <c r="S1426" t="s">
        <v>543</v>
      </c>
      <c r="T1426" t="s">
        <v>542</v>
      </c>
      <c r="U1426" t="s">
        <v>4018</v>
      </c>
      <c r="W1426" s="210">
        <v>-8.27</v>
      </c>
      <c r="X1426">
        <v>1</v>
      </c>
      <c r="Z1426" s="211">
        <v>45424</v>
      </c>
      <c r="AH1426" s="211">
        <v>45406</v>
      </c>
      <c r="AO1426" t="s">
        <v>546</v>
      </c>
      <c r="AU1426" s="211"/>
      <c r="AY1426">
        <v>0</v>
      </c>
      <c r="AZ1426" t="s">
        <v>548</v>
      </c>
      <c r="BA1426" t="s">
        <v>4018</v>
      </c>
      <c r="BB1426" t="s">
        <v>4018</v>
      </c>
    </row>
    <row r="1427" spans="1:54" x14ac:dyDescent="0.3">
      <c r="A1427" t="s">
        <v>4167</v>
      </c>
      <c r="B1427" t="s">
        <v>1152</v>
      </c>
      <c r="C1427" s="211">
        <v>45406</v>
      </c>
      <c r="D1427" t="s">
        <v>2321</v>
      </c>
      <c r="E1427" t="s">
        <v>1060</v>
      </c>
      <c r="F1427" t="s">
        <v>1679</v>
      </c>
      <c r="G1427" t="s">
        <v>4168</v>
      </c>
      <c r="H1427" t="s">
        <v>2997</v>
      </c>
      <c r="I1427">
        <v>0</v>
      </c>
      <c r="J1427">
        <v>8.19</v>
      </c>
      <c r="K1427" t="s">
        <v>535</v>
      </c>
      <c r="L1427" t="s">
        <v>561</v>
      </c>
      <c r="M1427" t="s">
        <v>537</v>
      </c>
      <c r="N1427" t="s">
        <v>538</v>
      </c>
      <c r="O1427" t="s">
        <v>539</v>
      </c>
      <c r="P1427" t="s">
        <v>621</v>
      </c>
      <c r="Q1427" t="s">
        <v>3208</v>
      </c>
      <c r="R1427" t="s">
        <v>542</v>
      </c>
      <c r="S1427" t="s">
        <v>543</v>
      </c>
      <c r="T1427" t="s">
        <v>542</v>
      </c>
      <c r="U1427" t="s">
        <v>4018</v>
      </c>
      <c r="W1427" s="210">
        <v>-8.19</v>
      </c>
      <c r="X1427">
        <v>1</v>
      </c>
      <c r="Z1427" s="211">
        <v>45424</v>
      </c>
      <c r="AH1427" s="211">
        <v>45406</v>
      </c>
      <c r="AO1427" t="s">
        <v>546</v>
      </c>
      <c r="AU1427" s="211"/>
      <c r="AY1427">
        <v>0</v>
      </c>
      <c r="AZ1427" t="s">
        <v>548</v>
      </c>
      <c r="BA1427" t="s">
        <v>4018</v>
      </c>
      <c r="BB1427" t="s">
        <v>4018</v>
      </c>
    </row>
    <row r="1428" spans="1:54" x14ac:dyDescent="0.3">
      <c r="A1428" t="s">
        <v>4169</v>
      </c>
      <c r="B1428" t="s">
        <v>1152</v>
      </c>
      <c r="C1428" s="211">
        <v>45406</v>
      </c>
      <c r="D1428" t="s">
        <v>2937</v>
      </c>
      <c r="E1428" t="s">
        <v>1060</v>
      </c>
      <c r="F1428" t="s">
        <v>878</v>
      </c>
      <c r="G1428" t="s">
        <v>4170</v>
      </c>
      <c r="H1428" t="s">
        <v>3916</v>
      </c>
      <c r="I1428">
        <v>0</v>
      </c>
      <c r="J1428">
        <v>0.33</v>
      </c>
      <c r="K1428" t="s">
        <v>535</v>
      </c>
      <c r="L1428" t="s">
        <v>561</v>
      </c>
      <c r="M1428" t="s">
        <v>537</v>
      </c>
      <c r="N1428" t="s">
        <v>538</v>
      </c>
      <c r="O1428" t="s">
        <v>539</v>
      </c>
      <c r="P1428" t="s">
        <v>644</v>
      </c>
      <c r="Q1428" t="s">
        <v>3208</v>
      </c>
      <c r="R1428" t="s">
        <v>542</v>
      </c>
      <c r="S1428" t="s">
        <v>543</v>
      </c>
      <c r="T1428" t="s">
        <v>542</v>
      </c>
      <c r="U1428" t="s">
        <v>4018</v>
      </c>
      <c r="W1428" s="210">
        <v>-0.33</v>
      </c>
      <c r="X1428">
        <v>1</v>
      </c>
      <c r="Z1428" s="211">
        <v>45424</v>
      </c>
      <c r="AH1428" s="211">
        <v>45406</v>
      </c>
      <c r="AO1428" t="s">
        <v>546</v>
      </c>
      <c r="AU1428" s="211"/>
      <c r="AY1428">
        <v>0</v>
      </c>
      <c r="AZ1428" t="s">
        <v>548</v>
      </c>
      <c r="BA1428" t="s">
        <v>4018</v>
      </c>
      <c r="BB1428" t="s">
        <v>4018</v>
      </c>
    </row>
    <row r="1429" spans="1:54" x14ac:dyDescent="0.3">
      <c r="A1429" t="s">
        <v>4171</v>
      </c>
      <c r="B1429" t="s">
        <v>1152</v>
      </c>
      <c r="C1429" s="211">
        <v>45406</v>
      </c>
      <c r="D1429" t="s">
        <v>3223</v>
      </c>
      <c r="E1429" t="s">
        <v>1060</v>
      </c>
      <c r="F1429" t="s">
        <v>1122</v>
      </c>
      <c r="G1429" t="s">
        <v>4172</v>
      </c>
      <c r="H1429" t="s">
        <v>4150</v>
      </c>
      <c r="I1429">
        <v>0</v>
      </c>
      <c r="J1429">
        <v>0.56000000000000005</v>
      </c>
      <c r="K1429" t="s">
        <v>535</v>
      </c>
      <c r="L1429" t="s">
        <v>536</v>
      </c>
      <c r="M1429" t="s">
        <v>537</v>
      </c>
      <c r="N1429" t="s">
        <v>538</v>
      </c>
      <c r="O1429" t="s">
        <v>539</v>
      </c>
      <c r="P1429" t="s">
        <v>650</v>
      </c>
      <c r="Q1429" t="s">
        <v>3208</v>
      </c>
      <c r="R1429" t="s">
        <v>542</v>
      </c>
      <c r="S1429" t="s">
        <v>543</v>
      </c>
      <c r="T1429" t="s">
        <v>542</v>
      </c>
      <c r="U1429" t="s">
        <v>4018</v>
      </c>
      <c r="W1429" s="210">
        <v>-0.56000000000000005</v>
      </c>
      <c r="X1429">
        <v>1</v>
      </c>
      <c r="Z1429" s="211">
        <v>45424</v>
      </c>
      <c r="AH1429" s="211">
        <v>45406</v>
      </c>
      <c r="AO1429" t="s">
        <v>546</v>
      </c>
      <c r="AU1429" s="211"/>
      <c r="AY1429">
        <v>0</v>
      </c>
      <c r="AZ1429" t="s">
        <v>548</v>
      </c>
      <c r="BA1429" t="s">
        <v>4018</v>
      </c>
      <c r="BB1429" t="s">
        <v>4018</v>
      </c>
    </row>
    <row r="1430" spans="1:54" x14ac:dyDescent="0.3">
      <c r="A1430" t="s">
        <v>4173</v>
      </c>
      <c r="B1430" t="s">
        <v>1152</v>
      </c>
      <c r="C1430" s="211">
        <v>45406</v>
      </c>
      <c r="D1430" t="s">
        <v>3775</v>
      </c>
      <c r="E1430" t="s">
        <v>1060</v>
      </c>
      <c r="F1430" t="s">
        <v>810</v>
      </c>
      <c r="G1430" t="s">
        <v>4174</v>
      </c>
      <c r="H1430" t="s">
        <v>3777</v>
      </c>
      <c r="I1430">
        <v>0</v>
      </c>
      <c r="J1430">
        <v>55.48</v>
      </c>
      <c r="K1430" t="s">
        <v>535</v>
      </c>
      <c r="L1430" t="s">
        <v>536</v>
      </c>
      <c r="M1430" t="s">
        <v>537</v>
      </c>
      <c r="N1430" t="s">
        <v>538</v>
      </c>
      <c r="O1430" t="s">
        <v>539</v>
      </c>
      <c r="P1430" t="s">
        <v>3778</v>
      </c>
      <c r="Q1430" t="s">
        <v>3208</v>
      </c>
      <c r="R1430" t="s">
        <v>542</v>
      </c>
      <c r="S1430" t="s">
        <v>543</v>
      </c>
      <c r="T1430" t="s">
        <v>542</v>
      </c>
      <c r="U1430" t="s">
        <v>4018</v>
      </c>
      <c r="W1430" s="210">
        <v>-55.48</v>
      </c>
      <c r="X1430">
        <v>1</v>
      </c>
      <c r="Z1430" s="211">
        <v>45424</v>
      </c>
      <c r="AH1430" s="211">
        <v>45406</v>
      </c>
      <c r="AO1430" t="s">
        <v>546</v>
      </c>
      <c r="AU1430" s="211"/>
      <c r="AY1430">
        <v>0</v>
      </c>
      <c r="AZ1430" t="s">
        <v>548</v>
      </c>
      <c r="BA1430" t="s">
        <v>4018</v>
      </c>
      <c r="BB1430" t="s">
        <v>4018</v>
      </c>
    </row>
    <row r="1431" spans="1:54" x14ac:dyDescent="0.3">
      <c r="A1431" t="s">
        <v>4175</v>
      </c>
      <c r="B1431" t="s">
        <v>1152</v>
      </c>
      <c r="C1431" s="211">
        <v>45407</v>
      </c>
      <c r="D1431" t="s">
        <v>3017</v>
      </c>
      <c r="E1431" t="s">
        <v>833</v>
      </c>
      <c r="F1431" t="s">
        <v>757</v>
      </c>
      <c r="G1431" t="s">
        <v>4176</v>
      </c>
      <c r="H1431" t="s">
        <v>4177</v>
      </c>
      <c r="I1431">
        <v>0</v>
      </c>
      <c r="J1431">
        <v>250</v>
      </c>
      <c r="K1431" t="s">
        <v>535</v>
      </c>
      <c r="L1431" t="s">
        <v>1207</v>
      </c>
      <c r="M1431" t="s">
        <v>537</v>
      </c>
      <c r="N1431" t="s">
        <v>538</v>
      </c>
      <c r="O1431" t="s">
        <v>539</v>
      </c>
      <c r="P1431" t="s">
        <v>3602</v>
      </c>
      <c r="Q1431" t="s">
        <v>3208</v>
      </c>
      <c r="R1431" t="s">
        <v>542</v>
      </c>
      <c r="S1431" t="s">
        <v>543</v>
      </c>
      <c r="T1431" t="s">
        <v>542</v>
      </c>
      <c r="U1431" t="s">
        <v>4018</v>
      </c>
      <c r="W1431" s="210">
        <v>-250</v>
      </c>
      <c r="X1431">
        <v>1</v>
      </c>
      <c r="Z1431" s="211">
        <v>45424</v>
      </c>
      <c r="AH1431" s="211">
        <v>45407</v>
      </c>
      <c r="AO1431" t="s">
        <v>546</v>
      </c>
      <c r="AU1431" s="211"/>
      <c r="AY1431">
        <v>0</v>
      </c>
      <c r="AZ1431" t="s">
        <v>548</v>
      </c>
      <c r="BA1431" t="s">
        <v>4018</v>
      </c>
      <c r="BB1431" t="s">
        <v>4018</v>
      </c>
    </row>
    <row r="1432" spans="1:54" x14ac:dyDescent="0.3">
      <c r="A1432" t="s">
        <v>4178</v>
      </c>
      <c r="B1432" t="s">
        <v>1152</v>
      </c>
      <c r="C1432" s="211">
        <v>45407</v>
      </c>
      <c r="D1432" t="s">
        <v>3315</v>
      </c>
      <c r="E1432" t="s">
        <v>1806</v>
      </c>
      <c r="F1432" t="s">
        <v>757</v>
      </c>
      <c r="G1432" t="s">
        <v>4179</v>
      </c>
      <c r="H1432" t="s">
        <v>4180</v>
      </c>
      <c r="I1432">
        <v>0</v>
      </c>
      <c r="J1432">
        <v>150</v>
      </c>
      <c r="K1432" t="s">
        <v>535</v>
      </c>
      <c r="L1432" t="s">
        <v>2526</v>
      </c>
      <c r="M1432" t="s">
        <v>537</v>
      </c>
      <c r="N1432" t="s">
        <v>538</v>
      </c>
      <c r="O1432" t="s">
        <v>539</v>
      </c>
      <c r="P1432" t="s">
        <v>1427</v>
      </c>
      <c r="Q1432" t="s">
        <v>3208</v>
      </c>
      <c r="R1432" t="s">
        <v>542</v>
      </c>
      <c r="S1432" t="s">
        <v>543</v>
      </c>
      <c r="T1432" t="s">
        <v>542</v>
      </c>
      <c r="U1432" t="s">
        <v>4018</v>
      </c>
      <c r="W1432" s="210">
        <v>-150</v>
      </c>
      <c r="X1432">
        <v>1</v>
      </c>
      <c r="Z1432" s="211">
        <v>45424</v>
      </c>
      <c r="AH1432" s="211">
        <v>45407</v>
      </c>
      <c r="AO1432" t="s">
        <v>546</v>
      </c>
      <c r="AU1432" s="211"/>
      <c r="AY1432">
        <v>0</v>
      </c>
      <c r="AZ1432" t="s">
        <v>548</v>
      </c>
      <c r="BA1432" t="s">
        <v>4018</v>
      </c>
      <c r="BB1432" t="s">
        <v>4018</v>
      </c>
    </row>
    <row r="1433" spans="1:54" x14ac:dyDescent="0.3">
      <c r="A1433" t="s">
        <v>4181</v>
      </c>
      <c r="B1433" t="s">
        <v>652</v>
      </c>
      <c r="C1433" s="211">
        <v>45412</v>
      </c>
      <c r="D1433" t="s">
        <v>3926</v>
      </c>
      <c r="E1433" t="s">
        <v>803</v>
      </c>
      <c r="F1433" t="s">
        <v>757</v>
      </c>
      <c r="G1433" t="s">
        <v>4182</v>
      </c>
      <c r="H1433" t="s">
        <v>3928</v>
      </c>
      <c r="I1433">
        <v>0</v>
      </c>
      <c r="J1433">
        <v>3000</v>
      </c>
      <c r="K1433" t="s">
        <v>535</v>
      </c>
      <c r="L1433" t="s">
        <v>778</v>
      </c>
      <c r="M1433" t="s">
        <v>537</v>
      </c>
      <c r="N1433" t="s">
        <v>538</v>
      </c>
      <c r="O1433" t="s">
        <v>539</v>
      </c>
      <c r="P1433" t="s">
        <v>3888</v>
      </c>
      <c r="Q1433" t="s">
        <v>3208</v>
      </c>
      <c r="R1433" t="s">
        <v>542</v>
      </c>
      <c r="S1433" t="s">
        <v>656</v>
      </c>
      <c r="T1433" t="s">
        <v>542</v>
      </c>
      <c r="U1433" t="s">
        <v>4018</v>
      </c>
      <c r="W1433" s="210">
        <v>-3000</v>
      </c>
      <c r="X1433">
        <v>1</v>
      </c>
      <c r="Z1433" s="211">
        <v>45529</v>
      </c>
      <c r="AH1433" s="211">
        <v>45412</v>
      </c>
      <c r="AO1433" t="s">
        <v>546</v>
      </c>
      <c r="AU1433" s="211"/>
      <c r="AY1433">
        <v>0</v>
      </c>
      <c r="AZ1433" t="s">
        <v>548</v>
      </c>
      <c r="BA1433" t="s">
        <v>4018</v>
      </c>
      <c r="BB1433" t="s">
        <v>4018</v>
      </c>
    </row>
    <row r="1434" spans="1:54" x14ac:dyDescent="0.3">
      <c r="A1434" t="s">
        <v>4183</v>
      </c>
      <c r="B1434" t="s">
        <v>652</v>
      </c>
      <c r="C1434" s="211">
        <v>45412</v>
      </c>
      <c r="D1434" t="s">
        <v>611</v>
      </c>
      <c r="E1434" t="s">
        <v>878</v>
      </c>
      <c r="F1434" t="s">
        <v>2736</v>
      </c>
      <c r="G1434" t="s">
        <v>4184</v>
      </c>
      <c r="H1434" t="s">
        <v>614</v>
      </c>
      <c r="I1434">
        <v>0</v>
      </c>
      <c r="J1434">
        <v>23.84</v>
      </c>
      <c r="K1434" t="s">
        <v>535</v>
      </c>
      <c r="L1434" t="s">
        <v>554</v>
      </c>
      <c r="M1434" t="s">
        <v>537</v>
      </c>
      <c r="N1434" t="s">
        <v>538</v>
      </c>
      <c r="O1434" t="s">
        <v>539</v>
      </c>
      <c r="P1434" t="s">
        <v>615</v>
      </c>
      <c r="Q1434" t="s">
        <v>3208</v>
      </c>
      <c r="R1434" t="s">
        <v>542</v>
      </c>
      <c r="S1434" t="s">
        <v>656</v>
      </c>
      <c r="T1434" t="s">
        <v>542</v>
      </c>
      <c r="U1434" t="s">
        <v>4018</v>
      </c>
      <c r="W1434" s="210">
        <v>-23.84</v>
      </c>
      <c r="X1434">
        <v>1</v>
      </c>
      <c r="Z1434" s="211">
        <v>45435</v>
      </c>
      <c r="AH1434" s="211">
        <v>45412</v>
      </c>
      <c r="AO1434" t="s">
        <v>546</v>
      </c>
      <c r="AU1434" s="211"/>
      <c r="AY1434">
        <v>0</v>
      </c>
      <c r="AZ1434" t="s">
        <v>548</v>
      </c>
      <c r="BA1434" t="s">
        <v>4018</v>
      </c>
      <c r="BB1434" t="s">
        <v>4018</v>
      </c>
    </row>
    <row r="1435" spans="1:54" x14ac:dyDescent="0.3">
      <c r="A1435" t="s">
        <v>4185</v>
      </c>
      <c r="B1435" t="s">
        <v>652</v>
      </c>
      <c r="C1435" s="211">
        <v>45412</v>
      </c>
      <c r="D1435" t="s">
        <v>623</v>
      </c>
      <c r="E1435" t="s">
        <v>878</v>
      </c>
      <c r="F1435" t="s">
        <v>1669</v>
      </c>
      <c r="G1435" t="s">
        <v>4186</v>
      </c>
      <c r="H1435" t="s">
        <v>1969</v>
      </c>
      <c r="I1435">
        <v>0</v>
      </c>
      <c r="J1435">
        <v>11.92</v>
      </c>
      <c r="K1435" t="s">
        <v>535</v>
      </c>
      <c r="L1435" t="s">
        <v>536</v>
      </c>
      <c r="M1435" t="s">
        <v>537</v>
      </c>
      <c r="N1435" t="s">
        <v>538</v>
      </c>
      <c r="O1435" t="s">
        <v>539</v>
      </c>
      <c r="P1435" t="s">
        <v>627</v>
      </c>
      <c r="Q1435" t="s">
        <v>3208</v>
      </c>
      <c r="R1435" t="s">
        <v>542</v>
      </c>
      <c r="S1435" t="s">
        <v>656</v>
      </c>
      <c r="T1435" t="s">
        <v>542</v>
      </c>
      <c r="U1435" t="s">
        <v>4018</v>
      </c>
      <c r="W1435" s="210">
        <v>-11.92</v>
      </c>
      <c r="X1435">
        <v>1</v>
      </c>
      <c r="Z1435" s="211">
        <v>45435</v>
      </c>
      <c r="AH1435" s="211">
        <v>45412</v>
      </c>
      <c r="AO1435" t="s">
        <v>546</v>
      </c>
      <c r="AU1435" s="211"/>
      <c r="AY1435">
        <v>0</v>
      </c>
      <c r="AZ1435" t="s">
        <v>548</v>
      </c>
      <c r="BA1435" t="s">
        <v>4018</v>
      </c>
      <c r="BB1435" t="s">
        <v>4018</v>
      </c>
    </row>
    <row r="1436" spans="1:54" x14ac:dyDescent="0.3">
      <c r="A1436" t="s">
        <v>4187</v>
      </c>
      <c r="B1436" t="s">
        <v>652</v>
      </c>
      <c r="C1436" s="211">
        <v>45412</v>
      </c>
      <c r="D1436" t="s">
        <v>600</v>
      </c>
      <c r="E1436" t="s">
        <v>878</v>
      </c>
      <c r="F1436" t="s">
        <v>1409</v>
      </c>
      <c r="G1436" t="s">
        <v>4188</v>
      </c>
      <c r="H1436" t="s">
        <v>1958</v>
      </c>
      <c r="I1436">
        <v>0</v>
      </c>
      <c r="J1436">
        <v>1.18</v>
      </c>
      <c r="K1436" t="s">
        <v>535</v>
      </c>
      <c r="L1436" t="s">
        <v>536</v>
      </c>
      <c r="M1436" t="s">
        <v>537</v>
      </c>
      <c r="N1436" t="s">
        <v>538</v>
      </c>
      <c r="O1436" t="s">
        <v>539</v>
      </c>
      <c r="P1436" t="s">
        <v>604</v>
      </c>
      <c r="Q1436" t="s">
        <v>3208</v>
      </c>
      <c r="R1436" t="s">
        <v>542</v>
      </c>
      <c r="S1436" t="s">
        <v>656</v>
      </c>
      <c r="T1436" t="s">
        <v>542</v>
      </c>
      <c r="U1436" t="s">
        <v>4018</v>
      </c>
      <c r="W1436" s="210">
        <v>-1.18</v>
      </c>
      <c r="X1436">
        <v>1</v>
      </c>
      <c r="Z1436" s="211">
        <v>45435</v>
      </c>
      <c r="AH1436" s="211">
        <v>45412</v>
      </c>
      <c r="AO1436" t="s">
        <v>546</v>
      </c>
      <c r="AU1436" s="211"/>
      <c r="AY1436">
        <v>0</v>
      </c>
      <c r="AZ1436" t="s">
        <v>548</v>
      </c>
      <c r="BA1436" t="s">
        <v>4018</v>
      </c>
      <c r="BB1436" t="s">
        <v>4018</v>
      </c>
    </row>
    <row r="1437" spans="1:54" x14ac:dyDescent="0.3">
      <c r="A1437" t="s">
        <v>4189</v>
      </c>
      <c r="B1437" t="s">
        <v>652</v>
      </c>
      <c r="C1437" s="211">
        <v>45412</v>
      </c>
      <c r="D1437" t="s">
        <v>606</v>
      </c>
      <c r="E1437" t="s">
        <v>878</v>
      </c>
      <c r="F1437" t="s">
        <v>711</v>
      </c>
      <c r="G1437" t="s">
        <v>4190</v>
      </c>
      <c r="H1437" t="s">
        <v>1961</v>
      </c>
      <c r="I1437">
        <v>0</v>
      </c>
      <c r="J1437">
        <v>4.74</v>
      </c>
      <c r="K1437" t="s">
        <v>535</v>
      </c>
      <c r="L1437" t="s">
        <v>561</v>
      </c>
      <c r="M1437" t="s">
        <v>537</v>
      </c>
      <c r="N1437" t="s">
        <v>538</v>
      </c>
      <c r="O1437" t="s">
        <v>539</v>
      </c>
      <c r="P1437" t="s">
        <v>562</v>
      </c>
      <c r="Q1437" t="s">
        <v>3208</v>
      </c>
      <c r="R1437" t="s">
        <v>542</v>
      </c>
      <c r="S1437" t="s">
        <v>656</v>
      </c>
      <c r="T1437" t="s">
        <v>542</v>
      </c>
      <c r="U1437" t="s">
        <v>4018</v>
      </c>
      <c r="W1437" s="210">
        <v>-4.74</v>
      </c>
      <c r="X1437">
        <v>1</v>
      </c>
      <c r="Z1437" s="211">
        <v>45435</v>
      </c>
      <c r="AH1437" s="211">
        <v>45412</v>
      </c>
      <c r="AO1437" t="s">
        <v>546</v>
      </c>
      <c r="AU1437" s="211"/>
      <c r="AY1437">
        <v>0</v>
      </c>
      <c r="AZ1437" t="s">
        <v>548</v>
      </c>
      <c r="BA1437" t="s">
        <v>4018</v>
      </c>
      <c r="BB1437" t="s">
        <v>4018</v>
      </c>
    </row>
    <row r="1438" spans="1:54" x14ac:dyDescent="0.3">
      <c r="A1438" t="s">
        <v>4191</v>
      </c>
      <c r="B1438" t="s">
        <v>652</v>
      </c>
      <c r="C1438" s="211">
        <v>45412</v>
      </c>
      <c r="D1438" t="s">
        <v>588</v>
      </c>
      <c r="E1438" t="s">
        <v>878</v>
      </c>
      <c r="F1438" t="s">
        <v>916</v>
      </c>
      <c r="G1438" t="s">
        <v>4192</v>
      </c>
      <c r="H1438" t="s">
        <v>1951</v>
      </c>
      <c r="I1438">
        <v>0</v>
      </c>
      <c r="J1438">
        <v>0.43</v>
      </c>
      <c r="K1438" t="s">
        <v>535</v>
      </c>
      <c r="L1438" t="s">
        <v>561</v>
      </c>
      <c r="M1438" t="s">
        <v>537</v>
      </c>
      <c r="N1438" t="s">
        <v>538</v>
      </c>
      <c r="O1438" t="s">
        <v>539</v>
      </c>
      <c r="P1438" t="s">
        <v>592</v>
      </c>
      <c r="Q1438" t="s">
        <v>3208</v>
      </c>
      <c r="R1438" t="s">
        <v>542</v>
      </c>
      <c r="S1438" t="s">
        <v>656</v>
      </c>
      <c r="T1438" t="s">
        <v>542</v>
      </c>
      <c r="U1438" t="s">
        <v>4018</v>
      </c>
      <c r="W1438" s="210">
        <v>-0.43</v>
      </c>
      <c r="X1438">
        <v>1</v>
      </c>
      <c r="Z1438" s="211">
        <v>45435</v>
      </c>
      <c r="AH1438" s="211">
        <v>45412</v>
      </c>
      <c r="AO1438" t="s">
        <v>546</v>
      </c>
      <c r="AU1438" s="211"/>
      <c r="AY1438">
        <v>0</v>
      </c>
      <c r="AZ1438" t="s">
        <v>548</v>
      </c>
      <c r="BA1438" t="s">
        <v>4018</v>
      </c>
      <c r="BB1438" t="s">
        <v>4018</v>
      </c>
    </row>
    <row r="1439" spans="1:54" x14ac:dyDescent="0.3">
      <c r="A1439" t="s">
        <v>4193</v>
      </c>
      <c r="B1439" t="s">
        <v>652</v>
      </c>
      <c r="C1439" s="211">
        <v>45412</v>
      </c>
      <c r="D1439" t="s">
        <v>576</v>
      </c>
      <c r="E1439" t="s">
        <v>878</v>
      </c>
      <c r="F1439" t="s">
        <v>1413</v>
      </c>
      <c r="G1439" t="s">
        <v>4194</v>
      </c>
      <c r="H1439" t="s">
        <v>1945</v>
      </c>
      <c r="I1439">
        <v>0</v>
      </c>
      <c r="J1439">
        <v>9.83</v>
      </c>
      <c r="K1439" t="s">
        <v>535</v>
      </c>
      <c r="L1439" t="s">
        <v>554</v>
      </c>
      <c r="M1439" t="s">
        <v>537</v>
      </c>
      <c r="N1439" t="s">
        <v>538</v>
      </c>
      <c r="O1439" t="s">
        <v>539</v>
      </c>
      <c r="P1439" t="s">
        <v>580</v>
      </c>
      <c r="Q1439" t="s">
        <v>3208</v>
      </c>
      <c r="R1439" t="s">
        <v>542</v>
      </c>
      <c r="S1439" t="s">
        <v>656</v>
      </c>
      <c r="T1439" t="s">
        <v>542</v>
      </c>
      <c r="U1439" t="s">
        <v>4018</v>
      </c>
      <c r="W1439" s="210">
        <v>-9.83</v>
      </c>
      <c r="X1439">
        <v>1</v>
      </c>
      <c r="Z1439" s="211">
        <v>45435</v>
      </c>
      <c r="AH1439" s="211">
        <v>45412</v>
      </c>
      <c r="AO1439" t="s">
        <v>546</v>
      </c>
      <c r="AU1439" s="211"/>
      <c r="AY1439">
        <v>0</v>
      </c>
      <c r="AZ1439" t="s">
        <v>548</v>
      </c>
      <c r="BA1439" t="s">
        <v>4018</v>
      </c>
      <c r="BB1439" t="s">
        <v>4018</v>
      </c>
    </row>
    <row r="1440" spans="1:54" x14ac:dyDescent="0.3">
      <c r="A1440" t="s">
        <v>4195</v>
      </c>
      <c r="B1440" t="s">
        <v>652</v>
      </c>
      <c r="C1440" s="211">
        <v>45412</v>
      </c>
      <c r="D1440" t="s">
        <v>557</v>
      </c>
      <c r="E1440" t="s">
        <v>878</v>
      </c>
      <c r="F1440" t="s">
        <v>2481</v>
      </c>
      <c r="G1440" t="s">
        <v>4196</v>
      </c>
      <c r="H1440" t="s">
        <v>1936</v>
      </c>
      <c r="I1440">
        <v>0</v>
      </c>
      <c r="J1440">
        <v>2.87</v>
      </c>
      <c r="K1440" t="s">
        <v>535</v>
      </c>
      <c r="L1440" t="s">
        <v>561</v>
      </c>
      <c r="M1440" t="s">
        <v>537</v>
      </c>
      <c r="N1440" t="s">
        <v>538</v>
      </c>
      <c r="O1440" t="s">
        <v>539</v>
      </c>
      <c r="P1440" t="s">
        <v>562</v>
      </c>
      <c r="Q1440" t="s">
        <v>3208</v>
      </c>
      <c r="R1440" t="s">
        <v>542</v>
      </c>
      <c r="S1440" t="s">
        <v>656</v>
      </c>
      <c r="T1440" t="s">
        <v>542</v>
      </c>
      <c r="U1440" t="s">
        <v>4018</v>
      </c>
      <c r="W1440" s="210">
        <v>-2.87</v>
      </c>
      <c r="X1440">
        <v>1</v>
      </c>
      <c r="Z1440" s="211">
        <v>45435</v>
      </c>
      <c r="AH1440" s="211">
        <v>45412</v>
      </c>
      <c r="AO1440" t="s">
        <v>546</v>
      </c>
      <c r="AU1440" s="211"/>
      <c r="AY1440">
        <v>0</v>
      </c>
      <c r="AZ1440" t="s">
        <v>548</v>
      </c>
      <c r="BA1440" t="s">
        <v>4018</v>
      </c>
      <c r="BB1440" t="s">
        <v>4018</v>
      </c>
    </row>
    <row r="1441" spans="1:54" x14ac:dyDescent="0.3">
      <c r="A1441" t="s">
        <v>4197</v>
      </c>
      <c r="B1441" t="s">
        <v>652</v>
      </c>
      <c r="C1441" s="211">
        <v>45412</v>
      </c>
      <c r="D1441" t="s">
        <v>617</v>
      </c>
      <c r="E1441" t="s">
        <v>878</v>
      </c>
      <c r="F1441" t="s">
        <v>714</v>
      </c>
      <c r="G1441" t="s">
        <v>4198</v>
      </c>
      <c r="H1441" t="s">
        <v>1966</v>
      </c>
      <c r="I1441">
        <v>0</v>
      </c>
      <c r="J1441">
        <v>4.25</v>
      </c>
      <c r="K1441" t="s">
        <v>535</v>
      </c>
      <c r="L1441" t="s">
        <v>3375</v>
      </c>
      <c r="M1441" t="s">
        <v>537</v>
      </c>
      <c r="N1441" t="s">
        <v>538</v>
      </c>
      <c r="O1441" t="s">
        <v>539</v>
      </c>
      <c r="P1441" t="s">
        <v>2641</v>
      </c>
      <c r="Q1441" t="s">
        <v>3208</v>
      </c>
      <c r="R1441" t="s">
        <v>542</v>
      </c>
      <c r="S1441" t="s">
        <v>656</v>
      </c>
      <c r="T1441" t="s">
        <v>542</v>
      </c>
      <c r="U1441" t="s">
        <v>4018</v>
      </c>
      <c r="W1441" s="210">
        <v>-4.25</v>
      </c>
      <c r="X1441">
        <v>1</v>
      </c>
      <c r="Z1441" s="211">
        <v>45435</v>
      </c>
      <c r="AH1441" s="211">
        <v>45412</v>
      </c>
      <c r="AO1441" t="s">
        <v>546</v>
      </c>
      <c r="AU1441" s="211"/>
      <c r="AY1441">
        <v>0</v>
      </c>
      <c r="AZ1441" t="s">
        <v>548</v>
      </c>
      <c r="BA1441" t="s">
        <v>4018</v>
      </c>
      <c r="BB1441" t="s">
        <v>4018</v>
      </c>
    </row>
    <row r="1442" spans="1:54" x14ac:dyDescent="0.3">
      <c r="A1442" t="s">
        <v>4199</v>
      </c>
      <c r="B1442" t="s">
        <v>652</v>
      </c>
      <c r="C1442" s="211">
        <v>45412</v>
      </c>
      <c r="D1442" t="s">
        <v>564</v>
      </c>
      <c r="E1442" t="s">
        <v>878</v>
      </c>
      <c r="F1442" t="s">
        <v>1566</v>
      </c>
      <c r="G1442" t="s">
        <v>4200</v>
      </c>
      <c r="H1442" t="s">
        <v>1939</v>
      </c>
      <c r="I1442">
        <v>0</v>
      </c>
      <c r="J1442">
        <v>7.27</v>
      </c>
      <c r="K1442" t="s">
        <v>535</v>
      </c>
      <c r="L1442" t="s">
        <v>536</v>
      </c>
      <c r="M1442" t="s">
        <v>537</v>
      </c>
      <c r="N1442" t="s">
        <v>538</v>
      </c>
      <c r="O1442" t="s">
        <v>539</v>
      </c>
      <c r="P1442" t="s">
        <v>568</v>
      </c>
      <c r="Q1442" t="s">
        <v>3208</v>
      </c>
      <c r="R1442" t="s">
        <v>542</v>
      </c>
      <c r="S1442" t="s">
        <v>656</v>
      </c>
      <c r="T1442" t="s">
        <v>542</v>
      </c>
      <c r="U1442" t="s">
        <v>4018</v>
      </c>
      <c r="W1442" s="210">
        <v>-7.27</v>
      </c>
      <c r="X1442">
        <v>1</v>
      </c>
      <c r="Z1442" s="211">
        <v>45435</v>
      </c>
      <c r="AH1442" s="211">
        <v>45412</v>
      </c>
      <c r="AO1442" t="s">
        <v>546</v>
      </c>
      <c r="AU1442" s="211"/>
      <c r="AY1442">
        <v>0</v>
      </c>
      <c r="AZ1442" t="s">
        <v>548</v>
      </c>
      <c r="BA1442" t="s">
        <v>4018</v>
      </c>
      <c r="BB1442" t="s">
        <v>4018</v>
      </c>
    </row>
    <row r="1443" spans="1:54" x14ac:dyDescent="0.3">
      <c r="A1443" t="s">
        <v>4201</v>
      </c>
      <c r="B1443" t="s">
        <v>652</v>
      </c>
      <c r="C1443" s="211">
        <v>45412</v>
      </c>
      <c r="D1443" t="s">
        <v>640</v>
      </c>
      <c r="E1443" t="s">
        <v>878</v>
      </c>
      <c r="F1443" t="s">
        <v>2148</v>
      </c>
      <c r="G1443" t="s">
        <v>4202</v>
      </c>
      <c r="H1443" t="s">
        <v>1980</v>
      </c>
      <c r="I1443">
        <v>0</v>
      </c>
      <c r="J1443">
        <v>0.95</v>
      </c>
      <c r="K1443" t="s">
        <v>535</v>
      </c>
      <c r="L1443" t="s">
        <v>561</v>
      </c>
      <c r="M1443" t="s">
        <v>537</v>
      </c>
      <c r="N1443" t="s">
        <v>538</v>
      </c>
      <c r="O1443" t="s">
        <v>539</v>
      </c>
      <c r="P1443" t="s">
        <v>644</v>
      </c>
      <c r="Q1443" t="s">
        <v>3208</v>
      </c>
      <c r="R1443" t="s">
        <v>542</v>
      </c>
      <c r="S1443" t="s">
        <v>656</v>
      </c>
      <c r="T1443" t="s">
        <v>542</v>
      </c>
      <c r="U1443" t="s">
        <v>4018</v>
      </c>
      <c r="W1443" s="210">
        <v>-0.95</v>
      </c>
      <c r="X1443">
        <v>1</v>
      </c>
      <c r="Z1443" s="211">
        <v>45435</v>
      </c>
      <c r="AH1443" s="211">
        <v>45412</v>
      </c>
      <c r="AO1443" t="s">
        <v>546</v>
      </c>
      <c r="AU1443" s="211"/>
      <c r="AY1443">
        <v>0</v>
      </c>
      <c r="AZ1443" t="s">
        <v>548</v>
      </c>
      <c r="BA1443" t="s">
        <v>4018</v>
      </c>
      <c r="BB1443" t="s">
        <v>4018</v>
      </c>
    </row>
    <row r="1444" spans="1:54" x14ac:dyDescent="0.3">
      <c r="A1444" t="s">
        <v>4203</v>
      </c>
      <c r="B1444" t="s">
        <v>652</v>
      </c>
      <c r="C1444" s="211">
        <v>45412</v>
      </c>
      <c r="D1444" t="s">
        <v>646</v>
      </c>
      <c r="E1444" t="s">
        <v>878</v>
      </c>
      <c r="F1444" t="s">
        <v>601</v>
      </c>
      <c r="G1444" t="s">
        <v>4204</v>
      </c>
      <c r="H1444" t="s">
        <v>1983</v>
      </c>
      <c r="I1444">
        <v>0</v>
      </c>
      <c r="J1444">
        <v>0.41</v>
      </c>
      <c r="K1444" t="s">
        <v>535</v>
      </c>
      <c r="L1444" t="s">
        <v>536</v>
      </c>
      <c r="M1444" t="s">
        <v>537</v>
      </c>
      <c r="N1444" t="s">
        <v>538</v>
      </c>
      <c r="O1444" t="s">
        <v>539</v>
      </c>
      <c r="P1444" t="s">
        <v>650</v>
      </c>
      <c r="Q1444" t="s">
        <v>3208</v>
      </c>
      <c r="R1444" t="s">
        <v>542</v>
      </c>
      <c r="S1444" t="s">
        <v>656</v>
      </c>
      <c r="T1444" t="s">
        <v>542</v>
      </c>
      <c r="U1444" t="s">
        <v>4018</v>
      </c>
      <c r="W1444" s="210">
        <v>-0.41</v>
      </c>
      <c r="X1444">
        <v>1</v>
      </c>
      <c r="Z1444" s="211">
        <v>45435</v>
      </c>
      <c r="AH1444" s="211">
        <v>45412</v>
      </c>
      <c r="AO1444" t="s">
        <v>546</v>
      </c>
      <c r="AU1444" s="211"/>
      <c r="AY1444">
        <v>0</v>
      </c>
      <c r="AZ1444" t="s">
        <v>548</v>
      </c>
      <c r="BA1444" t="s">
        <v>4018</v>
      </c>
      <c r="BB1444" t="s">
        <v>4018</v>
      </c>
    </row>
    <row r="1445" spans="1:54" x14ac:dyDescent="0.3">
      <c r="A1445" t="s">
        <v>4205</v>
      </c>
      <c r="B1445" t="s">
        <v>652</v>
      </c>
      <c r="C1445" s="211">
        <v>45412</v>
      </c>
      <c r="D1445" t="s">
        <v>550</v>
      </c>
      <c r="E1445" t="s">
        <v>878</v>
      </c>
      <c r="F1445" t="s">
        <v>830</v>
      </c>
      <c r="G1445" t="s">
        <v>4206</v>
      </c>
      <c r="H1445" t="s">
        <v>1933</v>
      </c>
      <c r="I1445">
        <v>0</v>
      </c>
      <c r="J1445">
        <v>3.32</v>
      </c>
      <c r="K1445" t="s">
        <v>535</v>
      </c>
      <c r="L1445" t="s">
        <v>554</v>
      </c>
      <c r="M1445" t="s">
        <v>537</v>
      </c>
      <c r="N1445" t="s">
        <v>538</v>
      </c>
      <c r="O1445" t="s">
        <v>539</v>
      </c>
      <c r="P1445" t="s">
        <v>555</v>
      </c>
      <c r="Q1445" t="s">
        <v>3208</v>
      </c>
      <c r="R1445" t="s">
        <v>542</v>
      </c>
      <c r="S1445" t="s">
        <v>656</v>
      </c>
      <c r="T1445" t="s">
        <v>542</v>
      </c>
      <c r="U1445" t="s">
        <v>4018</v>
      </c>
      <c r="W1445" s="210">
        <v>-3.32</v>
      </c>
      <c r="X1445">
        <v>1</v>
      </c>
      <c r="Z1445" s="211">
        <v>45435</v>
      </c>
      <c r="AH1445" s="211">
        <v>45412</v>
      </c>
      <c r="AO1445" t="s">
        <v>546</v>
      </c>
      <c r="AU1445" s="211"/>
      <c r="AY1445">
        <v>0</v>
      </c>
      <c r="AZ1445" t="s">
        <v>548</v>
      </c>
      <c r="BA1445" t="s">
        <v>4018</v>
      </c>
      <c r="BB1445" t="s">
        <v>4018</v>
      </c>
    </row>
    <row r="1446" spans="1:54" x14ac:dyDescent="0.3">
      <c r="A1446" t="s">
        <v>4207</v>
      </c>
      <c r="B1446" t="s">
        <v>652</v>
      </c>
      <c r="C1446" s="211">
        <v>45412</v>
      </c>
      <c r="D1446" t="s">
        <v>582</v>
      </c>
      <c r="E1446" t="s">
        <v>878</v>
      </c>
      <c r="F1446" t="s">
        <v>1068</v>
      </c>
      <c r="G1446" t="s">
        <v>4208</v>
      </c>
      <c r="H1446" t="s">
        <v>1948</v>
      </c>
      <c r="I1446">
        <v>0</v>
      </c>
      <c r="J1446">
        <v>4.88</v>
      </c>
      <c r="K1446" t="s">
        <v>535</v>
      </c>
      <c r="L1446" t="s">
        <v>536</v>
      </c>
      <c r="M1446" t="s">
        <v>537</v>
      </c>
      <c r="N1446" t="s">
        <v>538</v>
      </c>
      <c r="O1446" t="s">
        <v>539</v>
      </c>
      <c r="P1446" t="s">
        <v>586</v>
      </c>
      <c r="Q1446" t="s">
        <v>3208</v>
      </c>
      <c r="R1446" t="s">
        <v>542</v>
      </c>
      <c r="S1446" t="s">
        <v>656</v>
      </c>
      <c r="T1446" t="s">
        <v>542</v>
      </c>
      <c r="U1446" t="s">
        <v>4018</v>
      </c>
      <c r="W1446" s="210">
        <v>-4.88</v>
      </c>
      <c r="X1446">
        <v>1</v>
      </c>
      <c r="Z1446" s="211">
        <v>45435</v>
      </c>
      <c r="AH1446" s="211">
        <v>45412</v>
      </c>
      <c r="AO1446" t="s">
        <v>546</v>
      </c>
      <c r="AU1446" s="211"/>
      <c r="AY1446">
        <v>0</v>
      </c>
      <c r="AZ1446" t="s">
        <v>548</v>
      </c>
      <c r="BA1446" t="s">
        <v>4018</v>
      </c>
      <c r="BB1446" t="s">
        <v>4018</v>
      </c>
    </row>
    <row r="1447" spans="1:54" x14ac:dyDescent="0.3">
      <c r="A1447" t="s">
        <v>4209</v>
      </c>
      <c r="B1447" t="s">
        <v>652</v>
      </c>
      <c r="C1447" s="211">
        <v>45412</v>
      </c>
      <c r="D1447" t="s">
        <v>1837</v>
      </c>
      <c r="E1447" t="s">
        <v>878</v>
      </c>
      <c r="F1447" t="s">
        <v>717</v>
      </c>
      <c r="G1447" t="s">
        <v>4210</v>
      </c>
      <c r="H1447" t="s">
        <v>2499</v>
      </c>
      <c r="I1447">
        <v>0</v>
      </c>
      <c r="J1447">
        <v>11.74</v>
      </c>
      <c r="K1447" t="s">
        <v>535</v>
      </c>
      <c r="L1447" t="s">
        <v>554</v>
      </c>
      <c r="M1447" t="s">
        <v>537</v>
      </c>
      <c r="N1447" t="s">
        <v>538</v>
      </c>
      <c r="O1447" t="s">
        <v>539</v>
      </c>
      <c r="P1447" t="s">
        <v>580</v>
      </c>
      <c r="Q1447" t="s">
        <v>3208</v>
      </c>
      <c r="R1447" t="s">
        <v>542</v>
      </c>
      <c r="S1447" t="s">
        <v>656</v>
      </c>
      <c r="T1447" t="s">
        <v>542</v>
      </c>
      <c r="U1447" t="s">
        <v>4018</v>
      </c>
      <c r="W1447" s="210">
        <v>-11.74</v>
      </c>
      <c r="X1447">
        <v>1</v>
      </c>
      <c r="Z1447" s="211">
        <v>45435</v>
      </c>
      <c r="AH1447" s="211">
        <v>45412</v>
      </c>
      <c r="AO1447" t="s">
        <v>546</v>
      </c>
      <c r="AU1447" s="211"/>
      <c r="AY1447">
        <v>0</v>
      </c>
      <c r="AZ1447" t="s">
        <v>548</v>
      </c>
      <c r="BA1447" t="s">
        <v>4018</v>
      </c>
      <c r="BB1447" t="s">
        <v>4018</v>
      </c>
    </row>
    <row r="1448" spans="1:54" x14ac:dyDescent="0.3">
      <c r="A1448" t="s">
        <v>4211</v>
      </c>
      <c r="B1448" t="s">
        <v>652</v>
      </c>
      <c r="C1448" s="211">
        <v>45412</v>
      </c>
      <c r="D1448" t="s">
        <v>570</v>
      </c>
      <c r="E1448" t="s">
        <v>878</v>
      </c>
      <c r="F1448" t="s">
        <v>690</v>
      </c>
      <c r="G1448" t="s">
        <v>4212</v>
      </c>
      <c r="H1448" t="s">
        <v>1942</v>
      </c>
      <c r="I1448">
        <v>0</v>
      </c>
      <c r="J1448">
        <v>9.59</v>
      </c>
      <c r="K1448" t="s">
        <v>535</v>
      </c>
      <c r="L1448" t="s">
        <v>554</v>
      </c>
      <c r="M1448" t="s">
        <v>537</v>
      </c>
      <c r="N1448" t="s">
        <v>538</v>
      </c>
      <c r="O1448" t="s">
        <v>539</v>
      </c>
      <c r="P1448" t="s">
        <v>574</v>
      </c>
      <c r="Q1448" t="s">
        <v>3208</v>
      </c>
      <c r="R1448" t="s">
        <v>542</v>
      </c>
      <c r="S1448" t="s">
        <v>656</v>
      </c>
      <c r="T1448" t="s">
        <v>542</v>
      </c>
      <c r="U1448" t="s">
        <v>4018</v>
      </c>
      <c r="W1448" s="210">
        <v>-9.59</v>
      </c>
      <c r="X1448">
        <v>1</v>
      </c>
      <c r="Z1448" s="211">
        <v>45435</v>
      </c>
      <c r="AH1448" s="211">
        <v>45412</v>
      </c>
      <c r="AO1448" t="s">
        <v>546</v>
      </c>
      <c r="AU1448" s="211"/>
      <c r="AY1448">
        <v>0</v>
      </c>
      <c r="AZ1448" t="s">
        <v>548</v>
      </c>
      <c r="BA1448" t="s">
        <v>4018</v>
      </c>
      <c r="BB1448" t="s">
        <v>4018</v>
      </c>
    </row>
    <row r="1449" spans="1:54" x14ac:dyDescent="0.3">
      <c r="A1449" t="s">
        <v>4213</v>
      </c>
      <c r="B1449" t="s">
        <v>652</v>
      </c>
      <c r="C1449" s="211">
        <v>45412</v>
      </c>
      <c r="D1449" t="s">
        <v>594</v>
      </c>
      <c r="E1449" t="s">
        <v>878</v>
      </c>
      <c r="F1449" t="s">
        <v>3610</v>
      </c>
      <c r="G1449" t="s">
        <v>4214</v>
      </c>
      <c r="H1449" t="s">
        <v>1954</v>
      </c>
      <c r="I1449">
        <v>0</v>
      </c>
      <c r="J1449">
        <v>4.5599999999999996</v>
      </c>
      <c r="K1449" t="s">
        <v>535</v>
      </c>
      <c r="L1449" t="s">
        <v>561</v>
      </c>
      <c r="M1449" t="s">
        <v>537</v>
      </c>
      <c r="N1449" t="s">
        <v>538</v>
      </c>
      <c r="O1449" t="s">
        <v>539</v>
      </c>
      <c r="P1449" t="s">
        <v>598</v>
      </c>
      <c r="Q1449" t="s">
        <v>3208</v>
      </c>
      <c r="R1449" t="s">
        <v>542</v>
      </c>
      <c r="S1449" t="s">
        <v>656</v>
      </c>
      <c r="T1449" t="s">
        <v>542</v>
      </c>
      <c r="U1449" t="s">
        <v>4018</v>
      </c>
      <c r="W1449" s="210">
        <v>-4.5599999999999996</v>
      </c>
      <c r="X1449">
        <v>1</v>
      </c>
      <c r="Z1449" s="211">
        <v>45435</v>
      </c>
      <c r="AH1449" s="211">
        <v>45412</v>
      </c>
      <c r="AO1449" t="s">
        <v>546</v>
      </c>
      <c r="AU1449" s="211"/>
      <c r="AY1449">
        <v>0</v>
      </c>
      <c r="AZ1449" t="s">
        <v>548</v>
      </c>
      <c r="BA1449" t="s">
        <v>4018</v>
      </c>
      <c r="BB1449" t="s">
        <v>4018</v>
      </c>
    </row>
    <row r="1450" spans="1:54" x14ac:dyDescent="0.3">
      <c r="A1450" t="s">
        <v>4215</v>
      </c>
      <c r="B1450" t="s">
        <v>652</v>
      </c>
      <c r="C1450" s="211">
        <v>45412</v>
      </c>
      <c r="D1450" t="s">
        <v>3223</v>
      </c>
      <c r="E1450" t="s">
        <v>669</v>
      </c>
      <c r="F1450" t="s">
        <v>532</v>
      </c>
      <c r="G1450" t="s">
        <v>4216</v>
      </c>
      <c r="H1450" t="s">
        <v>3225</v>
      </c>
      <c r="I1450">
        <v>0</v>
      </c>
      <c r="J1450">
        <v>0.86</v>
      </c>
      <c r="K1450" t="s">
        <v>535</v>
      </c>
      <c r="L1450" t="s">
        <v>536</v>
      </c>
      <c r="M1450" t="s">
        <v>537</v>
      </c>
      <c r="N1450" t="s">
        <v>538</v>
      </c>
      <c r="O1450" t="s">
        <v>539</v>
      </c>
      <c r="P1450" t="s">
        <v>650</v>
      </c>
      <c r="Q1450" t="s">
        <v>3208</v>
      </c>
      <c r="R1450" t="s">
        <v>542</v>
      </c>
      <c r="S1450" t="s">
        <v>656</v>
      </c>
      <c r="T1450" t="s">
        <v>542</v>
      </c>
      <c r="U1450" t="s">
        <v>4018</v>
      </c>
      <c r="W1450" s="210">
        <v>-0.86</v>
      </c>
      <c r="X1450">
        <v>1</v>
      </c>
      <c r="Z1450" s="211">
        <v>45435</v>
      </c>
      <c r="AH1450" s="211">
        <v>45412</v>
      </c>
      <c r="AO1450" t="s">
        <v>546</v>
      </c>
      <c r="AU1450" s="211"/>
      <c r="AY1450">
        <v>0</v>
      </c>
      <c r="AZ1450" t="s">
        <v>548</v>
      </c>
      <c r="BA1450" t="s">
        <v>4018</v>
      </c>
      <c r="BB1450" t="s">
        <v>4018</v>
      </c>
    </row>
    <row r="1451" spans="1:54" x14ac:dyDescent="0.3">
      <c r="A1451" t="s">
        <v>4217</v>
      </c>
      <c r="B1451" t="s">
        <v>652</v>
      </c>
      <c r="C1451" s="211">
        <v>45412</v>
      </c>
      <c r="D1451" t="s">
        <v>2937</v>
      </c>
      <c r="E1451" t="s">
        <v>669</v>
      </c>
      <c r="F1451" t="s">
        <v>658</v>
      </c>
      <c r="G1451" t="s">
        <v>4218</v>
      </c>
      <c r="H1451" t="s">
        <v>2939</v>
      </c>
      <c r="I1451">
        <v>0</v>
      </c>
      <c r="J1451">
        <v>3.14</v>
      </c>
      <c r="K1451" t="s">
        <v>535</v>
      </c>
      <c r="L1451" t="s">
        <v>561</v>
      </c>
      <c r="M1451" t="s">
        <v>537</v>
      </c>
      <c r="N1451" t="s">
        <v>538</v>
      </c>
      <c r="O1451" t="s">
        <v>539</v>
      </c>
      <c r="P1451" t="s">
        <v>644</v>
      </c>
      <c r="Q1451" t="s">
        <v>3208</v>
      </c>
      <c r="R1451" t="s">
        <v>542</v>
      </c>
      <c r="S1451" t="s">
        <v>656</v>
      </c>
      <c r="T1451" t="s">
        <v>542</v>
      </c>
      <c r="U1451" t="s">
        <v>4018</v>
      </c>
      <c r="W1451" s="210">
        <v>-3.14</v>
      </c>
      <c r="X1451">
        <v>1</v>
      </c>
      <c r="Z1451" s="211">
        <v>45435</v>
      </c>
      <c r="AH1451" s="211">
        <v>45412</v>
      </c>
      <c r="AO1451" t="s">
        <v>546</v>
      </c>
      <c r="AU1451" s="211"/>
      <c r="AY1451">
        <v>0</v>
      </c>
      <c r="AZ1451" t="s">
        <v>548</v>
      </c>
      <c r="BA1451" t="s">
        <v>4018</v>
      </c>
      <c r="BB1451" t="s">
        <v>4018</v>
      </c>
    </row>
    <row r="1452" spans="1:54" x14ac:dyDescent="0.3">
      <c r="A1452" t="s">
        <v>4219</v>
      </c>
      <c r="B1452" t="s">
        <v>652</v>
      </c>
      <c r="C1452" s="211">
        <v>45412</v>
      </c>
      <c r="D1452" t="s">
        <v>3223</v>
      </c>
      <c r="E1452" t="s">
        <v>558</v>
      </c>
      <c r="F1452" t="s">
        <v>532</v>
      </c>
      <c r="G1452" t="s">
        <v>4220</v>
      </c>
      <c r="H1452" t="s">
        <v>3225</v>
      </c>
      <c r="I1452">
        <v>0</v>
      </c>
      <c r="J1452">
        <v>0.83</v>
      </c>
      <c r="K1452" t="s">
        <v>535</v>
      </c>
      <c r="L1452" t="s">
        <v>536</v>
      </c>
      <c r="M1452" t="s">
        <v>537</v>
      </c>
      <c r="N1452" t="s">
        <v>538</v>
      </c>
      <c r="O1452" t="s">
        <v>539</v>
      </c>
      <c r="P1452" t="s">
        <v>650</v>
      </c>
      <c r="Q1452" t="s">
        <v>3208</v>
      </c>
      <c r="R1452" t="s">
        <v>542</v>
      </c>
      <c r="S1452" t="s">
        <v>656</v>
      </c>
      <c r="T1452" t="s">
        <v>542</v>
      </c>
      <c r="U1452" t="s">
        <v>4018</v>
      </c>
      <c r="W1452" s="210">
        <v>-0.83</v>
      </c>
      <c r="X1452">
        <v>1</v>
      </c>
      <c r="Z1452" s="211">
        <v>45435</v>
      </c>
      <c r="AH1452" s="211">
        <v>45412</v>
      </c>
      <c r="AO1452" t="s">
        <v>546</v>
      </c>
      <c r="AU1452" s="211"/>
      <c r="AY1452">
        <v>0</v>
      </c>
      <c r="AZ1452" t="s">
        <v>548</v>
      </c>
      <c r="BA1452" t="s">
        <v>4018</v>
      </c>
      <c r="BB1452" t="s">
        <v>4018</v>
      </c>
    </row>
    <row r="1453" spans="1:54" x14ac:dyDescent="0.3">
      <c r="A1453" t="s">
        <v>4221</v>
      </c>
      <c r="B1453" t="s">
        <v>652</v>
      </c>
      <c r="C1453" s="211">
        <v>45412</v>
      </c>
      <c r="D1453" t="s">
        <v>2937</v>
      </c>
      <c r="E1453" t="s">
        <v>558</v>
      </c>
      <c r="F1453" t="s">
        <v>658</v>
      </c>
      <c r="G1453" t="s">
        <v>4222</v>
      </c>
      <c r="H1453" t="s">
        <v>2939</v>
      </c>
      <c r="I1453">
        <v>0</v>
      </c>
      <c r="J1453">
        <v>0.56999999999999995</v>
      </c>
      <c r="K1453" t="s">
        <v>535</v>
      </c>
      <c r="L1453" t="s">
        <v>561</v>
      </c>
      <c r="M1453" t="s">
        <v>537</v>
      </c>
      <c r="N1453" t="s">
        <v>538</v>
      </c>
      <c r="O1453" t="s">
        <v>539</v>
      </c>
      <c r="P1453" t="s">
        <v>644</v>
      </c>
      <c r="Q1453" t="s">
        <v>3208</v>
      </c>
      <c r="R1453" t="s">
        <v>542</v>
      </c>
      <c r="S1453" t="s">
        <v>656</v>
      </c>
      <c r="T1453" t="s">
        <v>542</v>
      </c>
      <c r="U1453" t="s">
        <v>4018</v>
      </c>
      <c r="W1453" s="210">
        <v>-0.56999999999999995</v>
      </c>
      <c r="X1453">
        <v>1</v>
      </c>
      <c r="Z1453" s="211">
        <v>45435</v>
      </c>
      <c r="AH1453" s="211">
        <v>45412</v>
      </c>
      <c r="AO1453" t="s">
        <v>546</v>
      </c>
      <c r="AU1453" s="211"/>
      <c r="AY1453">
        <v>0</v>
      </c>
      <c r="AZ1453" t="s">
        <v>548</v>
      </c>
      <c r="BA1453" t="s">
        <v>4018</v>
      </c>
      <c r="BB1453" t="s">
        <v>4018</v>
      </c>
    </row>
    <row r="1454" spans="1:54" x14ac:dyDescent="0.3">
      <c r="A1454" t="s">
        <v>4223</v>
      </c>
      <c r="B1454" t="s">
        <v>652</v>
      </c>
      <c r="C1454" s="211">
        <v>45412</v>
      </c>
      <c r="D1454" t="s">
        <v>3223</v>
      </c>
      <c r="E1454" t="s">
        <v>1159</v>
      </c>
      <c r="F1454" t="s">
        <v>532</v>
      </c>
      <c r="G1454" t="s">
        <v>4224</v>
      </c>
      <c r="H1454" t="s">
        <v>3225</v>
      </c>
      <c r="I1454">
        <v>0</v>
      </c>
      <c r="J1454">
        <v>1.05</v>
      </c>
      <c r="K1454" t="s">
        <v>535</v>
      </c>
      <c r="L1454" t="s">
        <v>536</v>
      </c>
      <c r="M1454" t="s">
        <v>537</v>
      </c>
      <c r="N1454" t="s">
        <v>538</v>
      </c>
      <c r="O1454" t="s">
        <v>539</v>
      </c>
      <c r="P1454" t="s">
        <v>650</v>
      </c>
      <c r="Q1454" t="s">
        <v>3208</v>
      </c>
      <c r="R1454" t="s">
        <v>542</v>
      </c>
      <c r="S1454" t="s">
        <v>656</v>
      </c>
      <c r="T1454" t="s">
        <v>542</v>
      </c>
      <c r="U1454" t="s">
        <v>4018</v>
      </c>
      <c r="W1454" s="210">
        <v>-1.05</v>
      </c>
      <c r="X1454">
        <v>1</v>
      </c>
      <c r="Z1454" s="211">
        <v>45435</v>
      </c>
      <c r="AH1454" s="211">
        <v>45412</v>
      </c>
      <c r="AO1454" t="s">
        <v>546</v>
      </c>
      <c r="AU1454" s="211"/>
      <c r="AY1454">
        <v>0</v>
      </c>
      <c r="AZ1454" t="s">
        <v>548</v>
      </c>
      <c r="BA1454" t="s">
        <v>4018</v>
      </c>
      <c r="BB1454" t="s">
        <v>4018</v>
      </c>
    </row>
    <row r="1455" spans="1:54" x14ac:dyDescent="0.3">
      <c r="A1455" t="s">
        <v>4225</v>
      </c>
      <c r="B1455" t="s">
        <v>652</v>
      </c>
      <c r="C1455" s="211">
        <v>45412</v>
      </c>
      <c r="D1455" t="s">
        <v>2937</v>
      </c>
      <c r="E1455" t="s">
        <v>1159</v>
      </c>
      <c r="F1455" t="s">
        <v>658</v>
      </c>
      <c r="G1455" t="s">
        <v>4226</v>
      </c>
      <c r="H1455" t="s">
        <v>2939</v>
      </c>
      <c r="I1455">
        <v>0</v>
      </c>
      <c r="J1455">
        <v>1.35</v>
      </c>
      <c r="K1455" t="s">
        <v>535</v>
      </c>
      <c r="L1455" t="s">
        <v>561</v>
      </c>
      <c r="M1455" t="s">
        <v>537</v>
      </c>
      <c r="N1455" t="s">
        <v>538</v>
      </c>
      <c r="O1455" t="s">
        <v>539</v>
      </c>
      <c r="P1455" t="s">
        <v>644</v>
      </c>
      <c r="Q1455" t="s">
        <v>3208</v>
      </c>
      <c r="R1455" t="s">
        <v>542</v>
      </c>
      <c r="S1455" t="s">
        <v>656</v>
      </c>
      <c r="T1455" t="s">
        <v>542</v>
      </c>
      <c r="U1455" t="s">
        <v>4018</v>
      </c>
      <c r="W1455" s="210">
        <v>-1.35</v>
      </c>
      <c r="X1455">
        <v>1</v>
      </c>
      <c r="Z1455" s="211">
        <v>45435</v>
      </c>
      <c r="AH1455" s="211">
        <v>45412</v>
      </c>
      <c r="AO1455" t="s">
        <v>546</v>
      </c>
      <c r="AU1455" s="211"/>
      <c r="AY1455">
        <v>0</v>
      </c>
      <c r="AZ1455" t="s">
        <v>548</v>
      </c>
      <c r="BA1455" t="s">
        <v>4018</v>
      </c>
      <c r="BB1455" t="s">
        <v>4018</v>
      </c>
    </row>
    <row r="1456" spans="1:54" x14ac:dyDescent="0.3">
      <c r="A1456" t="s">
        <v>4227</v>
      </c>
      <c r="B1456" t="s">
        <v>652</v>
      </c>
      <c r="C1456" s="211">
        <v>45412</v>
      </c>
      <c r="D1456" t="s">
        <v>3223</v>
      </c>
      <c r="E1456" t="s">
        <v>1135</v>
      </c>
      <c r="F1456" t="s">
        <v>793</v>
      </c>
      <c r="G1456" t="s">
        <v>4228</v>
      </c>
      <c r="H1456" t="s">
        <v>4229</v>
      </c>
      <c r="I1456">
        <v>0</v>
      </c>
      <c r="J1456">
        <v>0.94</v>
      </c>
      <c r="K1456" t="s">
        <v>535</v>
      </c>
      <c r="L1456" t="s">
        <v>536</v>
      </c>
      <c r="M1456" t="s">
        <v>537</v>
      </c>
      <c r="N1456" t="s">
        <v>538</v>
      </c>
      <c r="O1456" t="s">
        <v>539</v>
      </c>
      <c r="P1456" t="s">
        <v>650</v>
      </c>
      <c r="Q1456" t="s">
        <v>3208</v>
      </c>
      <c r="R1456" t="s">
        <v>542</v>
      </c>
      <c r="S1456" t="s">
        <v>656</v>
      </c>
      <c r="T1456" t="s">
        <v>542</v>
      </c>
      <c r="U1456" t="s">
        <v>4018</v>
      </c>
      <c r="W1456" s="210">
        <v>-0.94</v>
      </c>
      <c r="X1456">
        <v>1</v>
      </c>
      <c r="Z1456" s="211">
        <v>45435</v>
      </c>
      <c r="AH1456" s="211">
        <v>45412</v>
      </c>
      <c r="AO1456" t="s">
        <v>546</v>
      </c>
      <c r="AU1456" s="211"/>
      <c r="AY1456">
        <v>0</v>
      </c>
      <c r="AZ1456" t="s">
        <v>548</v>
      </c>
      <c r="BA1456" t="s">
        <v>4018</v>
      </c>
      <c r="BB1456" t="s">
        <v>4018</v>
      </c>
    </row>
    <row r="1457" spans="1:54" x14ac:dyDescent="0.3">
      <c r="A1457" t="s">
        <v>4230</v>
      </c>
      <c r="B1457" t="s">
        <v>652</v>
      </c>
      <c r="C1457" s="211">
        <v>45412</v>
      </c>
      <c r="D1457" t="s">
        <v>2937</v>
      </c>
      <c r="E1457" t="s">
        <v>1135</v>
      </c>
      <c r="F1457" t="s">
        <v>653</v>
      </c>
      <c r="G1457" t="s">
        <v>4231</v>
      </c>
      <c r="H1457" t="s">
        <v>2939</v>
      </c>
      <c r="I1457">
        <v>0</v>
      </c>
      <c r="J1457">
        <v>0.85</v>
      </c>
      <c r="K1457" t="s">
        <v>535</v>
      </c>
      <c r="L1457" t="s">
        <v>561</v>
      </c>
      <c r="M1457" t="s">
        <v>537</v>
      </c>
      <c r="N1457" t="s">
        <v>538</v>
      </c>
      <c r="O1457" t="s">
        <v>539</v>
      </c>
      <c r="P1457" t="s">
        <v>644</v>
      </c>
      <c r="Q1457" t="s">
        <v>3208</v>
      </c>
      <c r="R1457" t="s">
        <v>542</v>
      </c>
      <c r="S1457" t="s">
        <v>656</v>
      </c>
      <c r="T1457" t="s">
        <v>542</v>
      </c>
      <c r="U1457" t="s">
        <v>4018</v>
      </c>
      <c r="W1457" s="210">
        <v>-0.85</v>
      </c>
      <c r="X1457">
        <v>1</v>
      </c>
      <c r="Z1457" s="211">
        <v>45435</v>
      </c>
      <c r="AH1457" s="211">
        <v>45412</v>
      </c>
      <c r="AO1457" t="s">
        <v>546</v>
      </c>
      <c r="AU1457" s="211"/>
      <c r="AY1457">
        <v>0</v>
      </c>
      <c r="AZ1457" t="s">
        <v>548</v>
      </c>
      <c r="BA1457" t="s">
        <v>4018</v>
      </c>
      <c r="BB1457" t="s">
        <v>4018</v>
      </c>
    </row>
    <row r="1458" spans="1:54" x14ac:dyDescent="0.3">
      <c r="A1458" t="s">
        <v>4232</v>
      </c>
      <c r="B1458" t="s">
        <v>652</v>
      </c>
      <c r="C1458" s="211">
        <v>45412</v>
      </c>
      <c r="D1458" t="s">
        <v>3217</v>
      </c>
      <c r="E1458" t="s">
        <v>1026</v>
      </c>
      <c r="F1458" t="s">
        <v>757</v>
      </c>
      <c r="G1458" t="s">
        <v>4233</v>
      </c>
      <c r="H1458" t="s">
        <v>3219</v>
      </c>
      <c r="I1458">
        <v>0</v>
      </c>
      <c r="J1458">
        <v>33.409999999999997</v>
      </c>
      <c r="K1458" t="s">
        <v>535</v>
      </c>
      <c r="L1458" t="s">
        <v>536</v>
      </c>
      <c r="M1458" t="s">
        <v>537</v>
      </c>
      <c r="N1458" t="s">
        <v>538</v>
      </c>
      <c r="O1458" t="s">
        <v>539</v>
      </c>
      <c r="P1458" t="s">
        <v>1099</v>
      </c>
      <c r="Q1458" t="s">
        <v>3208</v>
      </c>
      <c r="R1458" t="s">
        <v>542</v>
      </c>
      <c r="S1458" t="s">
        <v>656</v>
      </c>
      <c r="T1458" t="s">
        <v>542</v>
      </c>
      <c r="U1458" t="s">
        <v>4018</v>
      </c>
      <c r="W1458" s="210">
        <v>-33.409999999999997</v>
      </c>
      <c r="X1458">
        <v>1</v>
      </c>
      <c r="Z1458" s="211">
        <v>45435</v>
      </c>
      <c r="AH1458" s="211">
        <v>45412</v>
      </c>
      <c r="AO1458" t="s">
        <v>546</v>
      </c>
      <c r="AU1458" s="211"/>
      <c r="AY1458">
        <v>0</v>
      </c>
      <c r="AZ1458" t="s">
        <v>548</v>
      </c>
      <c r="BA1458" t="s">
        <v>4018</v>
      </c>
      <c r="BB1458" t="s">
        <v>4018</v>
      </c>
    </row>
    <row r="1459" spans="1:54" x14ac:dyDescent="0.3">
      <c r="A1459" t="s">
        <v>4234</v>
      </c>
      <c r="B1459" t="s">
        <v>652</v>
      </c>
      <c r="C1459" s="211">
        <v>45412</v>
      </c>
      <c r="D1459" t="s">
        <v>3217</v>
      </c>
      <c r="E1459" t="s">
        <v>1026</v>
      </c>
      <c r="F1459" t="s">
        <v>1893</v>
      </c>
      <c r="G1459" t="s">
        <v>4235</v>
      </c>
      <c r="H1459" t="s">
        <v>3219</v>
      </c>
      <c r="I1459">
        <v>0</v>
      </c>
      <c r="J1459">
        <v>33.409999999999997</v>
      </c>
      <c r="K1459" t="s">
        <v>535</v>
      </c>
      <c r="L1459" t="s">
        <v>536</v>
      </c>
      <c r="M1459" t="s">
        <v>537</v>
      </c>
      <c r="N1459" t="s">
        <v>538</v>
      </c>
      <c r="O1459" t="s">
        <v>539</v>
      </c>
      <c r="P1459" t="s">
        <v>1099</v>
      </c>
      <c r="Q1459" t="s">
        <v>3208</v>
      </c>
      <c r="R1459" t="s">
        <v>542</v>
      </c>
      <c r="S1459" t="s">
        <v>656</v>
      </c>
      <c r="T1459" t="s">
        <v>542</v>
      </c>
      <c r="U1459" t="s">
        <v>4018</v>
      </c>
      <c r="W1459" s="210">
        <v>-33.409999999999997</v>
      </c>
      <c r="X1459">
        <v>1</v>
      </c>
      <c r="Z1459" s="211">
        <v>45435</v>
      </c>
      <c r="AH1459" s="211">
        <v>45412</v>
      </c>
      <c r="AO1459" t="s">
        <v>546</v>
      </c>
      <c r="AU1459" s="211"/>
      <c r="AY1459">
        <v>0</v>
      </c>
      <c r="AZ1459" t="s">
        <v>548</v>
      </c>
      <c r="BA1459" t="s">
        <v>4018</v>
      </c>
      <c r="BB1459" t="s">
        <v>4018</v>
      </c>
    </row>
    <row r="1460" spans="1:54" x14ac:dyDescent="0.3">
      <c r="A1460" t="s">
        <v>4236</v>
      </c>
      <c r="B1460" t="s">
        <v>652</v>
      </c>
      <c r="C1460" s="211">
        <v>45412</v>
      </c>
      <c r="D1460" t="s">
        <v>3217</v>
      </c>
      <c r="E1460" t="s">
        <v>906</v>
      </c>
      <c r="F1460" t="s">
        <v>757</v>
      </c>
      <c r="G1460" t="s">
        <v>4237</v>
      </c>
      <c r="H1460" t="s">
        <v>3219</v>
      </c>
      <c r="I1460">
        <v>0</v>
      </c>
      <c r="J1460">
        <v>33.409999999999997</v>
      </c>
      <c r="K1460" t="s">
        <v>535</v>
      </c>
      <c r="L1460" t="s">
        <v>536</v>
      </c>
      <c r="M1460" t="s">
        <v>537</v>
      </c>
      <c r="N1460" t="s">
        <v>538</v>
      </c>
      <c r="O1460" t="s">
        <v>539</v>
      </c>
      <c r="P1460" t="s">
        <v>1099</v>
      </c>
      <c r="Q1460" t="s">
        <v>3208</v>
      </c>
      <c r="R1460" t="s">
        <v>542</v>
      </c>
      <c r="S1460" t="s">
        <v>656</v>
      </c>
      <c r="T1460" t="s">
        <v>542</v>
      </c>
      <c r="U1460" t="s">
        <v>4018</v>
      </c>
      <c r="W1460" s="210">
        <v>-33.409999999999997</v>
      </c>
      <c r="X1460">
        <v>1</v>
      </c>
      <c r="Z1460" s="211">
        <v>45435</v>
      </c>
      <c r="AH1460" s="211">
        <v>45412</v>
      </c>
      <c r="AO1460" t="s">
        <v>546</v>
      </c>
      <c r="AU1460" s="211"/>
      <c r="AY1460">
        <v>0</v>
      </c>
      <c r="AZ1460" t="s">
        <v>548</v>
      </c>
      <c r="BA1460" t="s">
        <v>4018</v>
      </c>
      <c r="BB1460" t="s">
        <v>4018</v>
      </c>
    </row>
    <row r="1461" spans="1:54" x14ac:dyDescent="0.3">
      <c r="A1461" t="s">
        <v>4238</v>
      </c>
      <c r="B1461" t="s">
        <v>652</v>
      </c>
      <c r="C1461" s="211">
        <v>45412</v>
      </c>
      <c r="D1461" t="s">
        <v>3217</v>
      </c>
      <c r="E1461" t="s">
        <v>1787</v>
      </c>
      <c r="F1461" t="s">
        <v>757</v>
      </c>
      <c r="G1461" t="s">
        <v>4239</v>
      </c>
      <c r="H1461" t="s">
        <v>3219</v>
      </c>
      <c r="I1461">
        <v>0</v>
      </c>
      <c r="J1461">
        <v>26.82</v>
      </c>
      <c r="K1461" t="s">
        <v>535</v>
      </c>
      <c r="L1461" t="s">
        <v>536</v>
      </c>
      <c r="M1461" t="s">
        <v>537</v>
      </c>
      <c r="N1461" t="s">
        <v>538</v>
      </c>
      <c r="O1461" t="s">
        <v>539</v>
      </c>
      <c r="P1461" t="s">
        <v>1099</v>
      </c>
      <c r="Q1461" t="s">
        <v>3208</v>
      </c>
      <c r="R1461" t="s">
        <v>542</v>
      </c>
      <c r="S1461" t="s">
        <v>656</v>
      </c>
      <c r="T1461" t="s">
        <v>542</v>
      </c>
      <c r="U1461" t="s">
        <v>4018</v>
      </c>
      <c r="W1461" s="210">
        <v>-26.82</v>
      </c>
      <c r="X1461">
        <v>1</v>
      </c>
      <c r="Z1461" s="211">
        <v>45435</v>
      </c>
      <c r="AH1461" s="211">
        <v>45412</v>
      </c>
      <c r="AO1461" t="s">
        <v>546</v>
      </c>
      <c r="AU1461" s="211"/>
      <c r="AY1461">
        <v>0</v>
      </c>
      <c r="AZ1461" t="s">
        <v>548</v>
      </c>
      <c r="BA1461" t="s">
        <v>4018</v>
      </c>
      <c r="BB1461" t="s">
        <v>4018</v>
      </c>
    </row>
    <row r="1462" spans="1:54" x14ac:dyDescent="0.3">
      <c r="A1462" t="s">
        <v>4240</v>
      </c>
      <c r="B1462" t="s">
        <v>652</v>
      </c>
      <c r="C1462" s="211">
        <v>45412</v>
      </c>
      <c r="D1462" t="s">
        <v>3217</v>
      </c>
      <c r="E1462" t="s">
        <v>682</v>
      </c>
      <c r="F1462" t="s">
        <v>757</v>
      </c>
      <c r="G1462" t="s">
        <v>4241</v>
      </c>
      <c r="H1462" t="s">
        <v>3219</v>
      </c>
      <c r="I1462">
        <v>0</v>
      </c>
      <c r="J1462">
        <v>26.81</v>
      </c>
      <c r="K1462" t="s">
        <v>535</v>
      </c>
      <c r="L1462" t="s">
        <v>536</v>
      </c>
      <c r="M1462" t="s">
        <v>537</v>
      </c>
      <c r="N1462" t="s">
        <v>538</v>
      </c>
      <c r="O1462" t="s">
        <v>539</v>
      </c>
      <c r="P1462" t="s">
        <v>1099</v>
      </c>
      <c r="Q1462" t="s">
        <v>3208</v>
      </c>
      <c r="R1462" t="s">
        <v>542</v>
      </c>
      <c r="S1462" t="s">
        <v>656</v>
      </c>
      <c r="T1462" t="s">
        <v>542</v>
      </c>
      <c r="U1462" t="s">
        <v>4018</v>
      </c>
      <c r="W1462" s="210">
        <v>-26.81</v>
      </c>
      <c r="X1462">
        <v>1</v>
      </c>
      <c r="Z1462" s="211">
        <v>45435</v>
      </c>
      <c r="AH1462" s="211">
        <v>45412</v>
      </c>
      <c r="AO1462" t="s">
        <v>546</v>
      </c>
      <c r="AU1462" s="211"/>
      <c r="AY1462">
        <v>0</v>
      </c>
      <c r="AZ1462" t="s">
        <v>548</v>
      </c>
      <c r="BA1462" t="s">
        <v>4018</v>
      </c>
      <c r="BB1462" t="s">
        <v>4018</v>
      </c>
    </row>
    <row r="1463" spans="1:54" x14ac:dyDescent="0.3">
      <c r="A1463" t="s">
        <v>4242</v>
      </c>
      <c r="B1463" t="s">
        <v>652</v>
      </c>
      <c r="C1463" s="211">
        <v>45412</v>
      </c>
      <c r="D1463" t="s">
        <v>3217</v>
      </c>
      <c r="E1463" t="s">
        <v>583</v>
      </c>
      <c r="F1463" t="s">
        <v>757</v>
      </c>
      <c r="G1463" t="s">
        <v>4243</v>
      </c>
      <c r="H1463" t="s">
        <v>3219</v>
      </c>
      <c r="I1463">
        <v>0</v>
      </c>
      <c r="J1463">
        <v>26.81</v>
      </c>
      <c r="K1463" t="s">
        <v>535</v>
      </c>
      <c r="L1463" t="s">
        <v>536</v>
      </c>
      <c r="M1463" t="s">
        <v>537</v>
      </c>
      <c r="N1463" t="s">
        <v>538</v>
      </c>
      <c r="O1463" t="s">
        <v>539</v>
      </c>
      <c r="P1463" t="s">
        <v>1099</v>
      </c>
      <c r="Q1463" t="s">
        <v>3208</v>
      </c>
      <c r="R1463" t="s">
        <v>542</v>
      </c>
      <c r="S1463" t="s">
        <v>656</v>
      </c>
      <c r="T1463" t="s">
        <v>542</v>
      </c>
      <c r="U1463" t="s">
        <v>4018</v>
      </c>
      <c r="W1463" s="210">
        <v>-26.81</v>
      </c>
      <c r="X1463">
        <v>1</v>
      </c>
      <c r="Z1463" s="211">
        <v>45435</v>
      </c>
      <c r="AH1463" s="211">
        <v>45412</v>
      </c>
      <c r="AO1463" t="s">
        <v>546</v>
      </c>
      <c r="AU1463" s="211"/>
      <c r="AY1463">
        <v>0</v>
      </c>
      <c r="AZ1463" t="s">
        <v>548</v>
      </c>
      <c r="BA1463" t="s">
        <v>4018</v>
      </c>
      <c r="BB1463" t="s">
        <v>4018</v>
      </c>
    </row>
    <row r="1464" spans="1:54" x14ac:dyDescent="0.3">
      <c r="A1464" t="s">
        <v>4244</v>
      </c>
      <c r="B1464" t="s">
        <v>652</v>
      </c>
      <c r="C1464" s="211">
        <v>45412</v>
      </c>
      <c r="D1464" t="s">
        <v>3217</v>
      </c>
      <c r="E1464" t="s">
        <v>1146</v>
      </c>
      <c r="F1464" t="s">
        <v>800</v>
      </c>
      <c r="G1464" t="s">
        <v>4237</v>
      </c>
      <c r="H1464" t="s">
        <v>4245</v>
      </c>
      <c r="I1464">
        <v>0</v>
      </c>
      <c r="J1464">
        <v>26.81</v>
      </c>
      <c r="K1464" t="s">
        <v>535</v>
      </c>
      <c r="L1464" t="s">
        <v>536</v>
      </c>
      <c r="M1464" t="s">
        <v>537</v>
      </c>
      <c r="N1464" t="s">
        <v>538</v>
      </c>
      <c r="O1464" t="s">
        <v>539</v>
      </c>
      <c r="P1464" t="s">
        <v>1099</v>
      </c>
      <c r="Q1464" t="s">
        <v>3208</v>
      </c>
      <c r="R1464" t="s">
        <v>542</v>
      </c>
      <c r="S1464" t="s">
        <v>656</v>
      </c>
      <c r="T1464" t="s">
        <v>542</v>
      </c>
      <c r="U1464" t="s">
        <v>4018</v>
      </c>
      <c r="W1464" s="210">
        <v>-26.81</v>
      </c>
      <c r="X1464">
        <v>1</v>
      </c>
      <c r="Z1464" s="211">
        <v>45435</v>
      </c>
      <c r="AH1464" s="211">
        <v>45412</v>
      </c>
      <c r="AO1464" t="s">
        <v>546</v>
      </c>
      <c r="AU1464" s="211"/>
      <c r="AY1464">
        <v>0</v>
      </c>
      <c r="AZ1464" t="s">
        <v>548</v>
      </c>
      <c r="BA1464" t="s">
        <v>4018</v>
      </c>
      <c r="BB1464" t="s">
        <v>4018</v>
      </c>
    </row>
    <row r="1465" spans="1:54" x14ac:dyDescent="0.3">
      <c r="A1465" t="s">
        <v>4246</v>
      </c>
      <c r="B1465" t="s">
        <v>652</v>
      </c>
      <c r="C1465" s="211">
        <v>45412</v>
      </c>
      <c r="D1465" t="s">
        <v>557</v>
      </c>
      <c r="E1465" t="s">
        <v>889</v>
      </c>
      <c r="F1465" t="s">
        <v>803</v>
      </c>
      <c r="G1465" t="s">
        <v>4247</v>
      </c>
      <c r="H1465" t="s">
        <v>560</v>
      </c>
      <c r="I1465">
        <v>0</v>
      </c>
      <c r="J1465">
        <v>1.81</v>
      </c>
      <c r="K1465" t="s">
        <v>535</v>
      </c>
      <c r="L1465" t="s">
        <v>561</v>
      </c>
      <c r="M1465" t="s">
        <v>537</v>
      </c>
      <c r="N1465" t="s">
        <v>538</v>
      </c>
      <c r="O1465" t="s">
        <v>539</v>
      </c>
      <c r="P1465" t="s">
        <v>562</v>
      </c>
      <c r="Q1465" t="s">
        <v>3208</v>
      </c>
      <c r="R1465" t="s">
        <v>542</v>
      </c>
      <c r="S1465" t="s">
        <v>656</v>
      </c>
      <c r="T1465" t="s">
        <v>542</v>
      </c>
      <c r="U1465" t="s">
        <v>4018</v>
      </c>
      <c r="W1465" s="210">
        <v>-1.81</v>
      </c>
      <c r="X1465">
        <v>1</v>
      </c>
      <c r="Z1465" s="211">
        <v>45435</v>
      </c>
      <c r="AH1465" s="211">
        <v>45412</v>
      </c>
      <c r="AO1465" t="s">
        <v>546</v>
      </c>
      <c r="AU1465" s="211"/>
      <c r="AY1465">
        <v>0</v>
      </c>
      <c r="AZ1465" t="s">
        <v>548</v>
      </c>
      <c r="BA1465" t="s">
        <v>4018</v>
      </c>
      <c r="BB1465" t="s">
        <v>4018</v>
      </c>
    </row>
    <row r="1466" spans="1:54" x14ac:dyDescent="0.3">
      <c r="A1466" t="s">
        <v>4248</v>
      </c>
      <c r="B1466" t="s">
        <v>652</v>
      </c>
      <c r="C1466" s="211">
        <v>45412</v>
      </c>
      <c r="D1466" t="s">
        <v>2321</v>
      </c>
      <c r="E1466" t="s">
        <v>889</v>
      </c>
      <c r="F1466" t="s">
        <v>666</v>
      </c>
      <c r="G1466" t="s">
        <v>4249</v>
      </c>
      <c r="H1466" t="s">
        <v>2323</v>
      </c>
      <c r="I1466">
        <v>0</v>
      </c>
      <c r="J1466">
        <v>1.62</v>
      </c>
      <c r="K1466" t="s">
        <v>535</v>
      </c>
      <c r="L1466" t="s">
        <v>561</v>
      </c>
      <c r="M1466" t="s">
        <v>537</v>
      </c>
      <c r="N1466" t="s">
        <v>538</v>
      </c>
      <c r="O1466" t="s">
        <v>539</v>
      </c>
      <c r="P1466" t="s">
        <v>621</v>
      </c>
      <c r="Q1466" t="s">
        <v>3208</v>
      </c>
      <c r="R1466" t="s">
        <v>542</v>
      </c>
      <c r="S1466" t="s">
        <v>656</v>
      </c>
      <c r="T1466" t="s">
        <v>542</v>
      </c>
      <c r="U1466" t="s">
        <v>4018</v>
      </c>
      <c r="W1466" s="210">
        <v>-1.62</v>
      </c>
      <c r="X1466">
        <v>1</v>
      </c>
      <c r="Z1466" s="211">
        <v>45435</v>
      </c>
      <c r="AH1466" s="211">
        <v>45412</v>
      </c>
      <c r="AO1466" t="s">
        <v>546</v>
      </c>
      <c r="AU1466" s="211"/>
      <c r="AY1466">
        <v>0</v>
      </c>
      <c r="AZ1466" t="s">
        <v>548</v>
      </c>
      <c r="BA1466" t="s">
        <v>4018</v>
      </c>
      <c r="BB1466" t="s">
        <v>4018</v>
      </c>
    </row>
    <row r="1467" spans="1:54" x14ac:dyDescent="0.3">
      <c r="A1467" t="s">
        <v>4250</v>
      </c>
      <c r="B1467" t="s">
        <v>652</v>
      </c>
      <c r="C1467" s="211">
        <v>45412</v>
      </c>
      <c r="D1467" t="s">
        <v>557</v>
      </c>
      <c r="E1467" t="s">
        <v>589</v>
      </c>
      <c r="F1467" t="s">
        <v>807</v>
      </c>
      <c r="G1467" t="s">
        <v>4251</v>
      </c>
      <c r="H1467" t="s">
        <v>560</v>
      </c>
      <c r="I1467">
        <v>0</v>
      </c>
      <c r="J1467">
        <v>1.58</v>
      </c>
      <c r="K1467" t="s">
        <v>535</v>
      </c>
      <c r="L1467" t="s">
        <v>561</v>
      </c>
      <c r="M1467" t="s">
        <v>537</v>
      </c>
      <c r="N1467" t="s">
        <v>538</v>
      </c>
      <c r="O1467" t="s">
        <v>539</v>
      </c>
      <c r="P1467" t="s">
        <v>562</v>
      </c>
      <c r="Q1467" t="s">
        <v>3208</v>
      </c>
      <c r="R1467" t="s">
        <v>542</v>
      </c>
      <c r="S1467" t="s">
        <v>656</v>
      </c>
      <c r="T1467" t="s">
        <v>542</v>
      </c>
      <c r="U1467" t="s">
        <v>4018</v>
      </c>
      <c r="W1467" s="210">
        <v>-1.58</v>
      </c>
      <c r="X1467">
        <v>1</v>
      </c>
      <c r="Z1467" s="211">
        <v>45435</v>
      </c>
      <c r="AH1467" s="211">
        <v>45412</v>
      </c>
      <c r="AO1467" t="s">
        <v>546</v>
      </c>
      <c r="AU1467" s="211"/>
      <c r="AY1467">
        <v>0</v>
      </c>
      <c r="AZ1467" t="s">
        <v>548</v>
      </c>
      <c r="BA1467" t="s">
        <v>4018</v>
      </c>
      <c r="BB1467" t="s">
        <v>4018</v>
      </c>
    </row>
    <row r="1468" spans="1:54" x14ac:dyDescent="0.3">
      <c r="A1468" t="s">
        <v>4252</v>
      </c>
      <c r="B1468" t="s">
        <v>652</v>
      </c>
      <c r="C1468" s="211">
        <v>45412</v>
      </c>
      <c r="D1468" t="s">
        <v>2321</v>
      </c>
      <c r="E1468" t="s">
        <v>589</v>
      </c>
      <c r="F1468" t="s">
        <v>1153</v>
      </c>
      <c r="G1468" t="s">
        <v>4253</v>
      </c>
      <c r="H1468" t="s">
        <v>2323</v>
      </c>
      <c r="I1468">
        <v>0</v>
      </c>
      <c r="J1468">
        <v>1.53</v>
      </c>
      <c r="K1468" t="s">
        <v>535</v>
      </c>
      <c r="L1468" t="s">
        <v>561</v>
      </c>
      <c r="M1468" t="s">
        <v>537</v>
      </c>
      <c r="N1468" t="s">
        <v>538</v>
      </c>
      <c r="O1468" t="s">
        <v>539</v>
      </c>
      <c r="P1468" t="s">
        <v>621</v>
      </c>
      <c r="Q1468" t="s">
        <v>3208</v>
      </c>
      <c r="R1468" t="s">
        <v>542</v>
      </c>
      <c r="S1468" t="s">
        <v>656</v>
      </c>
      <c r="T1468" t="s">
        <v>542</v>
      </c>
      <c r="U1468" t="s">
        <v>4018</v>
      </c>
      <c r="W1468" s="210">
        <v>-1.53</v>
      </c>
      <c r="X1468">
        <v>1</v>
      </c>
      <c r="Z1468" s="211">
        <v>45435</v>
      </c>
      <c r="AH1468" s="211">
        <v>45412</v>
      </c>
      <c r="AO1468" t="s">
        <v>546</v>
      </c>
      <c r="AU1468" s="211"/>
      <c r="AY1468">
        <v>0</v>
      </c>
      <c r="AZ1468" t="s">
        <v>548</v>
      </c>
      <c r="BA1468" t="s">
        <v>4018</v>
      </c>
      <c r="BB1468" t="s">
        <v>4018</v>
      </c>
    </row>
    <row r="1469" spans="1:54" x14ac:dyDescent="0.3">
      <c r="A1469" t="s">
        <v>4254</v>
      </c>
      <c r="B1469" t="s">
        <v>652</v>
      </c>
      <c r="C1469" s="211">
        <v>45412</v>
      </c>
      <c r="D1469" t="s">
        <v>557</v>
      </c>
      <c r="E1469" t="s">
        <v>823</v>
      </c>
      <c r="F1469" t="s">
        <v>807</v>
      </c>
      <c r="G1469" t="s">
        <v>3343</v>
      </c>
      <c r="H1469" t="s">
        <v>560</v>
      </c>
      <c r="I1469">
        <v>0</v>
      </c>
      <c r="J1469">
        <v>1.22</v>
      </c>
      <c r="K1469" t="s">
        <v>535</v>
      </c>
      <c r="L1469" t="s">
        <v>561</v>
      </c>
      <c r="M1469" t="s">
        <v>537</v>
      </c>
      <c r="N1469" t="s">
        <v>538</v>
      </c>
      <c r="O1469" t="s">
        <v>539</v>
      </c>
      <c r="P1469" t="s">
        <v>562</v>
      </c>
      <c r="Q1469" t="s">
        <v>3208</v>
      </c>
      <c r="R1469" t="s">
        <v>542</v>
      </c>
      <c r="S1469" t="s">
        <v>656</v>
      </c>
      <c r="T1469" t="s">
        <v>542</v>
      </c>
      <c r="U1469" t="s">
        <v>4018</v>
      </c>
      <c r="W1469" s="210">
        <v>-1.22</v>
      </c>
      <c r="X1469">
        <v>1</v>
      </c>
      <c r="Z1469" s="211">
        <v>45435</v>
      </c>
      <c r="AH1469" s="211">
        <v>45412</v>
      </c>
      <c r="AO1469" t="s">
        <v>546</v>
      </c>
      <c r="AU1469" s="211"/>
      <c r="AY1469">
        <v>0</v>
      </c>
      <c r="AZ1469" t="s">
        <v>548</v>
      </c>
      <c r="BA1469" t="s">
        <v>4018</v>
      </c>
      <c r="BB1469" t="s">
        <v>4018</v>
      </c>
    </row>
    <row r="1470" spans="1:54" x14ac:dyDescent="0.3">
      <c r="A1470" t="s">
        <v>4255</v>
      </c>
      <c r="B1470" t="s">
        <v>652</v>
      </c>
      <c r="C1470" s="211">
        <v>45412</v>
      </c>
      <c r="D1470" t="s">
        <v>2321</v>
      </c>
      <c r="E1470" t="s">
        <v>823</v>
      </c>
      <c r="F1470" t="s">
        <v>1153</v>
      </c>
      <c r="G1470" t="s">
        <v>4256</v>
      </c>
      <c r="H1470" t="s">
        <v>2323</v>
      </c>
      <c r="I1470">
        <v>0</v>
      </c>
      <c r="J1470">
        <v>1.42</v>
      </c>
      <c r="K1470" t="s">
        <v>535</v>
      </c>
      <c r="L1470" t="s">
        <v>561</v>
      </c>
      <c r="M1470" t="s">
        <v>537</v>
      </c>
      <c r="N1470" t="s">
        <v>538</v>
      </c>
      <c r="O1470" t="s">
        <v>539</v>
      </c>
      <c r="P1470" t="s">
        <v>621</v>
      </c>
      <c r="Q1470" t="s">
        <v>3208</v>
      </c>
      <c r="R1470" t="s">
        <v>542</v>
      </c>
      <c r="S1470" t="s">
        <v>656</v>
      </c>
      <c r="T1470" t="s">
        <v>542</v>
      </c>
      <c r="U1470" t="s">
        <v>4018</v>
      </c>
      <c r="W1470" s="210">
        <v>-1.42</v>
      </c>
      <c r="X1470">
        <v>1</v>
      </c>
      <c r="Z1470" s="211">
        <v>45435</v>
      </c>
      <c r="AH1470" s="211">
        <v>45412</v>
      </c>
      <c r="AO1470" t="s">
        <v>546</v>
      </c>
      <c r="AU1470" s="211"/>
      <c r="AY1470">
        <v>0</v>
      </c>
      <c r="AZ1470" t="s">
        <v>548</v>
      </c>
      <c r="BA1470" t="s">
        <v>4018</v>
      </c>
      <c r="BB1470" t="s">
        <v>4018</v>
      </c>
    </row>
    <row r="1471" spans="1:54" x14ac:dyDescent="0.3">
      <c r="A1471" t="s">
        <v>4257</v>
      </c>
      <c r="B1471" t="s">
        <v>652</v>
      </c>
      <c r="C1471" s="211">
        <v>45412</v>
      </c>
      <c r="D1471" t="s">
        <v>557</v>
      </c>
      <c r="E1471" t="s">
        <v>747</v>
      </c>
      <c r="F1471" t="s">
        <v>807</v>
      </c>
      <c r="G1471" t="s">
        <v>3642</v>
      </c>
      <c r="H1471" t="s">
        <v>560</v>
      </c>
      <c r="I1471">
        <v>0</v>
      </c>
      <c r="J1471">
        <v>0.53</v>
      </c>
      <c r="K1471" t="s">
        <v>535</v>
      </c>
      <c r="L1471" t="s">
        <v>561</v>
      </c>
      <c r="M1471" t="s">
        <v>537</v>
      </c>
      <c r="N1471" t="s">
        <v>538</v>
      </c>
      <c r="O1471" t="s">
        <v>539</v>
      </c>
      <c r="P1471" t="s">
        <v>562</v>
      </c>
      <c r="Q1471" t="s">
        <v>3208</v>
      </c>
      <c r="R1471" t="s">
        <v>542</v>
      </c>
      <c r="S1471" t="s">
        <v>656</v>
      </c>
      <c r="T1471" t="s">
        <v>542</v>
      </c>
      <c r="U1471" t="s">
        <v>4018</v>
      </c>
      <c r="W1471" s="210">
        <v>-0.53</v>
      </c>
      <c r="X1471">
        <v>1</v>
      </c>
      <c r="Z1471" s="211">
        <v>45435</v>
      </c>
      <c r="AH1471" s="211">
        <v>45412</v>
      </c>
      <c r="AO1471" t="s">
        <v>546</v>
      </c>
      <c r="AU1471" s="211"/>
      <c r="AY1471">
        <v>0</v>
      </c>
      <c r="AZ1471" t="s">
        <v>548</v>
      </c>
      <c r="BA1471" t="s">
        <v>4018</v>
      </c>
      <c r="BB1471" t="s">
        <v>4018</v>
      </c>
    </row>
    <row r="1472" spans="1:54" x14ac:dyDescent="0.3">
      <c r="A1472" t="s">
        <v>4258</v>
      </c>
      <c r="B1472" t="s">
        <v>652</v>
      </c>
      <c r="C1472" s="211">
        <v>45412</v>
      </c>
      <c r="D1472" t="s">
        <v>2321</v>
      </c>
      <c r="E1472" t="s">
        <v>747</v>
      </c>
      <c r="F1472" t="s">
        <v>1153</v>
      </c>
      <c r="G1472" t="s">
        <v>4259</v>
      </c>
      <c r="H1472" t="s">
        <v>2323</v>
      </c>
      <c r="I1472">
        <v>0</v>
      </c>
      <c r="J1472">
        <v>0.9</v>
      </c>
      <c r="K1472" t="s">
        <v>535</v>
      </c>
      <c r="L1472" t="s">
        <v>561</v>
      </c>
      <c r="M1472" t="s">
        <v>537</v>
      </c>
      <c r="N1472" t="s">
        <v>538</v>
      </c>
      <c r="O1472" t="s">
        <v>539</v>
      </c>
      <c r="P1472" t="s">
        <v>621</v>
      </c>
      <c r="Q1472" t="s">
        <v>3208</v>
      </c>
      <c r="R1472" t="s">
        <v>542</v>
      </c>
      <c r="S1472" t="s">
        <v>656</v>
      </c>
      <c r="T1472" t="s">
        <v>542</v>
      </c>
      <c r="U1472" t="s">
        <v>4018</v>
      </c>
      <c r="W1472" s="210">
        <v>-0.9</v>
      </c>
      <c r="X1472">
        <v>1</v>
      </c>
      <c r="Z1472" s="211">
        <v>45435</v>
      </c>
      <c r="AH1472" s="211">
        <v>45412</v>
      </c>
      <c r="AO1472" t="s">
        <v>546</v>
      </c>
      <c r="AU1472" s="211"/>
      <c r="AY1472">
        <v>0</v>
      </c>
      <c r="AZ1472" t="s">
        <v>548</v>
      </c>
      <c r="BA1472" t="s">
        <v>4018</v>
      </c>
      <c r="BB1472" t="s">
        <v>4018</v>
      </c>
    </row>
    <row r="1473" spans="1:54" x14ac:dyDescent="0.3">
      <c r="A1473" t="s">
        <v>4260</v>
      </c>
      <c r="B1473" t="s">
        <v>652</v>
      </c>
      <c r="C1473" s="211">
        <v>45412</v>
      </c>
      <c r="D1473" t="s">
        <v>557</v>
      </c>
      <c r="E1473" t="s">
        <v>1386</v>
      </c>
      <c r="F1473" t="s">
        <v>793</v>
      </c>
      <c r="G1473" t="s">
        <v>4261</v>
      </c>
      <c r="H1473" t="s">
        <v>560</v>
      </c>
      <c r="I1473">
        <v>0</v>
      </c>
      <c r="J1473">
        <v>0.96</v>
      </c>
      <c r="K1473" t="s">
        <v>535</v>
      </c>
      <c r="L1473" t="s">
        <v>561</v>
      </c>
      <c r="M1473" t="s">
        <v>537</v>
      </c>
      <c r="N1473" t="s">
        <v>538</v>
      </c>
      <c r="O1473" t="s">
        <v>539</v>
      </c>
      <c r="P1473" t="s">
        <v>562</v>
      </c>
      <c r="Q1473" t="s">
        <v>3208</v>
      </c>
      <c r="R1473" t="s">
        <v>542</v>
      </c>
      <c r="S1473" t="s">
        <v>656</v>
      </c>
      <c r="T1473" t="s">
        <v>542</v>
      </c>
      <c r="U1473" t="s">
        <v>4018</v>
      </c>
      <c r="W1473" s="210">
        <v>-0.96</v>
      </c>
      <c r="X1473">
        <v>1</v>
      </c>
      <c r="Z1473" s="211">
        <v>45435</v>
      </c>
      <c r="AH1473" s="211">
        <v>45412</v>
      </c>
      <c r="AO1473" t="s">
        <v>546</v>
      </c>
      <c r="AU1473" s="211"/>
      <c r="AY1473">
        <v>0</v>
      </c>
      <c r="AZ1473" t="s">
        <v>548</v>
      </c>
      <c r="BA1473" t="s">
        <v>4018</v>
      </c>
      <c r="BB1473" t="s">
        <v>4018</v>
      </c>
    </row>
    <row r="1474" spans="1:54" x14ac:dyDescent="0.3">
      <c r="A1474" t="s">
        <v>4262</v>
      </c>
      <c r="B1474" t="s">
        <v>652</v>
      </c>
      <c r="C1474" s="211">
        <v>45412</v>
      </c>
      <c r="D1474" t="s">
        <v>2321</v>
      </c>
      <c r="E1474" t="s">
        <v>1386</v>
      </c>
      <c r="F1474" t="s">
        <v>551</v>
      </c>
      <c r="G1474" t="s">
        <v>4263</v>
      </c>
      <c r="H1474" t="s">
        <v>2323</v>
      </c>
      <c r="I1474">
        <v>0</v>
      </c>
      <c r="J1474">
        <v>1.83</v>
      </c>
      <c r="K1474" t="s">
        <v>535</v>
      </c>
      <c r="L1474" t="s">
        <v>561</v>
      </c>
      <c r="M1474" t="s">
        <v>537</v>
      </c>
      <c r="N1474" t="s">
        <v>538</v>
      </c>
      <c r="O1474" t="s">
        <v>539</v>
      </c>
      <c r="P1474" t="s">
        <v>621</v>
      </c>
      <c r="Q1474" t="s">
        <v>3208</v>
      </c>
      <c r="R1474" t="s">
        <v>542</v>
      </c>
      <c r="S1474" t="s">
        <v>656</v>
      </c>
      <c r="T1474" t="s">
        <v>542</v>
      </c>
      <c r="U1474" t="s">
        <v>4018</v>
      </c>
      <c r="W1474" s="210">
        <v>-1.83</v>
      </c>
      <c r="X1474">
        <v>1</v>
      </c>
      <c r="Z1474" s="211">
        <v>45435</v>
      </c>
      <c r="AH1474" s="211">
        <v>45412</v>
      </c>
      <c r="AO1474" t="s">
        <v>546</v>
      </c>
      <c r="AU1474" s="211"/>
      <c r="AY1474">
        <v>0</v>
      </c>
      <c r="AZ1474" t="s">
        <v>548</v>
      </c>
      <c r="BA1474" t="s">
        <v>4018</v>
      </c>
      <c r="BB1474" t="s">
        <v>4018</v>
      </c>
    </row>
    <row r="1475" spans="1:54" x14ac:dyDescent="0.3">
      <c r="A1475" t="s">
        <v>4264</v>
      </c>
      <c r="B1475" t="s">
        <v>652</v>
      </c>
      <c r="C1475" s="211">
        <v>45412</v>
      </c>
      <c r="D1475" t="s">
        <v>557</v>
      </c>
      <c r="E1475" t="s">
        <v>2076</v>
      </c>
      <c r="F1475" t="s">
        <v>800</v>
      </c>
      <c r="G1475" t="s">
        <v>4196</v>
      </c>
      <c r="H1475" t="s">
        <v>560</v>
      </c>
      <c r="I1475">
        <v>0</v>
      </c>
      <c r="J1475">
        <v>0.72</v>
      </c>
      <c r="K1475" t="s">
        <v>535</v>
      </c>
      <c r="L1475" t="s">
        <v>561</v>
      </c>
      <c r="M1475" t="s">
        <v>537</v>
      </c>
      <c r="N1475" t="s">
        <v>538</v>
      </c>
      <c r="O1475" t="s">
        <v>539</v>
      </c>
      <c r="P1475" t="s">
        <v>562</v>
      </c>
      <c r="Q1475" t="s">
        <v>3208</v>
      </c>
      <c r="R1475" t="s">
        <v>542</v>
      </c>
      <c r="S1475" t="s">
        <v>656</v>
      </c>
      <c r="T1475" t="s">
        <v>542</v>
      </c>
      <c r="U1475" t="s">
        <v>4018</v>
      </c>
      <c r="W1475" s="210">
        <v>-0.72</v>
      </c>
      <c r="X1475">
        <v>1</v>
      </c>
      <c r="Z1475" s="211">
        <v>45435</v>
      </c>
      <c r="AH1475" s="211">
        <v>45412</v>
      </c>
      <c r="AO1475" t="s">
        <v>546</v>
      </c>
      <c r="AU1475" s="211"/>
      <c r="AY1475">
        <v>0</v>
      </c>
      <c r="AZ1475" t="s">
        <v>548</v>
      </c>
      <c r="BA1475" t="s">
        <v>4018</v>
      </c>
      <c r="BB1475" t="s">
        <v>4018</v>
      </c>
    </row>
    <row r="1476" spans="1:54" x14ac:dyDescent="0.3">
      <c r="A1476" t="s">
        <v>4265</v>
      </c>
      <c r="B1476" t="s">
        <v>652</v>
      </c>
      <c r="C1476" s="211">
        <v>45412</v>
      </c>
      <c r="D1476" t="s">
        <v>2321</v>
      </c>
      <c r="E1476" t="s">
        <v>2076</v>
      </c>
      <c r="F1476" t="s">
        <v>803</v>
      </c>
      <c r="G1476" t="s">
        <v>4266</v>
      </c>
      <c r="H1476" t="s">
        <v>2323</v>
      </c>
      <c r="I1476">
        <v>0</v>
      </c>
      <c r="J1476">
        <v>1.1200000000000001</v>
      </c>
      <c r="K1476" t="s">
        <v>535</v>
      </c>
      <c r="L1476" t="s">
        <v>561</v>
      </c>
      <c r="M1476" t="s">
        <v>537</v>
      </c>
      <c r="N1476" t="s">
        <v>538</v>
      </c>
      <c r="O1476" t="s">
        <v>539</v>
      </c>
      <c r="P1476" t="s">
        <v>621</v>
      </c>
      <c r="Q1476" t="s">
        <v>3208</v>
      </c>
      <c r="R1476" t="s">
        <v>542</v>
      </c>
      <c r="S1476" t="s">
        <v>656</v>
      </c>
      <c r="T1476" t="s">
        <v>542</v>
      </c>
      <c r="U1476" t="s">
        <v>4018</v>
      </c>
      <c r="W1476" s="210">
        <v>-1.1200000000000001</v>
      </c>
      <c r="X1476">
        <v>1</v>
      </c>
      <c r="Z1476" s="211">
        <v>45435</v>
      </c>
      <c r="AH1476" s="211">
        <v>45412</v>
      </c>
      <c r="AO1476" t="s">
        <v>546</v>
      </c>
      <c r="AU1476" s="211"/>
      <c r="AY1476">
        <v>0</v>
      </c>
      <c r="AZ1476" t="s">
        <v>548</v>
      </c>
      <c r="BA1476" t="s">
        <v>4018</v>
      </c>
      <c r="BB1476" t="s">
        <v>4018</v>
      </c>
    </row>
    <row r="1477" spans="1:54" x14ac:dyDescent="0.3">
      <c r="A1477" t="s">
        <v>4267</v>
      </c>
      <c r="B1477" t="s">
        <v>652</v>
      </c>
      <c r="C1477" s="211">
        <v>45412</v>
      </c>
      <c r="D1477" t="s">
        <v>611</v>
      </c>
      <c r="E1477" t="s">
        <v>1068</v>
      </c>
      <c r="F1477" t="s">
        <v>2736</v>
      </c>
      <c r="G1477" t="s">
        <v>4268</v>
      </c>
      <c r="H1477" t="s">
        <v>614</v>
      </c>
      <c r="I1477">
        <v>0</v>
      </c>
      <c r="J1477">
        <v>5.13</v>
      </c>
      <c r="K1477" t="s">
        <v>535</v>
      </c>
      <c r="L1477" t="s">
        <v>554</v>
      </c>
      <c r="M1477" t="s">
        <v>537</v>
      </c>
      <c r="N1477" t="s">
        <v>538</v>
      </c>
      <c r="O1477" t="s">
        <v>539</v>
      </c>
      <c r="P1477" t="s">
        <v>615</v>
      </c>
      <c r="Q1477" t="s">
        <v>3208</v>
      </c>
      <c r="R1477" t="s">
        <v>542</v>
      </c>
      <c r="S1477" t="s">
        <v>656</v>
      </c>
      <c r="T1477" t="s">
        <v>542</v>
      </c>
      <c r="U1477" t="s">
        <v>4018</v>
      </c>
      <c r="W1477" s="210">
        <v>-5.13</v>
      </c>
      <c r="X1477">
        <v>1</v>
      </c>
      <c r="Z1477" s="211">
        <v>45435</v>
      </c>
      <c r="AH1477" s="211">
        <v>45412</v>
      </c>
      <c r="AO1477" t="s">
        <v>546</v>
      </c>
      <c r="AU1477" s="211"/>
      <c r="AY1477">
        <v>0</v>
      </c>
      <c r="AZ1477" t="s">
        <v>548</v>
      </c>
      <c r="BA1477" t="s">
        <v>4018</v>
      </c>
      <c r="BB1477" t="s">
        <v>4018</v>
      </c>
    </row>
    <row r="1478" spans="1:54" x14ac:dyDescent="0.3">
      <c r="A1478" t="s">
        <v>4269</v>
      </c>
      <c r="B1478" t="s">
        <v>652</v>
      </c>
      <c r="C1478" s="211">
        <v>45412</v>
      </c>
      <c r="D1478" t="s">
        <v>623</v>
      </c>
      <c r="E1478" t="s">
        <v>1068</v>
      </c>
      <c r="F1478" t="s">
        <v>1669</v>
      </c>
      <c r="G1478" t="s">
        <v>4270</v>
      </c>
      <c r="H1478" t="s">
        <v>1969</v>
      </c>
      <c r="I1478">
        <v>0</v>
      </c>
      <c r="J1478">
        <v>2.56</v>
      </c>
      <c r="K1478" t="s">
        <v>535</v>
      </c>
      <c r="L1478" t="s">
        <v>536</v>
      </c>
      <c r="M1478" t="s">
        <v>537</v>
      </c>
      <c r="N1478" t="s">
        <v>538</v>
      </c>
      <c r="O1478" t="s">
        <v>539</v>
      </c>
      <c r="P1478" t="s">
        <v>627</v>
      </c>
      <c r="Q1478" t="s">
        <v>3208</v>
      </c>
      <c r="R1478" t="s">
        <v>542</v>
      </c>
      <c r="S1478" t="s">
        <v>656</v>
      </c>
      <c r="T1478" t="s">
        <v>542</v>
      </c>
      <c r="U1478" t="s">
        <v>4018</v>
      </c>
      <c r="W1478" s="210">
        <v>-2.56</v>
      </c>
      <c r="X1478">
        <v>1</v>
      </c>
      <c r="Z1478" s="211">
        <v>45435</v>
      </c>
      <c r="AH1478" s="211">
        <v>45412</v>
      </c>
      <c r="AO1478" t="s">
        <v>546</v>
      </c>
      <c r="AU1478" s="211"/>
      <c r="AY1478">
        <v>0</v>
      </c>
      <c r="AZ1478" t="s">
        <v>548</v>
      </c>
      <c r="BA1478" t="s">
        <v>4018</v>
      </c>
      <c r="BB1478" t="s">
        <v>4018</v>
      </c>
    </row>
    <row r="1479" spans="1:54" x14ac:dyDescent="0.3">
      <c r="A1479" t="s">
        <v>4271</v>
      </c>
      <c r="B1479" t="s">
        <v>652</v>
      </c>
      <c r="C1479" s="211">
        <v>45412</v>
      </c>
      <c r="D1479" t="s">
        <v>600</v>
      </c>
      <c r="E1479" t="s">
        <v>1068</v>
      </c>
      <c r="F1479" t="s">
        <v>1409</v>
      </c>
      <c r="G1479" t="s">
        <v>4272</v>
      </c>
      <c r="H1479" t="s">
        <v>1958</v>
      </c>
      <c r="I1479">
        <v>0</v>
      </c>
      <c r="J1479">
        <v>0.25</v>
      </c>
      <c r="K1479" t="s">
        <v>535</v>
      </c>
      <c r="L1479" t="s">
        <v>536</v>
      </c>
      <c r="M1479" t="s">
        <v>537</v>
      </c>
      <c r="N1479" t="s">
        <v>538</v>
      </c>
      <c r="O1479" t="s">
        <v>539</v>
      </c>
      <c r="P1479" t="s">
        <v>604</v>
      </c>
      <c r="Q1479" t="s">
        <v>3208</v>
      </c>
      <c r="R1479" t="s">
        <v>542</v>
      </c>
      <c r="S1479" t="s">
        <v>656</v>
      </c>
      <c r="T1479" t="s">
        <v>542</v>
      </c>
      <c r="U1479" t="s">
        <v>4018</v>
      </c>
      <c r="W1479" s="210">
        <v>-0.25</v>
      </c>
      <c r="X1479">
        <v>1</v>
      </c>
      <c r="Z1479" s="211">
        <v>45435</v>
      </c>
      <c r="AH1479" s="211">
        <v>45412</v>
      </c>
      <c r="AO1479" t="s">
        <v>546</v>
      </c>
      <c r="AU1479" s="211"/>
      <c r="AY1479">
        <v>0</v>
      </c>
      <c r="AZ1479" t="s">
        <v>548</v>
      </c>
      <c r="BA1479" t="s">
        <v>4018</v>
      </c>
      <c r="BB1479" t="s">
        <v>4018</v>
      </c>
    </row>
    <row r="1480" spans="1:54" x14ac:dyDescent="0.3">
      <c r="A1480" t="s">
        <v>4273</v>
      </c>
      <c r="B1480" t="s">
        <v>652</v>
      </c>
      <c r="C1480" s="211">
        <v>45412</v>
      </c>
      <c r="D1480" t="s">
        <v>606</v>
      </c>
      <c r="E1480" t="s">
        <v>1068</v>
      </c>
      <c r="F1480" t="s">
        <v>711</v>
      </c>
      <c r="G1480" t="s">
        <v>4274</v>
      </c>
      <c r="H1480" t="s">
        <v>1961</v>
      </c>
      <c r="I1480">
        <v>0</v>
      </c>
      <c r="J1480">
        <v>1.02</v>
      </c>
      <c r="K1480" t="s">
        <v>535</v>
      </c>
      <c r="L1480" t="s">
        <v>561</v>
      </c>
      <c r="M1480" t="s">
        <v>537</v>
      </c>
      <c r="N1480" t="s">
        <v>538</v>
      </c>
      <c r="O1480" t="s">
        <v>539</v>
      </c>
      <c r="P1480" t="s">
        <v>562</v>
      </c>
      <c r="Q1480" t="s">
        <v>3208</v>
      </c>
      <c r="R1480" t="s">
        <v>542</v>
      </c>
      <c r="S1480" t="s">
        <v>656</v>
      </c>
      <c r="T1480" t="s">
        <v>542</v>
      </c>
      <c r="U1480" t="s">
        <v>4018</v>
      </c>
      <c r="W1480" s="210">
        <v>-1.02</v>
      </c>
      <c r="X1480">
        <v>1</v>
      </c>
      <c r="Z1480" s="211">
        <v>45435</v>
      </c>
      <c r="AH1480" s="211">
        <v>45412</v>
      </c>
      <c r="AO1480" t="s">
        <v>546</v>
      </c>
      <c r="AU1480" s="211"/>
      <c r="AY1480">
        <v>0</v>
      </c>
      <c r="AZ1480" t="s">
        <v>548</v>
      </c>
      <c r="BA1480" t="s">
        <v>4018</v>
      </c>
      <c r="BB1480" t="s">
        <v>4018</v>
      </c>
    </row>
    <row r="1481" spans="1:54" x14ac:dyDescent="0.3">
      <c r="A1481" t="s">
        <v>4275</v>
      </c>
      <c r="B1481" t="s">
        <v>652</v>
      </c>
      <c r="C1481" s="211">
        <v>45412</v>
      </c>
      <c r="D1481" t="s">
        <v>588</v>
      </c>
      <c r="E1481" t="s">
        <v>1068</v>
      </c>
      <c r="F1481" t="s">
        <v>916</v>
      </c>
      <c r="G1481" t="s">
        <v>4276</v>
      </c>
      <c r="H1481" t="s">
        <v>1951</v>
      </c>
      <c r="I1481">
        <v>0</v>
      </c>
      <c r="J1481">
        <v>0.09</v>
      </c>
      <c r="K1481" t="s">
        <v>535</v>
      </c>
      <c r="L1481" t="s">
        <v>561</v>
      </c>
      <c r="M1481" t="s">
        <v>537</v>
      </c>
      <c r="N1481" t="s">
        <v>538</v>
      </c>
      <c r="O1481" t="s">
        <v>539</v>
      </c>
      <c r="P1481" t="s">
        <v>592</v>
      </c>
      <c r="Q1481" t="s">
        <v>3208</v>
      </c>
      <c r="R1481" t="s">
        <v>542</v>
      </c>
      <c r="S1481" t="s">
        <v>656</v>
      </c>
      <c r="T1481" t="s">
        <v>542</v>
      </c>
      <c r="U1481" t="s">
        <v>4018</v>
      </c>
      <c r="W1481" s="210">
        <v>-0.09</v>
      </c>
      <c r="X1481">
        <v>1</v>
      </c>
      <c r="Z1481" s="211">
        <v>45435</v>
      </c>
      <c r="AH1481" s="211">
        <v>45412</v>
      </c>
      <c r="AO1481" t="s">
        <v>546</v>
      </c>
      <c r="AU1481" s="211"/>
      <c r="AY1481">
        <v>0</v>
      </c>
      <c r="AZ1481" t="s">
        <v>548</v>
      </c>
      <c r="BA1481" t="s">
        <v>4018</v>
      </c>
      <c r="BB1481" t="s">
        <v>4018</v>
      </c>
    </row>
    <row r="1482" spans="1:54" x14ac:dyDescent="0.3">
      <c r="A1482" t="s">
        <v>4277</v>
      </c>
      <c r="B1482" t="s">
        <v>652</v>
      </c>
      <c r="C1482" s="211">
        <v>45412</v>
      </c>
      <c r="D1482" t="s">
        <v>576</v>
      </c>
      <c r="E1482" t="s">
        <v>1068</v>
      </c>
      <c r="F1482" t="s">
        <v>1413</v>
      </c>
      <c r="G1482" t="s">
        <v>4278</v>
      </c>
      <c r="H1482" t="s">
        <v>1945</v>
      </c>
      <c r="I1482">
        <v>0</v>
      </c>
      <c r="J1482">
        <v>2.11</v>
      </c>
      <c r="K1482" t="s">
        <v>535</v>
      </c>
      <c r="L1482" t="s">
        <v>554</v>
      </c>
      <c r="M1482" t="s">
        <v>537</v>
      </c>
      <c r="N1482" t="s">
        <v>538</v>
      </c>
      <c r="O1482" t="s">
        <v>539</v>
      </c>
      <c r="P1482" t="s">
        <v>580</v>
      </c>
      <c r="Q1482" t="s">
        <v>3208</v>
      </c>
      <c r="R1482" t="s">
        <v>542</v>
      </c>
      <c r="S1482" t="s">
        <v>656</v>
      </c>
      <c r="T1482" t="s">
        <v>542</v>
      </c>
      <c r="U1482" t="s">
        <v>4018</v>
      </c>
      <c r="W1482" s="210">
        <v>-2.11</v>
      </c>
      <c r="X1482">
        <v>1</v>
      </c>
      <c r="Z1482" s="211">
        <v>45435</v>
      </c>
      <c r="AH1482" s="211">
        <v>45412</v>
      </c>
      <c r="AO1482" t="s">
        <v>546</v>
      </c>
      <c r="AU1482" s="211"/>
      <c r="AY1482">
        <v>0</v>
      </c>
      <c r="AZ1482" t="s">
        <v>548</v>
      </c>
      <c r="BA1482" t="s">
        <v>4018</v>
      </c>
      <c r="BB1482" t="s">
        <v>4018</v>
      </c>
    </row>
    <row r="1483" spans="1:54" x14ac:dyDescent="0.3">
      <c r="A1483" t="s">
        <v>4279</v>
      </c>
      <c r="B1483" t="s">
        <v>652</v>
      </c>
      <c r="C1483" s="211">
        <v>45412</v>
      </c>
      <c r="D1483" t="s">
        <v>557</v>
      </c>
      <c r="E1483" t="s">
        <v>1068</v>
      </c>
      <c r="F1483" t="s">
        <v>2481</v>
      </c>
      <c r="G1483" t="s">
        <v>4280</v>
      </c>
      <c r="H1483" t="s">
        <v>1936</v>
      </c>
      <c r="I1483">
        <v>0</v>
      </c>
      <c r="J1483">
        <v>0.9</v>
      </c>
      <c r="K1483" t="s">
        <v>535</v>
      </c>
      <c r="L1483" t="s">
        <v>561</v>
      </c>
      <c r="M1483" t="s">
        <v>537</v>
      </c>
      <c r="N1483" t="s">
        <v>538</v>
      </c>
      <c r="O1483" t="s">
        <v>539</v>
      </c>
      <c r="P1483" t="s">
        <v>562</v>
      </c>
      <c r="Q1483" t="s">
        <v>3208</v>
      </c>
      <c r="R1483" t="s">
        <v>542</v>
      </c>
      <c r="S1483" t="s">
        <v>656</v>
      </c>
      <c r="T1483" t="s">
        <v>542</v>
      </c>
      <c r="U1483" t="s">
        <v>4018</v>
      </c>
      <c r="W1483" s="210">
        <v>-0.9</v>
      </c>
      <c r="X1483">
        <v>1</v>
      </c>
      <c r="Z1483" s="211">
        <v>45435</v>
      </c>
      <c r="AH1483" s="211">
        <v>45412</v>
      </c>
      <c r="AO1483" t="s">
        <v>546</v>
      </c>
      <c r="AU1483" s="211"/>
      <c r="AY1483">
        <v>0</v>
      </c>
      <c r="AZ1483" t="s">
        <v>548</v>
      </c>
      <c r="BA1483" t="s">
        <v>4018</v>
      </c>
      <c r="BB1483" t="s">
        <v>4018</v>
      </c>
    </row>
    <row r="1484" spans="1:54" x14ac:dyDescent="0.3">
      <c r="A1484" t="s">
        <v>4281</v>
      </c>
      <c r="B1484" t="s">
        <v>652</v>
      </c>
      <c r="C1484" s="211">
        <v>45412</v>
      </c>
      <c r="D1484" t="s">
        <v>617</v>
      </c>
      <c r="E1484" t="s">
        <v>1068</v>
      </c>
      <c r="F1484" t="s">
        <v>714</v>
      </c>
      <c r="G1484" t="s">
        <v>4282</v>
      </c>
      <c r="H1484" t="s">
        <v>1966</v>
      </c>
      <c r="I1484">
        <v>0</v>
      </c>
      <c r="J1484">
        <v>1.57</v>
      </c>
      <c r="K1484" t="s">
        <v>535</v>
      </c>
      <c r="L1484" t="s">
        <v>3375</v>
      </c>
      <c r="M1484" t="s">
        <v>537</v>
      </c>
      <c r="N1484" t="s">
        <v>538</v>
      </c>
      <c r="O1484" t="s">
        <v>539</v>
      </c>
      <c r="P1484" t="s">
        <v>2641</v>
      </c>
      <c r="Q1484" t="s">
        <v>3208</v>
      </c>
      <c r="R1484" t="s">
        <v>542</v>
      </c>
      <c r="S1484" t="s">
        <v>656</v>
      </c>
      <c r="T1484" t="s">
        <v>542</v>
      </c>
      <c r="U1484" t="s">
        <v>4018</v>
      </c>
      <c r="W1484" s="210">
        <v>-1.57</v>
      </c>
      <c r="X1484">
        <v>1</v>
      </c>
      <c r="Z1484" s="211">
        <v>45435</v>
      </c>
      <c r="AH1484" s="211">
        <v>45412</v>
      </c>
      <c r="AO1484" t="s">
        <v>546</v>
      </c>
      <c r="AU1484" s="211"/>
      <c r="AY1484">
        <v>0</v>
      </c>
      <c r="AZ1484" t="s">
        <v>548</v>
      </c>
      <c r="BA1484" t="s">
        <v>4018</v>
      </c>
      <c r="BB1484" t="s">
        <v>4018</v>
      </c>
    </row>
    <row r="1485" spans="1:54" x14ac:dyDescent="0.3">
      <c r="A1485" t="s">
        <v>4283</v>
      </c>
      <c r="B1485" t="s">
        <v>652</v>
      </c>
      <c r="C1485" s="211">
        <v>45412</v>
      </c>
      <c r="D1485" t="s">
        <v>564</v>
      </c>
      <c r="E1485" t="s">
        <v>1068</v>
      </c>
      <c r="F1485" t="s">
        <v>1566</v>
      </c>
      <c r="G1485" t="s">
        <v>4284</v>
      </c>
      <c r="H1485" t="s">
        <v>1939</v>
      </c>
      <c r="I1485">
        <v>0</v>
      </c>
      <c r="J1485">
        <v>2.2799999999999998</v>
      </c>
      <c r="K1485" t="s">
        <v>535</v>
      </c>
      <c r="L1485" t="s">
        <v>536</v>
      </c>
      <c r="M1485" t="s">
        <v>537</v>
      </c>
      <c r="N1485" t="s">
        <v>538</v>
      </c>
      <c r="O1485" t="s">
        <v>539</v>
      </c>
      <c r="P1485" t="s">
        <v>568</v>
      </c>
      <c r="Q1485" t="s">
        <v>3208</v>
      </c>
      <c r="R1485" t="s">
        <v>542</v>
      </c>
      <c r="S1485" t="s">
        <v>656</v>
      </c>
      <c r="T1485" t="s">
        <v>542</v>
      </c>
      <c r="U1485" t="s">
        <v>4018</v>
      </c>
      <c r="W1485" s="210">
        <v>-2.2799999999999998</v>
      </c>
      <c r="X1485">
        <v>1</v>
      </c>
      <c r="Z1485" s="211">
        <v>45435</v>
      </c>
      <c r="AH1485" s="211">
        <v>45412</v>
      </c>
      <c r="AO1485" t="s">
        <v>546</v>
      </c>
      <c r="AU1485" s="211"/>
      <c r="AY1485">
        <v>0</v>
      </c>
      <c r="AZ1485" t="s">
        <v>548</v>
      </c>
      <c r="BA1485" t="s">
        <v>4018</v>
      </c>
      <c r="BB1485" t="s">
        <v>4018</v>
      </c>
    </row>
    <row r="1486" spans="1:54" x14ac:dyDescent="0.3">
      <c r="A1486" t="s">
        <v>4285</v>
      </c>
      <c r="B1486" t="s">
        <v>652</v>
      </c>
      <c r="C1486" s="211">
        <v>45412</v>
      </c>
      <c r="D1486" t="s">
        <v>640</v>
      </c>
      <c r="E1486" t="s">
        <v>1068</v>
      </c>
      <c r="F1486" t="s">
        <v>2148</v>
      </c>
      <c r="G1486" t="s">
        <v>4286</v>
      </c>
      <c r="H1486" t="s">
        <v>1980</v>
      </c>
      <c r="I1486">
        <v>0</v>
      </c>
      <c r="J1486">
        <v>0.2</v>
      </c>
      <c r="K1486" t="s">
        <v>535</v>
      </c>
      <c r="L1486" t="s">
        <v>561</v>
      </c>
      <c r="M1486" t="s">
        <v>537</v>
      </c>
      <c r="N1486" t="s">
        <v>538</v>
      </c>
      <c r="O1486" t="s">
        <v>539</v>
      </c>
      <c r="P1486" t="s">
        <v>644</v>
      </c>
      <c r="Q1486" t="s">
        <v>3208</v>
      </c>
      <c r="R1486" t="s">
        <v>542</v>
      </c>
      <c r="S1486" t="s">
        <v>656</v>
      </c>
      <c r="T1486" t="s">
        <v>542</v>
      </c>
      <c r="U1486" t="s">
        <v>4018</v>
      </c>
      <c r="W1486" s="210">
        <v>-0.2</v>
      </c>
      <c r="X1486">
        <v>1</v>
      </c>
      <c r="Z1486" s="211">
        <v>45435</v>
      </c>
      <c r="AH1486" s="211">
        <v>45412</v>
      </c>
      <c r="AO1486" t="s">
        <v>546</v>
      </c>
      <c r="AU1486" s="211"/>
      <c r="AY1486">
        <v>0</v>
      </c>
      <c r="AZ1486" t="s">
        <v>548</v>
      </c>
      <c r="BA1486" t="s">
        <v>4018</v>
      </c>
      <c r="BB1486" t="s">
        <v>4018</v>
      </c>
    </row>
    <row r="1487" spans="1:54" x14ac:dyDescent="0.3">
      <c r="A1487" t="s">
        <v>4287</v>
      </c>
      <c r="B1487" t="s">
        <v>652</v>
      </c>
      <c r="C1487" s="211">
        <v>45412</v>
      </c>
      <c r="D1487" t="s">
        <v>646</v>
      </c>
      <c r="E1487" t="s">
        <v>1068</v>
      </c>
      <c r="F1487" t="s">
        <v>601</v>
      </c>
      <c r="G1487" t="s">
        <v>4288</v>
      </c>
      <c r="H1487" t="s">
        <v>1983</v>
      </c>
      <c r="I1487">
        <v>0</v>
      </c>
      <c r="J1487">
        <v>0.1</v>
      </c>
      <c r="K1487" t="s">
        <v>535</v>
      </c>
      <c r="L1487" t="s">
        <v>536</v>
      </c>
      <c r="M1487" t="s">
        <v>537</v>
      </c>
      <c r="N1487" t="s">
        <v>538</v>
      </c>
      <c r="O1487" t="s">
        <v>539</v>
      </c>
      <c r="P1487" t="s">
        <v>650</v>
      </c>
      <c r="Q1487" t="s">
        <v>3208</v>
      </c>
      <c r="R1487" t="s">
        <v>542</v>
      </c>
      <c r="S1487" t="s">
        <v>656</v>
      </c>
      <c r="T1487" t="s">
        <v>542</v>
      </c>
      <c r="U1487" t="s">
        <v>4018</v>
      </c>
      <c r="W1487" s="210">
        <v>-0.1</v>
      </c>
      <c r="X1487">
        <v>1</v>
      </c>
      <c r="Z1487" s="211">
        <v>45435</v>
      </c>
      <c r="AH1487" s="211">
        <v>45412</v>
      </c>
      <c r="AO1487" t="s">
        <v>546</v>
      </c>
      <c r="AU1487" s="211"/>
      <c r="AY1487">
        <v>0</v>
      </c>
      <c r="AZ1487" t="s">
        <v>548</v>
      </c>
      <c r="BA1487" t="s">
        <v>4018</v>
      </c>
      <c r="BB1487" t="s">
        <v>4018</v>
      </c>
    </row>
    <row r="1488" spans="1:54" x14ac:dyDescent="0.3">
      <c r="A1488" t="s">
        <v>4289</v>
      </c>
      <c r="B1488" t="s">
        <v>652</v>
      </c>
      <c r="C1488" s="211">
        <v>45412</v>
      </c>
      <c r="D1488" t="s">
        <v>550</v>
      </c>
      <c r="E1488" t="s">
        <v>1068</v>
      </c>
      <c r="F1488" t="s">
        <v>830</v>
      </c>
      <c r="G1488" t="s">
        <v>4290</v>
      </c>
      <c r="H1488" t="s">
        <v>1933</v>
      </c>
      <c r="I1488">
        <v>0</v>
      </c>
      <c r="J1488">
        <v>0.72</v>
      </c>
      <c r="K1488" t="s">
        <v>535</v>
      </c>
      <c r="L1488" t="s">
        <v>554</v>
      </c>
      <c r="M1488" t="s">
        <v>537</v>
      </c>
      <c r="N1488" t="s">
        <v>538</v>
      </c>
      <c r="O1488" t="s">
        <v>539</v>
      </c>
      <c r="P1488" t="s">
        <v>555</v>
      </c>
      <c r="Q1488" t="s">
        <v>3208</v>
      </c>
      <c r="R1488" t="s">
        <v>542</v>
      </c>
      <c r="S1488" t="s">
        <v>656</v>
      </c>
      <c r="T1488" t="s">
        <v>542</v>
      </c>
      <c r="U1488" t="s">
        <v>4018</v>
      </c>
      <c r="W1488" s="210">
        <v>-0.72</v>
      </c>
      <c r="X1488">
        <v>1</v>
      </c>
      <c r="Z1488" s="211">
        <v>45435</v>
      </c>
      <c r="AH1488" s="211">
        <v>45412</v>
      </c>
      <c r="AO1488" t="s">
        <v>546</v>
      </c>
      <c r="AU1488" s="211"/>
      <c r="AY1488">
        <v>0</v>
      </c>
      <c r="AZ1488" t="s">
        <v>548</v>
      </c>
      <c r="BA1488" t="s">
        <v>4018</v>
      </c>
      <c r="BB1488" t="s">
        <v>4018</v>
      </c>
    </row>
    <row r="1489" spans="1:54" x14ac:dyDescent="0.3">
      <c r="A1489" t="s">
        <v>4291</v>
      </c>
      <c r="B1489" t="s">
        <v>652</v>
      </c>
      <c r="C1489" s="211">
        <v>45412</v>
      </c>
      <c r="D1489" t="s">
        <v>582</v>
      </c>
      <c r="E1489" t="s">
        <v>1068</v>
      </c>
      <c r="F1489" t="s">
        <v>1068</v>
      </c>
      <c r="G1489" t="s">
        <v>4292</v>
      </c>
      <c r="H1489" t="s">
        <v>1948</v>
      </c>
      <c r="I1489">
        <v>0</v>
      </c>
      <c r="J1489">
        <v>3.83</v>
      </c>
      <c r="K1489" t="s">
        <v>535</v>
      </c>
      <c r="L1489" t="s">
        <v>536</v>
      </c>
      <c r="M1489" t="s">
        <v>537</v>
      </c>
      <c r="N1489" t="s">
        <v>538</v>
      </c>
      <c r="O1489" t="s">
        <v>539</v>
      </c>
      <c r="P1489" t="s">
        <v>586</v>
      </c>
      <c r="Q1489" t="s">
        <v>3208</v>
      </c>
      <c r="R1489" t="s">
        <v>542</v>
      </c>
      <c r="S1489" t="s">
        <v>656</v>
      </c>
      <c r="T1489" t="s">
        <v>542</v>
      </c>
      <c r="U1489" t="s">
        <v>4018</v>
      </c>
      <c r="W1489" s="210">
        <v>-3.83</v>
      </c>
      <c r="X1489">
        <v>1</v>
      </c>
      <c r="Z1489" s="211">
        <v>45435</v>
      </c>
      <c r="AH1489" s="211">
        <v>45412</v>
      </c>
      <c r="AO1489" t="s">
        <v>546</v>
      </c>
      <c r="AU1489" s="211"/>
      <c r="AY1489">
        <v>0</v>
      </c>
      <c r="AZ1489" t="s">
        <v>548</v>
      </c>
      <c r="BA1489" t="s">
        <v>4018</v>
      </c>
      <c r="BB1489" t="s">
        <v>4018</v>
      </c>
    </row>
    <row r="1490" spans="1:54" x14ac:dyDescent="0.3">
      <c r="A1490" t="s">
        <v>4293</v>
      </c>
      <c r="B1490" t="s">
        <v>652</v>
      </c>
      <c r="C1490" s="211">
        <v>45412</v>
      </c>
      <c r="D1490" t="s">
        <v>1837</v>
      </c>
      <c r="E1490" t="s">
        <v>1068</v>
      </c>
      <c r="F1490" t="s">
        <v>717</v>
      </c>
      <c r="G1490" t="s">
        <v>4294</v>
      </c>
      <c r="H1490" t="s">
        <v>2499</v>
      </c>
      <c r="I1490">
        <v>0</v>
      </c>
      <c r="J1490">
        <v>2.9</v>
      </c>
      <c r="K1490" t="s">
        <v>535</v>
      </c>
      <c r="L1490" t="s">
        <v>554</v>
      </c>
      <c r="M1490" t="s">
        <v>537</v>
      </c>
      <c r="N1490" t="s">
        <v>538</v>
      </c>
      <c r="O1490" t="s">
        <v>539</v>
      </c>
      <c r="P1490" t="s">
        <v>580</v>
      </c>
      <c r="Q1490" t="s">
        <v>3208</v>
      </c>
      <c r="R1490" t="s">
        <v>542</v>
      </c>
      <c r="S1490" t="s">
        <v>656</v>
      </c>
      <c r="T1490" t="s">
        <v>542</v>
      </c>
      <c r="U1490" t="s">
        <v>4018</v>
      </c>
      <c r="W1490" s="210">
        <v>-2.9</v>
      </c>
      <c r="X1490">
        <v>1</v>
      </c>
      <c r="Z1490" s="211">
        <v>45435</v>
      </c>
      <c r="AH1490" s="211">
        <v>45412</v>
      </c>
      <c r="AO1490" t="s">
        <v>546</v>
      </c>
      <c r="AU1490" s="211"/>
      <c r="AY1490">
        <v>0</v>
      </c>
      <c r="AZ1490" t="s">
        <v>548</v>
      </c>
      <c r="BA1490" t="s">
        <v>4018</v>
      </c>
      <c r="BB1490" t="s">
        <v>4018</v>
      </c>
    </row>
    <row r="1491" spans="1:54" x14ac:dyDescent="0.3">
      <c r="A1491" t="s">
        <v>4295</v>
      </c>
      <c r="B1491" t="s">
        <v>652</v>
      </c>
      <c r="C1491" s="211">
        <v>45412</v>
      </c>
      <c r="D1491" t="s">
        <v>570</v>
      </c>
      <c r="E1491" t="s">
        <v>1068</v>
      </c>
      <c r="F1491" t="s">
        <v>690</v>
      </c>
      <c r="G1491" t="s">
        <v>4296</v>
      </c>
      <c r="H1491" t="s">
        <v>1942</v>
      </c>
      <c r="I1491">
        <v>0</v>
      </c>
      <c r="J1491">
        <v>2.06</v>
      </c>
      <c r="K1491" t="s">
        <v>535</v>
      </c>
      <c r="L1491" t="s">
        <v>554</v>
      </c>
      <c r="M1491" t="s">
        <v>537</v>
      </c>
      <c r="N1491" t="s">
        <v>538</v>
      </c>
      <c r="O1491" t="s">
        <v>539</v>
      </c>
      <c r="P1491" t="s">
        <v>574</v>
      </c>
      <c r="Q1491" t="s">
        <v>3208</v>
      </c>
      <c r="R1491" t="s">
        <v>542</v>
      </c>
      <c r="S1491" t="s">
        <v>656</v>
      </c>
      <c r="T1491" t="s">
        <v>542</v>
      </c>
      <c r="U1491" t="s">
        <v>4018</v>
      </c>
      <c r="W1491" s="210">
        <v>-2.06</v>
      </c>
      <c r="X1491">
        <v>1</v>
      </c>
      <c r="Z1491" s="211">
        <v>45435</v>
      </c>
      <c r="AH1491" s="211">
        <v>45412</v>
      </c>
      <c r="AO1491" t="s">
        <v>546</v>
      </c>
      <c r="AU1491" s="211"/>
      <c r="AY1491">
        <v>0</v>
      </c>
      <c r="AZ1491" t="s">
        <v>548</v>
      </c>
      <c r="BA1491" t="s">
        <v>4018</v>
      </c>
      <c r="BB1491" t="s">
        <v>4018</v>
      </c>
    </row>
    <row r="1492" spans="1:54" x14ac:dyDescent="0.3">
      <c r="A1492" t="s">
        <v>4297</v>
      </c>
      <c r="B1492" t="s">
        <v>652</v>
      </c>
      <c r="C1492" s="211">
        <v>45412</v>
      </c>
      <c r="D1492" t="s">
        <v>594</v>
      </c>
      <c r="E1492" t="s">
        <v>1068</v>
      </c>
      <c r="F1492" t="s">
        <v>3610</v>
      </c>
      <c r="G1492" t="s">
        <v>4298</v>
      </c>
      <c r="H1492" t="s">
        <v>1954</v>
      </c>
      <c r="I1492">
        <v>0</v>
      </c>
      <c r="J1492">
        <v>1.1299999999999999</v>
      </c>
      <c r="K1492" t="s">
        <v>535</v>
      </c>
      <c r="L1492" t="s">
        <v>561</v>
      </c>
      <c r="M1492" t="s">
        <v>537</v>
      </c>
      <c r="N1492" t="s">
        <v>538</v>
      </c>
      <c r="O1492" t="s">
        <v>539</v>
      </c>
      <c r="P1492" t="s">
        <v>598</v>
      </c>
      <c r="Q1492" t="s">
        <v>3208</v>
      </c>
      <c r="R1492" t="s">
        <v>542</v>
      </c>
      <c r="S1492" t="s">
        <v>656</v>
      </c>
      <c r="T1492" t="s">
        <v>542</v>
      </c>
      <c r="U1492" t="s">
        <v>4018</v>
      </c>
      <c r="W1492" s="210">
        <v>-1.1299999999999999</v>
      </c>
      <c r="X1492">
        <v>1</v>
      </c>
      <c r="Z1492" s="211">
        <v>45435</v>
      </c>
      <c r="AH1492" s="211">
        <v>45412</v>
      </c>
      <c r="AO1492" t="s">
        <v>546</v>
      </c>
      <c r="AU1492" s="211"/>
      <c r="AY1492">
        <v>0</v>
      </c>
      <c r="AZ1492" t="s">
        <v>548</v>
      </c>
      <c r="BA1492" t="s">
        <v>4018</v>
      </c>
      <c r="BB1492" t="s">
        <v>4018</v>
      </c>
    </row>
    <row r="1493" spans="1:54" x14ac:dyDescent="0.3">
      <c r="A1493" t="s">
        <v>4299</v>
      </c>
      <c r="B1493" t="s">
        <v>652</v>
      </c>
      <c r="C1493" s="211">
        <v>45410</v>
      </c>
      <c r="D1493" t="s">
        <v>975</v>
      </c>
      <c r="E1493" t="s">
        <v>3610</v>
      </c>
      <c r="F1493" t="s">
        <v>757</v>
      </c>
      <c r="G1493" t="s">
        <v>4001</v>
      </c>
      <c r="H1493" t="s">
        <v>977</v>
      </c>
      <c r="I1493">
        <v>0</v>
      </c>
      <c r="J1493">
        <v>2361.3200000000002</v>
      </c>
      <c r="K1493" t="s">
        <v>535</v>
      </c>
      <c r="L1493" t="s">
        <v>536</v>
      </c>
      <c r="M1493" t="s">
        <v>537</v>
      </c>
      <c r="N1493" t="s">
        <v>538</v>
      </c>
      <c r="O1493" t="s">
        <v>539</v>
      </c>
      <c r="P1493" t="s">
        <v>978</v>
      </c>
      <c r="Q1493" t="s">
        <v>3208</v>
      </c>
      <c r="R1493" t="s">
        <v>542</v>
      </c>
      <c r="S1493" t="s">
        <v>656</v>
      </c>
      <c r="T1493" t="s">
        <v>542</v>
      </c>
      <c r="U1493" t="s">
        <v>4018</v>
      </c>
      <c r="W1493" s="210">
        <v>-2361.3200000000002</v>
      </c>
      <c r="X1493">
        <v>1</v>
      </c>
      <c r="Z1493" s="211">
        <v>45456</v>
      </c>
      <c r="AH1493" s="211">
        <v>45410</v>
      </c>
      <c r="AO1493" t="s">
        <v>546</v>
      </c>
      <c r="AU1493" s="211"/>
      <c r="AY1493">
        <v>0</v>
      </c>
      <c r="AZ1493" t="s">
        <v>548</v>
      </c>
      <c r="BA1493" t="s">
        <v>4018</v>
      </c>
      <c r="BB1493" t="s">
        <v>4018</v>
      </c>
    </row>
    <row r="1494" spans="1:54" x14ac:dyDescent="0.3">
      <c r="A1494" t="s">
        <v>4300</v>
      </c>
      <c r="B1494" t="s">
        <v>652</v>
      </c>
      <c r="C1494" s="211">
        <v>45410</v>
      </c>
      <c r="D1494" t="s">
        <v>975</v>
      </c>
      <c r="E1494" t="s">
        <v>833</v>
      </c>
      <c r="F1494" t="s">
        <v>757</v>
      </c>
      <c r="G1494" t="s">
        <v>4003</v>
      </c>
      <c r="H1494" t="s">
        <v>977</v>
      </c>
      <c r="I1494">
        <v>0</v>
      </c>
      <c r="J1494">
        <v>238.68</v>
      </c>
      <c r="K1494" t="s">
        <v>535</v>
      </c>
      <c r="L1494" t="s">
        <v>536</v>
      </c>
      <c r="M1494" t="s">
        <v>537</v>
      </c>
      <c r="N1494" t="s">
        <v>538</v>
      </c>
      <c r="O1494" t="s">
        <v>539</v>
      </c>
      <c r="P1494" t="s">
        <v>978</v>
      </c>
      <c r="Q1494" t="s">
        <v>3208</v>
      </c>
      <c r="R1494" t="s">
        <v>542</v>
      </c>
      <c r="S1494" t="s">
        <v>656</v>
      </c>
      <c r="T1494" t="s">
        <v>542</v>
      </c>
      <c r="U1494" t="s">
        <v>4018</v>
      </c>
      <c r="W1494" s="210">
        <v>-238.68</v>
      </c>
      <c r="X1494">
        <v>1</v>
      </c>
      <c r="Z1494" s="211">
        <v>45456</v>
      </c>
      <c r="AH1494" s="211">
        <v>45410</v>
      </c>
      <c r="AO1494" t="s">
        <v>546</v>
      </c>
      <c r="AU1494" s="211"/>
      <c r="AY1494">
        <v>0</v>
      </c>
      <c r="AZ1494" t="s">
        <v>548</v>
      </c>
      <c r="BA1494" t="s">
        <v>4018</v>
      </c>
      <c r="BB1494" t="s">
        <v>4018</v>
      </c>
    </row>
    <row r="1495" spans="1:54" x14ac:dyDescent="0.3">
      <c r="A1495" t="s">
        <v>4301</v>
      </c>
      <c r="B1495" t="s">
        <v>652</v>
      </c>
      <c r="C1495" s="211">
        <v>45411</v>
      </c>
      <c r="D1495" t="s">
        <v>975</v>
      </c>
      <c r="E1495" t="s">
        <v>1806</v>
      </c>
      <c r="F1495" t="s">
        <v>757</v>
      </c>
      <c r="G1495" t="s">
        <v>4005</v>
      </c>
      <c r="H1495" t="s">
        <v>1721</v>
      </c>
      <c r="I1495">
        <v>0</v>
      </c>
      <c r="J1495">
        <v>350</v>
      </c>
      <c r="K1495" t="s">
        <v>535</v>
      </c>
      <c r="L1495" t="s">
        <v>778</v>
      </c>
      <c r="M1495" t="s">
        <v>537</v>
      </c>
      <c r="N1495" t="s">
        <v>538</v>
      </c>
      <c r="O1495" t="s">
        <v>539</v>
      </c>
      <c r="P1495" t="s">
        <v>1703</v>
      </c>
      <c r="Q1495" t="s">
        <v>3208</v>
      </c>
      <c r="R1495" t="s">
        <v>542</v>
      </c>
      <c r="S1495" t="s">
        <v>656</v>
      </c>
      <c r="T1495" t="s">
        <v>542</v>
      </c>
      <c r="U1495" t="s">
        <v>4018</v>
      </c>
      <c r="W1495" s="210">
        <v>-350</v>
      </c>
      <c r="X1495">
        <v>1</v>
      </c>
      <c r="Z1495" s="211">
        <v>45456</v>
      </c>
      <c r="AH1495" s="211">
        <v>45411</v>
      </c>
      <c r="AO1495" t="s">
        <v>546</v>
      </c>
      <c r="AU1495" s="211"/>
      <c r="AY1495">
        <v>0</v>
      </c>
      <c r="AZ1495" t="s">
        <v>548</v>
      </c>
      <c r="BA1495" t="s">
        <v>4018</v>
      </c>
      <c r="BB1495" t="s">
        <v>4018</v>
      </c>
    </row>
    <row r="1496" spans="1:54" x14ac:dyDescent="0.3">
      <c r="A1496" t="s">
        <v>4302</v>
      </c>
      <c r="B1496" t="s">
        <v>652</v>
      </c>
      <c r="C1496" s="211">
        <v>45411</v>
      </c>
      <c r="D1496" t="s">
        <v>975</v>
      </c>
      <c r="E1496" t="s">
        <v>607</v>
      </c>
      <c r="F1496" t="s">
        <v>757</v>
      </c>
      <c r="G1496" t="s">
        <v>4007</v>
      </c>
      <c r="H1496" t="s">
        <v>1710</v>
      </c>
      <c r="I1496">
        <v>0</v>
      </c>
      <c r="J1496">
        <v>300</v>
      </c>
      <c r="K1496" t="s">
        <v>535</v>
      </c>
      <c r="L1496" t="s">
        <v>1377</v>
      </c>
      <c r="M1496" t="s">
        <v>537</v>
      </c>
      <c r="N1496" t="s">
        <v>538</v>
      </c>
      <c r="O1496" t="s">
        <v>539</v>
      </c>
      <c r="P1496" t="s">
        <v>1698</v>
      </c>
      <c r="Q1496" t="s">
        <v>3208</v>
      </c>
      <c r="R1496" t="s">
        <v>542</v>
      </c>
      <c r="S1496" t="s">
        <v>656</v>
      </c>
      <c r="T1496" t="s">
        <v>542</v>
      </c>
      <c r="U1496" t="s">
        <v>4018</v>
      </c>
      <c r="W1496" s="210">
        <v>-300</v>
      </c>
      <c r="X1496">
        <v>1</v>
      </c>
      <c r="Z1496" s="211">
        <v>45456</v>
      </c>
      <c r="AH1496" s="211">
        <v>45411</v>
      </c>
      <c r="AO1496" t="s">
        <v>546</v>
      </c>
      <c r="AU1496" s="211"/>
      <c r="AY1496">
        <v>0</v>
      </c>
      <c r="AZ1496" t="s">
        <v>548</v>
      </c>
      <c r="BA1496" t="s">
        <v>4018</v>
      </c>
      <c r="BB1496" t="s">
        <v>4018</v>
      </c>
    </row>
    <row r="1497" spans="1:54" x14ac:dyDescent="0.3">
      <c r="A1497" t="s">
        <v>4303</v>
      </c>
      <c r="B1497" t="s">
        <v>652</v>
      </c>
      <c r="C1497" s="211">
        <v>45411</v>
      </c>
      <c r="D1497" t="s">
        <v>975</v>
      </c>
      <c r="E1497" t="s">
        <v>1333</v>
      </c>
      <c r="F1497" t="s">
        <v>757</v>
      </c>
      <c r="G1497" t="s">
        <v>4009</v>
      </c>
      <c r="H1497" t="s">
        <v>1713</v>
      </c>
      <c r="I1497">
        <v>0</v>
      </c>
      <c r="J1497">
        <v>300</v>
      </c>
      <c r="K1497" t="s">
        <v>535</v>
      </c>
      <c r="L1497" t="s">
        <v>1714</v>
      </c>
      <c r="M1497" t="s">
        <v>537</v>
      </c>
      <c r="N1497" t="s">
        <v>538</v>
      </c>
      <c r="O1497" t="s">
        <v>539</v>
      </c>
      <c r="P1497" t="s">
        <v>1715</v>
      </c>
      <c r="Q1497" t="s">
        <v>3208</v>
      </c>
      <c r="R1497" t="s">
        <v>542</v>
      </c>
      <c r="S1497" t="s">
        <v>656</v>
      </c>
      <c r="T1497" t="s">
        <v>542</v>
      </c>
      <c r="U1497" t="s">
        <v>4018</v>
      </c>
      <c r="W1497" s="210">
        <v>-300</v>
      </c>
      <c r="X1497">
        <v>1</v>
      </c>
      <c r="Z1497" s="211">
        <v>45456</v>
      </c>
      <c r="AH1497" s="211">
        <v>45411</v>
      </c>
      <c r="AO1497" t="s">
        <v>546</v>
      </c>
      <c r="AU1497" s="211"/>
      <c r="AY1497">
        <v>0</v>
      </c>
      <c r="AZ1497" t="s">
        <v>548</v>
      </c>
      <c r="BA1497" t="s">
        <v>4018</v>
      </c>
      <c r="BB1497" t="s">
        <v>4018</v>
      </c>
    </row>
    <row r="1498" spans="1:54" x14ac:dyDescent="0.3">
      <c r="A1498" t="s">
        <v>4304</v>
      </c>
      <c r="B1498" t="s">
        <v>652</v>
      </c>
      <c r="C1498" s="211">
        <v>45407</v>
      </c>
      <c r="D1498" t="s">
        <v>1203</v>
      </c>
      <c r="E1498" t="s">
        <v>1350</v>
      </c>
      <c r="F1498" t="s">
        <v>757</v>
      </c>
      <c r="G1498" t="s">
        <v>4305</v>
      </c>
      <c r="H1498" t="s">
        <v>4306</v>
      </c>
      <c r="I1498">
        <v>0</v>
      </c>
      <c r="J1498">
        <v>1050</v>
      </c>
      <c r="K1498" t="s">
        <v>535</v>
      </c>
      <c r="L1498" t="s">
        <v>655</v>
      </c>
      <c r="M1498" t="s">
        <v>537</v>
      </c>
      <c r="N1498" t="s">
        <v>538</v>
      </c>
      <c r="O1498" t="s">
        <v>539</v>
      </c>
      <c r="P1498" t="s">
        <v>4307</v>
      </c>
      <c r="Q1498" t="s">
        <v>3208</v>
      </c>
      <c r="R1498" t="s">
        <v>542</v>
      </c>
      <c r="S1498" t="s">
        <v>656</v>
      </c>
      <c r="T1498" t="s">
        <v>542</v>
      </c>
      <c r="U1498" t="s">
        <v>4018</v>
      </c>
      <c r="W1498" s="210">
        <v>-1050</v>
      </c>
      <c r="X1498">
        <v>1</v>
      </c>
      <c r="Z1498" s="211">
        <v>45491</v>
      </c>
      <c r="AH1498" s="211">
        <v>45407</v>
      </c>
      <c r="AO1498" t="s">
        <v>546</v>
      </c>
      <c r="AU1498" s="211"/>
      <c r="AY1498">
        <v>0</v>
      </c>
      <c r="AZ1498" t="s">
        <v>548</v>
      </c>
      <c r="BA1498" t="s">
        <v>4018</v>
      </c>
      <c r="BB1498" t="s">
        <v>4018</v>
      </c>
    </row>
    <row r="1499" spans="1:54" x14ac:dyDescent="0.3">
      <c r="A1499" t="s">
        <v>4308</v>
      </c>
      <c r="B1499" t="s">
        <v>652</v>
      </c>
      <c r="C1499" s="211">
        <v>45410</v>
      </c>
      <c r="D1499" t="s">
        <v>1203</v>
      </c>
      <c r="E1499" t="s">
        <v>2639</v>
      </c>
      <c r="F1499" t="s">
        <v>757</v>
      </c>
      <c r="G1499" t="s">
        <v>4309</v>
      </c>
      <c r="H1499" t="s">
        <v>1216</v>
      </c>
      <c r="I1499">
        <v>0</v>
      </c>
      <c r="J1499">
        <v>1804</v>
      </c>
      <c r="K1499" t="s">
        <v>535</v>
      </c>
      <c r="L1499" t="s">
        <v>536</v>
      </c>
      <c r="M1499" t="s">
        <v>537</v>
      </c>
      <c r="N1499" t="s">
        <v>538</v>
      </c>
      <c r="O1499" t="s">
        <v>539</v>
      </c>
      <c r="P1499" t="s">
        <v>1217</v>
      </c>
      <c r="Q1499" t="s">
        <v>3208</v>
      </c>
      <c r="R1499" t="s">
        <v>542</v>
      </c>
      <c r="S1499" t="s">
        <v>656</v>
      </c>
      <c r="T1499" t="s">
        <v>542</v>
      </c>
      <c r="U1499" t="s">
        <v>4018</v>
      </c>
      <c r="W1499" s="210">
        <v>-1804</v>
      </c>
      <c r="X1499">
        <v>1</v>
      </c>
      <c r="Z1499" s="211">
        <v>45491</v>
      </c>
      <c r="AH1499" s="211">
        <v>45410</v>
      </c>
      <c r="AO1499" t="s">
        <v>546</v>
      </c>
      <c r="AU1499" s="211"/>
      <c r="AY1499">
        <v>0</v>
      </c>
      <c r="AZ1499" t="s">
        <v>548</v>
      </c>
      <c r="BA1499" t="s">
        <v>4018</v>
      </c>
      <c r="BB1499" t="s">
        <v>4018</v>
      </c>
    </row>
    <row r="1500" spans="1:54" x14ac:dyDescent="0.3">
      <c r="A1500" t="s">
        <v>4310</v>
      </c>
      <c r="B1500" t="s">
        <v>652</v>
      </c>
      <c r="C1500" s="211">
        <v>45410</v>
      </c>
      <c r="D1500" t="s">
        <v>1203</v>
      </c>
      <c r="E1500" t="s">
        <v>2639</v>
      </c>
      <c r="F1500" t="s">
        <v>532</v>
      </c>
      <c r="G1500" t="s">
        <v>4311</v>
      </c>
      <c r="H1500" t="s">
        <v>1220</v>
      </c>
      <c r="I1500">
        <v>0</v>
      </c>
      <c r="J1500">
        <v>650</v>
      </c>
      <c r="K1500" t="s">
        <v>535</v>
      </c>
      <c r="L1500" t="s">
        <v>536</v>
      </c>
      <c r="M1500" t="s">
        <v>537</v>
      </c>
      <c r="N1500" t="s">
        <v>538</v>
      </c>
      <c r="O1500" t="s">
        <v>539</v>
      </c>
      <c r="P1500" t="s">
        <v>1221</v>
      </c>
      <c r="Q1500" t="s">
        <v>3208</v>
      </c>
      <c r="R1500" t="s">
        <v>542</v>
      </c>
      <c r="S1500" t="s">
        <v>656</v>
      </c>
      <c r="T1500" t="s">
        <v>542</v>
      </c>
      <c r="U1500" t="s">
        <v>4018</v>
      </c>
      <c r="W1500" s="210">
        <v>-650</v>
      </c>
      <c r="X1500">
        <v>1</v>
      </c>
      <c r="Z1500" s="211">
        <v>45491</v>
      </c>
      <c r="AH1500" s="211">
        <v>45410</v>
      </c>
      <c r="AO1500" t="s">
        <v>546</v>
      </c>
      <c r="AU1500" s="211"/>
      <c r="AY1500">
        <v>0</v>
      </c>
      <c r="AZ1500" t="s">
        <v>548</v>
      </c>
      <c r="BA1500" t="s">
        <v>4018</v>
      </c>
      <c r="BB1500" t="s">
        <v>4018</v>
      </c>
    </row>
    <row r="1501" spans="1:54" x14ac:dyDescent="0.3">
      <c r="A1501" t="s">
        <v>4312</v>
      </c>
      <c r="B1501" t="s">
        <v>652</v>
      </c>
      <c r="C1501" s="211">
        <v>45410</v>
      </c>
      <c r="D1501" t="s">
        <v>1203</v>
      </c>
      <c r="E1501" t="s">
        <v>2639</v>
      </c>
      <c r="F1501" t="s">
        <v>793</v>
      </c>
      <c r="G1501" t="s">
        <v>4313</v>
      </c>
      <c r="H1501" t="s">
        <v>1220</v>
      </c>
      <c r="I1501">
        <v>0</v>
      </c>
      <c r="J1501">
        <v>650</v>
      </c>
      <c r="K1501" t="s">
        <v>535</v>
      </c>
      <c r="L1501" t="s">
        <v>536</v>
      </c>
      <c r="M1501" t="s">
        <v>537</v>
      </c>
      <c r="N1501" t="s">
        <v>538</v>
      </c>
      <c r="O1501" t="s">
        <v>539</v>
      </c>
      <c r="P1501" t="s">
        <v>1221</v>
      </c>
      <c r="Q1501" t="s">
        <v>3208</v>
      </c>
      <c r="R1501" t="s">
        <v>542</v>
      </c>
      <c r="S1501" t="s">
        <v>656</v>
      </c>
      <c r="T1501" t="s">
        <v>542</v>
      </c>
      <c r="U1501" t="s">
        <v>4018</v>
      </c>
      <c r="W1501" s="210">
        <v>-650</v>
      </c>
      <c r="X1501">
        <v>1</v>
      </c>
      <c r="Z1501" s="211">
        <v>45491</v>
      </c>
      <c r="AH1501" s="211">
        <v>45410</v>
      </c>
      <c r="AO1501" t="s">
        <v>546</v>
      </c>
      <c r="AU1501" s="211"/>
      <c r="AY1501">
        <v>0</v>
      </c>
      <c r="AZ1501" t="s">
        <v>548</v>
      </c>
      <c r="BA1501" t="s">
        <v>4018</v>
      </c>
      <c r="BB1501" t="s">
        <v>4018</v>
      </c>
    </row>
    <row r="1502" spans="1:54" x14ac:dyDescent="0.3">
      <c r="A1502" t="s">
        <v>4314</v>
      </c>
      <c r="B1502" t="s">
        <v>529</v>
      </c>
      <c r="C1502" s="211">
        <v>45435</v>
      </c>
      <c r="D1502" t="s">
        <v>594</v>
      </c>
      <c r="E1502" t="s">
        <v>595</v>
      </c>
      <c r="F1502" t="s">
        <v>757</v>
      </c>
      <c r="G1502" t="s">
        <v>4315</v>
      </c>
      <c r="H1502" t="s">
        <v>597</v>
      </c>
      <c r="I1502">
        <v>0</v>
      </c>
      <c r="J1502">
        <v>275</v>
      </c>
      <c r="K1502" t="s">
        <v>535</v>
      </c>
      <c r="L1502" t="s">
        <v>664</v>
      </c>
      <c r="M1502" t="s">
        <v>537</v>
      </c>
      <c r="N1502" t="s">
        <v>538</v>
      </c>
      <c r="O1502" t="s">
        <v>539</v>
      </c>
      <c r="P1502" t="s">
        <v>598</v>
      </c>
      <c r="Q1502" t="s">
        <v>3208</v>
      </c>
      <c r="R1502" t="s">
        <v>542</v>
      </c>
      <c r="S1502" t="s">
        <v>543</v>
      </c>
      <c r="T1502" t="s">
        <v>542</v>
      </c>
      <c r="U1502" t="s">
        <v>4316</v>
      </c>
      <c r="W1502" s="210">
        <v>-275</v>
      </c>
      <c r="X1502">
        <v>1</v>
      </c>
      <c r="Z1502" s="211">
        <v>45490</v>
      </c>
      <c r="AH1502" s="211">
        <v>45435</v>
      </c>
      <c r="AO1502" t="s">
        <v>546</v>
      </c>
      <c r="AU1502" s="211"/>
      <c r="AY1502">
        <v>0</v>
      </c>
      <c r="AZ1502" t="s">
        <v>548</v>
      </c>
      <c r="BA1502" t="s">
        <v>4316</v>
      </c>
      <c r="BB1502" t="s">
        <v>4316</v>
      </c>
    </row>
    <row r="1503" spans="1:54" x14ac:dyDescent="0.3">
      <c r="A1503" t="s">
        <v>4317</v>
      </c>
      <c r="B1503" t="s">
        <v>529</v>
      </c>
      <c r="C1503" s="211">
        <v>45435</v>
      </c>
      <c r="D1503" t="s">
        <v>594</v>
      </c>
      <c r="E1503" t="s">
        <v>595</v>
      </c>
      <c r="F1503" t="s">
        <v>532</v>
      </c>
      <c r="G1503" t="s">
        <v>4318</v>
      </c>
      <c r="H1503" t="s">
        <v>597</v>
      </c>
      <c r="I1503">
        <v>0</v>
      </c>
      <c r="J1503">
        <v>105</v>
      </c>
      <c r="K1503" t="s">
        <v>535</v>
      </c>
      <c r="L1503" t="s">
        <v>664</v>
      </c>
      <c r="M1503" t="s">
        <v>537</v>
      </c>
      <c r="N1503" t="s">
        <v>538</v>
      </c>
      <c r="O1503" t="s">
        <v>539</v>
      </c>
      <c r="P1503" t="s">
        <v>598</v>
      </c>
      <c r="Q1503" t="s">
        <v>3208</v>
      </c>
      <c r="R1503" t="s">
        <v>542</v>
      </c>
      <c r="S1503" t="s">
        <v>543</v>
      </c>
      <c r="T1503" t="s">
        <v>542</v>
      </c>
      <c r="U1503" t="s">
        <v>4316</v>
      </c>
      <c r="W1503" s="210">
        <v>-105</v>
      </c>
      <c r="X1503">
        <v>1</v>
      </c>
      <c r="Z1503" s="211">
        <v>45490</v>
      </c>
      <c r="AH1503" s="211">
        <v>45435</v>
      </c>
      <c r="AO1503" t="s">
        <v>546</v>
      </c>
      <c r="AU1503" s="211"/>
      <c r="AY1503">
        <v>0</v>
      </c>
      <c r="AZ1503" t="s">
        <v>548</v>
      </c>
      <c r="BA1503" t="s">
        <v>4316</v>
      </c>
      <c r="BB1503" t="s">
        <v>4316</v>
      </c>
    </row>
    <row r="1504" spans="1:54" x14ac:dyDescent="0.3">
      <c r="A1504" t="s">
        <v>4319</v>
      </c>
      <c r="B1504" t="s">
        <v>529</v>
      </c>
      <c r="C1504" s="211">
        <v>45435</v>
      </c>
      <c r="D1504" t="s">
        <v>594</v>
      </c>
      <c r="E1504" t="s">
        <v>747</v>
      </c>
      <c r="F1504" t="s">
        <v>810</v>
      </c>
      <c r="G1504" t="s">
        <v>4320</v>
      </c>
      <c r="H1504" t="s">
        <v>597</v>
      </c>
      <c r="I1504">
        <v>0</v>
      </c>
      <c r="J1504">
        <v>8.5399999999999991</v>
      </c>
      <c r="K1504" t="s">
        <v>535</v>
      </c>
      <c r="L1504" t="s">
        <v>664</v>
      </c>
      <c r="M1504" t="s">
        <v>537</v>
      </c>
      <c r="N1504" t="s">
        <v>538</v>
      </c>
      <c r="O1504" t="s">
        <v>539</v>
      </c>
      <c r="P1504" t="s">
        <v>598</v>
      </c>
      <c r="Q1504" t="s">
        <v>3208</v>
      </c>
      <c r="R1504" t="s">
        <v>542</v>
      </c>
      <c r="S1504" t="s">
        <v>543</v>
      </c>
      <c r="T1504" t="s">
        <v>542</v>
      </c>
      <c r="U1504" t="s">
        <v>4316</v>
      </c>
      <c r="W1504" s="210">
        <v>-8.5399999999999991</v>
      </c>
      <c r="X1504">
        <v>1</v>
      </c>
      <c r="Z1504" s="211">
        <v>45490</v>
      </c>
      <c r="AH1504" s="211">
        <v>45435</v>
      </c>
      <c r="AO1504" t="s">
        <v>546</v>
      </c>
      <c r="AU1504" s="211"/>
      <c r="AY1504">
        <v>0</v>
      </c>
      <c r="AZ1504" t="s">
        <v>548</v>
      </c>
      <c r="BA1504" t="s">
        <v>4316</v>
      </c>
      <c r="BB1504" t="s">
        <v>4316</v>
      </c>
    </row>
    <row r="1505" spans="1:54" x14ac:dyDescent="0.3">
      <c r="A1505" t="s">
        <v>4321</v>
      </c>
      <c r="B1505" t="s">
        <v>529</v>
      </c>
      <c r="C1505" s="211">
        <v>45440</v>
      </c>
      <c r="D1505" t="s">
        <v>550</v>
      </c>
      <c r="E1505" t="s">
        <v>1413</v>
      </c>
      <c r="F1505" t="s">
        <v>803</v>
      </c>
      <c r="G1505" t="s">
        <v>4322</v>
      </c>
      <c r="H1505" t="s">
        <v>553</v>
      </c>
      <c r="I1505">
        <v>0</v>
      </c>
      <c r="J1505">
        <v>58.46</v>
      </c>
      <c r="K1505" t="s">
        <v>535</v>
      </c>
      <c r="L1505" t="s">
        <v>554</v>
      </c>
      <c r="M1505" t="s">
        <v>537</v>
      </c>
      <c r="N1505" t="s">
        <v>538</v>
      </c>
      <c r="O1505" t="s">
        <v>539</v>
      </c>
      <c r="P1505" t="s">
        <v>555</v>
      </c>
      <c r="Q1505" t="s">
        <v>3208</v>
      </c>
      <c r="R1505" t="s">
        <v>542</v>
      </c>
      <c r="S1505" t="s">
        <v>543</v>
      </c>
      <c r="T1505" t="s">
        <v>542</v>
      </c>
      <c r="U1505" t="s">
        <v>4316</v>
      </c>
      <c r="W1505" s="210">
        <v>-58.46</v>
      </c>
      <c r="X1505">
        <v>1</v>
      </c>
      <c r="Z1505" s="211">
        <v>45490</v>
      </c>
      <c r="AH1505" s="211">
        <v>45440</v>
      </c>
      <c r="AO1505" t="s">
        <v>546</v>
      </c>
      <c r="AU1505" s="211"/>
      <c r="AY1505">
        <v>0</v>
      </c>
      <c r="AZ1505" t="s">
        <v>548</v>
      </c>
      <c r="BA1505" t="s">
        <v>4316</v>
      </c>
      <c r="BB1505" t="s">
        <v>4316</v>
      </c>
    </row>
    <row r="1506" spans="1:54" x14ac:dyDescent="0.3">
      <c r="A1506" t="s">
        <v>4323</v>
      </c>
      <c r="B1506" t="s">
        <v>529</v>
      </c>
      <c r="C1506" s="211">
        <v>45440</v>
      </c>
      <c r="D1506" t="s">
        <v>3217</v>
      </c>
      <c r="E1506" t="s">
        <v>1413</v>
      </c>
      <c r="F1506" t="s">
        <v>551</v>
      </c>
      <c r="G1506" t="s">
        <v>4324</v>
      </c>
      <c r="H1506" t="s">
        <v>3219</v>
      </c>
      <c r="I1506">
        <v>0</v>
      </c>
      <c r="J1506">
        <v>1024.46</v>
      </c>
      <c r="K1506" t="s">
        <v>535</v>
      </c>
      <c r="L1506" t="s">
        <v>536</v>
      </c>
      <c r="M1506" t="s">
        <v>537</v>
      </c>
      <c r="N1506" t="s">
        <v>538</v>
      </c>
      <c r="O1506" t="s">
        <v>539</v>
      </c>
      <c r="P1506" t="s">
        <v>1099</v>
      </c>
      <c r="Q1506" t="s">
        <v>3208</v>
      </c>
      <c r="R1506" t="s">
        <v>542</v>
      </c>
      <c r="S1506" t="s">
        <v>543</v>
      </c>
      <c r="T1506" t="s">
        <v>542</v>
      </c>
      <c r="U1506" t="s">
        <v>4316</v>
      </c>
      <c r="W1506" s="210">
        <v>-1024.46</v>
      </c>
      <c r="X1506">
        <v>1</v>
      </c>
      <c r="Z1506" s="211">
        <v>45490</v>
      </c>
      <c r="AH1506" s="211">
        <v>45440</v>
      </c>
      <c r="AO1506" t="s">
        <v>546</v>
      </c>
      <c r="AU1506" s="211"/>
      <c r="AY1506">
        <v>0</v>
      </c>
      <c r="AZ1506" t="s">
        <v>548</v>
      </c>
      <c r="BA1506" t="s">
        <v>4316</v>
      </c>
      <c r="BB1506" t="s">
        <v>4316</v>
      </c>
    </row>
    <row r="1507" spans="1:54" x14ac:dyDescent="0.3">
      <c r="A1507" t="s">
        <v>4325</v>
      </c>
      <c r="B1507" t="s">
        <v>529</v>
      </c>
      <c r="C1507" s="211">
        <v>45440</v>
      </c>
      <c r="D1507" t="s">
        <v>1590</v>
      </c>
      <c r="E1507" t="s">
        <v>1413</v>
      </c>
      <c r="F1507" t="s">
        <v>898</v>
      </c>
      <c r="G1507" t="s">
        <v>4326</v>
      </c>
      <c r="H1507" t="s">
        <v>1593</v>
      </c>
      <c r="I1507">
        <v>0</v>
      </c>
      <c r="J1507">
        <v>137.41</v>
      </c>
      <c r="K1507" t="s">
        <v>535</v>
      </c>
      <c r="L1507" t="s">
        <v>3375</v>
      </c>
      <c r="M1507" t="s">
        <v>537</v>
      </c>
      <c r="N1507" t="s">
        <v>538</v>
      </c>
      <c r="O1507" t="s">
        <v>539</v>
      </c>
      <c r="P1507" t="s">
        <v>1594</v>
      </c>
      <c r="Q1507" t="s">
        <v>3208</v>
      </c>
      <c r="R1507" t="s">
        <v>542</v>
      </c>
      <c r="S1507" t="s">
        <v>543</v>
      </c>
      <c r="T1507" t="s">
        <v>542</v>
      </c>
      <c r="U1507" t="s">
        <v>4316</v>
      </c>
      <c r="W1507" s="210">
        <v>-137.41</v>
      </c>
      <c r="X1507">
        <v>1</v>
      </c>
      <c r="Z1507" s="211">
        <v>45490</v>
      </c>
      <c r="AH1507" s="211">
        <v>45440</v>
      </c>
      <c r="AO1507" t="s">
        <v>546</v>
      </c>
      <c r="AU1507" s="211"/>
      <c r="AY1507">
        <v>0</v>
      </c>
      <c r="AZ1507" t="s">
        <v>548</v>
      </c>
      <c r="BA1507" t="s">
        <v>4316</v>
      </c>
      <c r="BB1507" t="s">
        <v>4316</v>
      </c>
    </row>
    <row r="1508" spans="1:54" x14ac:dyDescent="0.3">
      <c r="A1508" t="s">
        <v>4327</v>
      </c>
      <c r="B1508" t="s">
        <v>529</v>
      </c>
      <c r="C1508" s="211">
        <v>45440</v>
      </c>
      <c r="D1508" t="s">
        <v>3223</v>
      </c>
      <c r="E1508" t="s">
        <v>1413</v>
      </c>
      <c r="F1508" t="s">
        <v>1199</v>
      </c>
      <c r="G1508" t="s">
        <v>4328</v>
      </c>
      <c r="H1508" t="s">
        <v>3225</v>
      </c>
      <c r="I1508">
        <v>0</v>
      </c>
      <c r="J1508">
        <v>6.11</v>
      </c>
      <c r="K1508" t="s">
        <v>535</v>
      </c>
      <c r="L1508" t="s">
        <v>536</v>
      </c>
      <c r="M1508" t="s">
        <v>537</v>
      </c>
      <c r="N1508" t="s">
        <v>538</v>
      </c>
      <c r="O1508" t="s">
        <v>539</v>
      </c>
      <c r="P1508" t="s">
        <v>650</v>
      </c>
      <c r="Q1508" t="s">
        <v>3208</v>
      </c>
      <c r="R1508" t="s">
        <v>542</v>
      </c>
      <c r="S1508" t="s">
        <v>543</v>
      </c>
      <c r="T1508" t="s">
        <v>542</v>
      </c>
      <c r="U1508" t="s">
        <v>4316</v>
      </c>
      <c r="W1508" s="210">
        <v>-6.11</v>
      </c>
      <c r="X1508">
        <v>1</v>
      </c>
      <c r="Z1508" s="211">
        <v>45490</v>
      </c>
      <c r="AH1508" s="211">
        <v>45440</v>
      </c>
      <c r="AO1508" t="s">
        <v>546</v>
      </c>
      <c r="AU1508" s="211"/>
      <c r="AY1508">
        <v>0</v>
      </c>
      <c r="AZ1508" t="s">
        <v>548</v>
      </c>
      <c r="BA1508" t="s">
        <v>4316</v>
      </c>
      <c r="BB1508" t="s">
        <v>4316</v>
      </c>
    </row>
    <row r="1509" spans="1:54" x14ac:dyDescent="0.3">
      <c r="A1509" t="s">
        <v>4329</v>
      </c>
      <c r="B1509" t="s">
        <v>529</v>
      </c>
      <c r="C1509" s="211">
        <v>45440</v>
      </c>
      <c r="D1509" t="s">
        <v>3775</v>
      </c>
      <c r="E1509" t="s">
        <v>1413</v>
      </c>
      <c r="F1509" t="s">
        <v>558</v>
      </c>
      <c r="G1509" t="s">
        <v>4330</v>
      </c>
      <c r="H1509" t="s">
        <v>3777</v>
      </c>
      <c r="I1509">
        <v>0</v>
      </c>
      <c r="J1509">
        <v>1177.93</v>
      </c>
      <c r="K1509" t="s">
        <v>535</v>
      </c>
      <c r="L1509" t="s">
        <v>536</v>
      </c>
      <c r="M1509" t="s">
        <v>537</v>
      </c>
      <c r="N1509" t="s">
        <v>538</v>
      </c>
      <c r="O1509" t="s">
        <v>539</v>
      </c>
      <c r="P1509" t="s">
        <v>3778</v>
      </c>
      <c r="Q1509" t="s">
        <v>3208</v>
      </c>
      <c r="R1509" t="s">
        <v>542</v>
      </c>
      <c r="S1509" t="s">
        <v>543</v>
      </c>
      <c r="T1509" t="s">
        <v>542</v>
      </c>
      <c r="U1509" t="s">
        <v>4316</v>
      </c>
      <c r="W1509" s="210">
        <v>-1177.93</v>
      </c>
      <c r="X1509">
        <v>1</v>
      </c>
      <c r="Z1509" s="211">
        <v>45490</v>
      </c>
      <c r="AH1509" s="211">
        <v>45440</v>
      </c>
      <c r="AO1509" t="s">
        <v>546</v>
      </c>
      <c r="AU1509" s="211"/>
      <c r="AY1509">
        <v>0</v>
      </c>
      <c r="AZ1509" t="s">
        <v>548</v>
      </c>
      <c r="BA1509" t="s">
        <v>4316</v>
      </c>
      <c r="BB1509" t="s">
        <v>4316</v>
      </c>
    </row>
    <row r="1510" spans="1:54" x14ac:dyDescent="0.3">
      <c r="A1510" t="s">
        <v>4331</v>
      </c>
      <c r="B1510" t="s">
        <v>529</v>
      </c>
      <c r="C1510" s="211">
        <v>45440</v>
      </c>
      <c r="D1510" t="s">
        <v>1313</v>
      </c>
      <c r="E1510" t="s">
        <v>1413</v>
      </c>
      <c r="F1510" t="s">
        <v>2683</v>
      </c>
      <c r="G1510" t="s">
        <v>4332</v>
      </c>
      <c r="H1510" t="s">
        <v>1316</v>
      </c>
      <c r="I1510">
        <v>0</v>
      </c>
      <c r="J1510">
        <v>35.130000000000003</v>
      </c>
      <c r="K1510" t="s">
        <v>535</v>
      </c>
      <c r="L1510" t="s">
        <v>554</v>
      </c>
      <c r="M1510" t="s">
        <v>537</v>
      </c>
      <c r="N1510" t="s">
        <v>538</v>
      </c>
      <c r="O1510" t="s">
        <v>539</v>
      </c>
      <c r="P1510" t="s">
        <v>555</v>
      </c>
      <c r="Q1510" t="s">
        <v>3208</v>
      </c>
      <c r="R1510" t="s">
        <v>542</v>
      </c>
      <c r="S1510" t="s">
        <v>543</v>
      </c>
      <c r="T1510" t="s">
        <v>542</v>
      </c>
      <c r="U1510" t="s">
        <v>4316</v>
      </c>
      <c r="W1510" s="210">
        <v>-35.130000000000003</v>
      </c>
      <c r="X1510">
        <v>1</v>
      </c>
      <c r="Z1510" s="211">
        <v>45490</v>
      </c>
      <c r="AH1510" s="211">
        <v>45440</v>
      </c>
      <c r="AO1510" t="s">
        <v>546</v>
      </c>
      <c r="AU1510" s="211"/>
      <c r="AY1510">
        <v>0</v>
      </c>
      <c r="AZ1510" t="s">
        <v>548</v>
      </c>
      <c r="BA1510" t="s">
        <v>4316</v>
      </c>
      <c r="BB1510" t="s">
        <v>4316</v>
      </c>
    </row>
    <row r="1511" spans="1:54" x14ac:dyDescent="0.3">
      <c r="A1511" t="s">
        <v>4333</v>
      </c>
      <c r="B1511" t="s">
        <v>529</v>
      </c>
      <c r="C1511" s="211">
        <v>45440</v>
      </c>
      <c r="D1511" t="s">
        <v>1036</v>
      </c>
      <c r="E1511" t="s">
        <v>1413</v>
      </c>
      <c r="F1511" t="s">
        <v>1787</v>
      </c>
      <c r="G1511" t="s">
        <v>4334</v>
      </c>
      <c r="H1511" t="s">
        <v>1155</v>
      </c>
      <c r="I1511">
        <v>0</v>
      </c>
      <c r="J1511">
        <v>2427.16</v>
      </c>
      <c r="K1511" t="s">
        <v>535</v>
      </c>
      <c r="L1511" t="s">
        <v>536</v>
      </c>
      <c r="M1511" t="s">
        <v>537</v>
      </c>
      <c r="N1511" t="s">
        <v>538</v>
      </c>
      <c r="O1511" t="s">
        <v>539</v>
      </c>
      <c r="P1511" t="s">
        <v>1040</v>
      </c>
      <c r="Q1511" t="s">
        <v>3208</v>
      </c>
      <c r="R1511" t="s">
        <v>542</v>
      </c>
      <c r="S1511" t="s">
        <v>543</v>
      </c>
      <c r="T1511" t="s">
        <v>542</v>
      </c>
      <c r="U1511" t="s">
        <v>4316</v>
      </c>
      <c r="W1511" s="210">
        <v>-2427.16</v>
      </c>
      <c r="X1511">
        <v>1</v>
      </c>
      <c r="Z1511" s="211">
        <v>45490</v>
      </c>
      <c r="AH1511" s="211">
        <v>45440</v>
      </c>
      <c r="AO1511" t="s">
        <v>546</v>
      </c>
      <c r="AU1511" s="211"/>
      <c r="AY1511">
        <v>0</v>
      </c>
      <c r="AZ1511" t="s">
        <v>548</v>
      </c>
      <c r="BA1511" t="s">
        <v>4316</v>
      </c>
      <c r="BB1511" t="s">
        <v>4316</v>
      </c>
    </row>
    <row r="1512" spans="1:54" x14ac:dyDescent="0.3">
      <c r="A1512" t="s">
        <v>4335</v>
      </c>
      <c r="B1512" t="s">
        <v>529</v>
      </c>
      <c r="C1512" s="211">
        <v>45440</v>
      </c>
      <c r="D1512" t="s">
        <v>557</v>
      </c>
      <c r="E1512" t="s">
        <v>1413</v>
      </c>
      <c r="F1512" t="s">
        <v>1049</v>
      </c>
      <c r="G1512" t="s">
        <v>4336</v>
      </c>
      <c r="H1512" t="s">
        <v>560</v>
      </c>
      <c r="I1512">
        <v>0</v>
      </c>
      <c r="J1512">
        <v>113.31</v>
      </c>
      <c r="K1512" t="s">
        <v>535</v>
      </c>
      <c r="L1512" t="s">
        <v>561</v>
      </c>
      <c r="M1512" t="s">
        <v>537</v>
      </c>
      <c r="N1512" t="s">
        <v>538</v>
      </c>
      <c r="O1512" t="s">
        <v>539</v>
      </c>
      <c r="P1512" t="s">
        <v>562</v>
      </c>
      <c r="Q1512" t="s">
        <v>3208</v>
      </c>
      <c r="R1512" t="s">
        <v>542</v>
      </c>
      <c r="S1512" t="s">
        <v>543</v>
      </c>
      <c r="T1512" t="s">
        <v>542</v>
      </c>
      <c r="U1512" t="s">
        <v>4316</v>
      </c>
      <c r="W1512" s="210">
        <v>-113.31</v>
      </c>
      <c r="X1512">
        <v>1</v>
      </c>
      <c r="Z1512" s="211">
        <v>45490</v>
      </c>
      <c r="AH1512" s="211">
        <v>45440</v>
      </c>
      <c r="AO1512" t="s">
        <v>546</v>
      </c>
      <c r="AU1512" s="211"/>
      <c r="AY1512">
        <v>0</v>
      </c>
      <c r="AZ1512" t="s">
        <v>548</v>
      </c>
      <c r="BA1512" t="s">
        <v>4316</v>
      </c>
      <c r="BB1512" t="s">
        <v>4316</v>
      </c>
    </row>
    <row r="1513" spans="1:54" x14ac:dyDescent="0.3">
      <c r="A1513" t="s">
        <v>4337</v>
      </c>
      <c r="B1513" t="s">
        <v>529</v>
      </c>
      <c r="C1513" s="211">
        <v>45440</v>
      </c>
      <c r="D1513" t="s">
        <v>564</v>
      </c>
      <c r="E1513" t="s">
        <v>1413</v>
      </c>
      <c r="F1513" t="s">
        <v>2402</v>
      </c>
      <c r="G1513" t="s">
        <v>4338</v>
      </c>
      <c r="H1513" t="s">
        <v>567</v>
      </c>
      <c r="I1513">
        <v>0</v>
      </c>
      <c r="J1513">
        <v>1128.78</v>
      </c>
      <c r="K1513" t="s">
        <v>535</v>
      </c>
      <c r="L1513" t="s">
        <v>536</v>
      </c>
      <c r="M1513" t="s">
        <v>537</v>
      </c>
      <c r="N1513" t="s">
        <v>538</v>
      </c>
      <c r="O1513" t="s">
        <v>539</v>
      </c>
      <c r="P1513" t="s">
        <v>568</v>
      </c>
      <c r="Q1513" t="s">
        <v>3208</v>
      </c>
      <c r="R1513" t="s">
        <v>542</v>
      </c>
      <c r="S1513" t="s">
        <v>543</v>
      </c>
      <c r="T1513" t="s">
        <v>542</v>
      </c>
      <c r="U1513" t="s">
        <v>4316</v>
      </c>
      <c r="W1513" s="210">
        <v>-1128.78</v>
      </c>
      <c r="X1513">
        <v>1</v>
      </c>
      <c r="Z1513" s="211">
        <v>45490</v>
      </c>
      <c r="AH1513" s="211">
        <v>45440</v>
      </c>
      <c r="AO1513" t="s">
        <v>546</v>
      </c>
      <c r="AU1513" s="211"/>
      <c r="AY1513">
        <v>0</v>
      </c>
      <c r="AZ1513" t="s">
        <v>548</v>
      </c>
      <c r="BA1513" t="s">
        <v>4316</v>
      </c>
      <c r="BB1513" t="s">
        <v>4316</v>
      </c>
    </row>
    <row r="1514" spans="1:54" x14ac:dyDescent="0.3">
      <c r="A1514" t="s">
        <v>4339</v>
      </c>
      <c r="B1514" t="s">
        <v>529</v>
      </c>
      <c r="C1514" s="211">
        <v>45440</v>
      </c>
      <c r="D1514" t="s">
        <v>570</v>
      </c>
      <c r="E1514" t="s">
        <v>1413</v>
      </c>
      <c r="F1514" t="s">
        <v>830</v>
      </c>
      <c r="G1514" t="s">
        <v>4340</v>
      </c>
      <c r="H1514" t="s">
        <v>573</v>
      </c>
      <c r="I1514">
        <v>0</v>
      </c>
      <c r="J1514">
        <v>235.58</v>
      </c>
      <c r="K1514" t="s">
        <v>535</v>
      </c>
      <c r="L1514" t="s">
        <v>554</v>
      </c>
      <c r="M1514" t="s">
        <v>537</v>
      </c>
      <c r="N1514" t="s">
        <v>538</v>
      </c>
      <c r="O1514" t="s">
        <v>539</v>
      </c>
      <c r="P1514" t="s">
        <v>574</v>
      </c>
      <c r="Q1514" t="s">
        <v>3208</v>
      </c>
      <c r="R1514" t="s">
        <v>542</v>
      </c>
      <c r="S1514" t="s">
        <v>543</v>
      </c>
      <c r="T1514" t="s">
        <v>542</v>
      </c>
      <c r="U1514" t="s">
        <v>4316</v>
      </c>
      <c r="W1514" s="210">
        <v>-235.58</v>
      </c>
      <c r="X1514">
        <v>1</v>
      </c>
      <c r="Z1514" s="211">
        <v>45490</v>
      </c>
      <c r="AH1514" s="211">
        <v>45440</v>
      </c>
      <c r="AO1514" t="s">
        <v>546</v>
      </c>
      <c r="AU1514" s="211"/>
      <c r="AY1514">
        <v>0</v>
      </c>
      <c r="AZ1514" t="s">
        <v>548</v>
      </c>
      <c r="BA1514" t="s">
        <v>4316</v>
      </c>
      <c r="BB1514" t="s">
        <v>4316</v>
      </c>
    </row>
    <row r="1515" spans="1:54" x14ac:dyDescent="0.3">
      <c r="A1515" t="s">
        <v>4341</v>
      </c>
      <c r="B1515" t="s">
        <v>529</v>
      </c>
      <c r="C1515" s="211">
        <v>45440</v>
      </c>
      <c r="D1515" t="s">
        <v>576</v>
      </c>
      <c r="E1515" t="s">
        <v>1413</v>
      </c>
      <c r="F1515" t="s">
        <v>2912</v>
      </c>
      <c r="G1515" t="s">
        <v>4342</v>
      </c>
      <c r="H1515" t="s">
        <v>579</v>
      </c>
      <c r="I1515">
        <v>0</v>
      </c>
      <c r="J1515">
        <v>398.9</v>
      </c>
      <c r="K1515" t="s">
        <v>535</v>
      </c>
      <c r="L1515" t="s">
        <v>554</v>
      </c>
      <c r="M1515" t="s">
        <v>537</v>
      </c>
      <c r="N1515" t="s">
        <v>538</v>
      </c>
      <c r="O1515" t="s">
        <v>539</v>
      </c>
      <c r="P1515" t="s">
        <v>580</v>
      </c>
      <c r="Q1515" t="s">
        <v>3208</v>
      </c>
      <c r="R1515" t="s">
        <v>542</v>
      </c>
      <c r="S1515" t="s">
        <v>543</v>
      </c>
      <c r="T1515" t="s">
        <v>542</v>
      </c>
      <c r="U1515" t="s">
        <v>4316</v>
      </c>
      <c r="W1515" s="210">
        <v>-398.9</v>
      </c>
      <c r="X1515">
        <v>1</v>
      </c>
      <c r="Z1515" s="211">
        <v>45490</v>
      </c>
      <c r="AH1515" s="211">
        <v>45440</v>
      </c>
      <c r="AO1515" t="s">
        <v>546</v>
      </c>
      <c r="AU1515" s="211"/>
      <c r="AY1515">
        <v>0</v>
      </c>
      <c r="AZ1515" t="s">
        <v>548</v>
      </c>
      <c r="BA1515" t="s">
        <v>4316</v>
      </c>
      <c r="BB1515" t="s">
        <v>4316</v>
      </c>
    </row>
    <row r="1516" spans="1:54" x14ac:dyDescent="0.3">
      <c r="A1516" t="s">
        <v>4343</v>
      </c>
      <c r="B1516" t="s">
        <v>529</v>
      </c>
      <c r="C1516" s="211">
        <v>45440</v>
      </c>
      <c r="D1516" t="s">
        <v>582</v>
      </c>
      <c r="E1516" t="s">
        <v>1413</v>
      </c>
      <c r="F1516" t="s">
        <v>2616</v>
      </c>
      <c r="G1516" t="s">
        <v>4344</v>
      </c>
      <c r="H1516" t="s">
        <v>585</v>
      </c>
      <c r="I1516">
        <v>0</v>
      </c>
      <c r="J1516">
        <v>519.42999999999995</v>
      </c>
      <c r="K1516" t="s">
        <v>535</v>
      </c>
      <c r="L1516" t="s">
        <v>536</v>
      </c>
      <c r="M1516" t="s">
        <v>537</v>
      </c>
      <c r="N1516" t="s">
        <v>538</v>
      </c>
      <c r="O1516" t="s">
        <v>539</v>
      </c>
      <c r="P1516" t="s">
        <v>586</v>
      </c>
      <c r="Q1516" t="s">
        <v>3208</v>
      </c>
      <c r="R1516" t="s">
        <v>542</v>
      </c>
      <c r="S1516" t="s">
        <v>543</v>
      </c>
      <c r="T1516" t="s">
        <v>542</v>
      </c>
      <c r="U1516" t="s">
        <v>4316</v>
      </c>
      <c r="W1516" s="210">
        <v>-519.42999999999995</v>
      </c>
      <c r="X1516">
        <v>1</v>
      </c>
      <c r="Z1516" s="211">
        <v>45490</v>
      </c>
      <c r="AH1516" s="211">
        <v>45440</v>
      </c>
      <c r="AO1516" t="s">
        <v>546</v>
      </c>
      <c r="AU1516" s="211"/>
      <c r="AY1516">
        <v>0</v>
      </c>
      <c r="AZ1516" t="s">
        <v>548</v>
      </c>
      <c r="BA1516" t="s">
        <v>4316</v>
      </c>
      <c r="BB1516" t="s">
        <v>4316</v>
      </c>
    </row>
    <row r="1517" spans="1:54" x14ac:dyDescent="0.3">
      <c r="A1517" t="s">
        <v>4345</v>
      </c>
      <c r="B1517" t="s">
        <v>529</v>
      </c>
      <c r="C1517" s="211">
        <v>45440</v>
      </c>
      <c r="D1517" t="s">
        <v>588</v>
      </c>
      <c r="E1517" t="s">
        <v>1413</v>
      </c>
      <c r="F1517" t="s">
        <v>1450</v>
      </c>
      <c r="G1517" t="s">
        <v>4346</v>
      </c>
      <c r="H1517" t="s">
        <v>591</v>
      </c>
      <c r="I1517">
        <v>0</v>
      </c>
      <c r="J1517">
        <v>3.77</v>
      </c>
      <c r="K1517" t="s">
        <v>535</v>
      </c>
      <c r="L1517" t="s">
        <v>561</v>
      </c>
      <c r="M1517" t="s">
        <v>537</v>
      </c>
      <c r="N1517" t="s">
        <v>538</v>
      </c>
      <c r="O1517" t="s">
        <v>539</v>
      </c>
      <c r="P1517" t="s">
        <v>592</v>
      </c>
      <c r="Q1517" t="s">
        <v>3208</v>
      </c>
      <c r="R1517" t="s">
        <v>542</v>
      </c>
      <c r="S1517" t="s">
        <v>543</v>
      </c>
      <c r="T1517" t="s">
        <v>542</v>
      </c>
      <c r="U1517" t="s">
        <v>4316</v>
      </c>
      <c r="W1517" s="210">
        <v>-3.77</v>
      </c>
      <c r="X1517">
        <v>1</v>
      </c>
      <c r="Z1517" s="211">
        <v>45490</v>
      </c>
      <c r="AH1517" s="211">
        <v>45440</v>
      </c>
      <c r="AO1517" t="s">
        <v>546</v>
      </c>
      <c r="AU1517" s="211"/>
      <c r="AY1517">
        <v>0</v>
      </c>
      <c r="AZ1517" t="s">
        <v>548</v>
      </c>
      <c r="BA1517" t="s">
        <v>4316</v>
      </c>
      <c r="BB1517" t="s">
        <v>4316</v>
      </c>
    </row>
    <row r="1518" spans="1:54" x14ac:dyDescent="0.3">
      <c r="A1518" t="s">
        <v>4347</v>
      </c>
      <c r="B1518" t="s">
        <v>529</v>
      </c>
      <c r="C1518" s="211">
        <v>45440</v>
      </c>
      <c r="D1518" t="s">
        <v>594</v>
      </c>
      <c r="E1518" t="s">
        <v>1413</v>
      </c>
      <c r="F1518" t="s">
        <v>2089</v>
      </c>
      <c r="G1518" t="s">
        <v>4348</v>
      </c>
      <c r="H1518" t="s">
        <v>597</v>
      </c>
      <c r="I1518">
        <v>0</v>
      </c>
      <c r="J1518">
        <v>300.47000000000003</v>
      </c>
      <c r="K1518" t="s">
        <v>535</v>
      </c>
      <c r="L1518" t="s">
        <v>561</v>
      </c>
      <c r="M1518" t="s">
        <v>537</v>
      </c>
      <c r="N1518" t="s">
        <v>538</v>
      </c>
      <c r="O1518" t="s">
        <v>539</v>
      </c>
      <c r="P1518" t="s">
        <v>598</v>
      </c>
      <c r="Q1518" t="s">
        <v>3208</v>
      </c>
      <c r="R1518" t="s">
        <v>542</v>
      </c>
      <c r="S1518" t="s">
        <v>543</v>
      </c>
      <c r="T1518" t="s">
        <v>542</v>
      </c>
      <c r="U1518" t="s">
        <v>4316</v>
      </c>
      <c r="W1518" s="210">
        <v>-300.47000000000003</v>
      </c>
      <c r="X1518">
        <v>1</v>
      </c>
      <c r="Z1518" s="211">
        <v>45490</v>
      </c>
      <c r="AH1518" s="211">
        <v>45440</v>
      </c>
      <c r="AO1518" t="s">
        <v>546</v>
      </c>
      <c r="AU1518" s="211"/>
      <c r="AY1518">
        <v>0</v>
      </c>
      <c r="AZ1518" t="s">
        <v>548</v>
      </c>
      <c r="BA1518" t="s">
        <v>4316</v>
      </c>
      <c r="BB1518" t="s">
        <v>4316</v>
      </c>
    </row>
    <row r="1519" spans="1:54" x14ac:dyDescent="0.3">
      <c r="A1519" t="s">
        <v>4349</v>
      </c>
      <c r="B1519" t="s">
        <v>529</v>
      </c>
      <c r="C1519" s="211">
        <v>45440</v>
      </c>
      <c r="D1519" t="s">
        <v>1067</v>
      </c>
      <c r="E1519" t="s">
        <v>1413</v>
      </c>
      <c r="F1519" t="s">
        <v>1477</v>
      </c>
      <c r="G1519" t="s">
        <v>4350</v>
      </c>
      <c r="H1519" t="s">
        <v>1337</v>
      </c>
      <c r="I1519">
        <v>0</v>
      </c>
      <c r="J1519">
        <v>120.2</v>
      </c>
      <c r="K1519" t="s">
        <v>535</v>
      </c>
      <c r="L1519" t="s">
        <v>554</v>
      </c>
      <c r="M1519" t="s">
        <v>537</v>
      </c>
      <c r="N1519" t="s">
        <v>538</v>
      </c>
      <c r="O1519" t="s">
        <v>539</v>
      </c>
      <c r="P1519" t="s">
        <v>580</v>
      </c>
      <c r="Q1519" t="s">
        <v>3208</v>
      </c>
      <c r="R1519" t="s">
        <v>542</v>
      </c>
      <c r="S1519" t="s">
        <v>543</v>
      </c>
      <c r="T1519" t="s">
        <v>542</v>
      </c>
      <c r="U1519" t="s">
        <v>4316</v>
      </c>
      <c r="W1519" s="210">
        <v>-120.2</v>
      </c>
      <c r="X1519">
        <v>1</v>
      </c>
      <c r="Z1519" s="211">
        <v>45490</v>
      </c>
      <c r="AH1519" s="211">
        <v>45440</v>
      </c>
      <c r="AO1519" t="s">
        <v>546</v>
      </c>
      <c r="AU1519" s="211"/>
      <c r="AY1519">
        <v>0</v>
      </c>
      <c r="AZ1519" t="s">
        <v>548</v>
      </c>
      <c r="BA1519" t="s">
        <v>4316</v>
      </c>
      <c r="BB1519" t="s">
        <v>4316</v>
      </c>
    </row>
    <row r="1520" spans="1:54" x14ac:dyDescent="0.3">
      <c r="A1520" t="s">
        <v>4351</v>
      </c>
      <c r="B1520" t="s">
        <v>529</v>
      </c>
      <c r="C1520" s="211">
        <v>45440</v>
      </c>
      <c r="D1520" t="s">
        <v>600</v>
      </c>
      <c r="E1520" t="s">
        <v>1413</v>
      </c>
      <c r="F1520" t="s">
        <v>926</v>
      </c>
      <c r="G1520" t="s">
        <v>4352</v>
      </c>
      <c r="H1520" t="s">
        <v>603</v>
      </c>
      <c r="I1520">
        <v>0</v>
      </c>
      <c r="J1520">
        <v>30.14</v>
      </c>
      <c r="K1520" t="s">
        <v>535</v>
      </c>
      <c r="L1520" t="s">
        <v>536</v>
      </c>
      <c r="M1520" t="s">
        <v>537</v>
      </c>
      <c r="N1520" t="s">
        <v>538</v>
      </c>
      <c r="O1520" t="s">
        <v>539</v>
      </c>
      <c r="P1520" t="s">
        <v>604</v>
      </c>
      <c r="Q1520" t="s">
        <v>3208</v>
      </c>
      <c r="R1520" t="s">
        <v>542</v>
      </c>
      <c r="S1520" t="s">
        <v>543</v>
      </c>
      <c r="T1520" t="s">
        <v>542</v>
      </c>
      <c r="U1520" t="s">
        <v>4316</v>
      </c>
      <c r="W1520" s="210">
        <v>-30.14</v>
      </c>
      <c r="X1520">
        <v>1</v>
      </c>
      <c r="Z1520" s="211">
        <v>45490</v>
      </c>
      <c r="AH1520" s="211">
        <v>45440</v>
      </c>
      <c r="AO1520" t="s">
        <v>546</v>
      </c>
      <c r="AU1520" s="211"/>
      <c r="AY1520">
        <v>0</v>
      </c>
      <c r="AZ1520" t="s">
        <v>548</v>
      </c>
      <c r="BA1520" t="s">
        <v>4316</v>
      </c>
      <c r="BB1520" t="s">
        <v>4316</v>
      </c>
    </row>
    <row r="1521" spans="1:54" x14ac:dyDescent="0.3">
      <c r="A1521" t="s">
        <v>4353</v>
      </c>
      <c r="B1521" t="s">
        <v>529</v>
      </c>
      <c r="C1521" s="211">
        <v>45440</v>
      </c>
      <c r="D1521" t="s">
        <v>611</v>
      </c>
      <c r="E1521" t="s">
        <v>1413</v>
      </c>
      <c r="F1521" t="s">
        <v>966</v>
      </c>
      <c r="G1521" t="s">
        <v>4354</v>
      </c>
      <c r="H1521" t="s">
        <v>614</v>
      </c>
      <c r="I1521">
        <v>0</v>
      </c>
      <c r="J1521">
        <v>377.55</v>
      </c>
      <c r="K1521" t="s">
        <v>535</v>
      </c>
      <c r="L1521" t="s">
        <v>554</v>
      </c>
      <c r="M1521" t="s">
        <v>537</v>
      </c>
      <c r="N1521" t="s">
        <v>538</v>
      </c>
      <c r="O1521" t="s">
        <v>539</v>
      </c>
      <c r="P1521" t="s">
        <v>615</v>
      </c>
      <c r="Q1521" t="s">
        <v>3208</v>
      </c>
      <c r="R1521" t="s">
        <v>542</v>
      </c>
      <c r="S1521" t="s">
        <v>543</v>
      </c>
      <c r="T1521" t="s">
        <v>542</v>
      </c>
      <c r="U1521" t="s">
        <v>4316</v>
      </c>
      <c r="W1521" s="210">
        <v>-377.55</v>
      </c>
      <c r="X1521">
        <v>1</v>
      </c>
      <c r="Z1521" s="211">
        <v>45490</v>
      </c>
      <c r="AH1521" s="211">
        <v>45440</v>
      </c>
      <c r="AO1521" t="s">
        <v>546</v>
      </c>
      <c r="AU1521" s="211"/>
      <c r="AY1521">
        <v>0</v>
      </c>
      <c r="AZ1521" t="s">
        <v>548</v>
      </c>
      <c r="BA1521" t="s">
        <v>4316</v>
      </c>
      <c r="BB1521" t="s">
        <v>4316</v>
      </c>
    </row>
    <row r="1522" spans="1:54" x14ac:dyDescent="0.3">
      <c r="A1522" t="s">
        <v>4355</v>
      </c>
      <c r="B1522" t="s">
        <v>529</v>
      </c>
      <c r="C1522" s="211">
        <v>45440</v>
      </c>
      <c r="D1522" t="s">
        <v>3806</v>
      </c>
      <c r="E1522" t="s">
        <v>1413</v>
      </c>
      <c r="F1522" t="s">
        <v>641</v>
      </c>
      <c r="G1522" t="s">
        <v>4356</v>
      </c>
      <c r="H1522" t="s">
        <v>3807</v>
      </c>
      <c r="I1522">
        <v>0</v>
      </c>
      <c r="J1522">
        <v>1143.2</v>
      </c>
      <c r="K1522" t="s">
        <v>535</v>
      </c>
      <c r="L1522" t="s">
        <v>536</v>
      </c>
      <c r="M1522" t="s">
        <v>537</v>
      </c>
      <c r="N1522" t="s">
        <v>538</v>
      </c>
      <c r="O1522" t="s">
        <v>539</v>
      </c>
      <c r="P1522" t="s">
        <v>3778</v>
      </c>
      <c r="Q1522" t="s">
        <v>3208</v>
      </c>
      <c r="R1522" t="s">
        <v>542</v>
      </c>
      <c r="S1522" t="s">
        <v>543</v>
      </c>
      <c r="T1522" t="s">
        <v>542</v>
      </c>
      <c r="U1522" t="s">
        <v>4316</v>
      </c>
      <c r="W1522" s="210">
        <v>-1143.2</v>
      </c>
      <c r="X1522">
        <v>1</v>
      </c>
      <c r="Z1522" s="211">
        <v>45490</v>
      </c>
      <c r="AH1522" s="211">
        <v>45440</v>
      </c>
      <c r="AO1522" t="s">
        <v>546</v>
      </c>
      <c r="AU1522" s="211"/>
      <c r="AY1522">
        <v>0</v>
      </c>
      <c r="AZ1522" t="s">
        <v>548</v>
      </c>
      <c r="BA1522" t="s">
        <v>4316</v>
      </c>
      <c r="BB1522" t="s">
        <v>4316</v>
      </c>
    </row>
    <row r="1523" spans="1:54" x14ac:dyDescent="0.3">
      <c r="A1523" t="s">
        <v>4357</v>
      </c>
      <c r="B1523" t="s">
        <v>529</v>
      </c>
      <c r="C1523" s="211">
        <v>45440</v>
      </c>
      <c r="D1523" t="s">
        <v>2937</v>
      </c>
      <c r="E1523" t="s">
        <v>1413</v>
      </c>
      <c r="F1523" t="s">
        <v>647</v>
      </c>
      <c r="G1523" t="s">
        <v>4358</v>
      </c>
      <c r="H1523" t="s">
        <v>2939</v>
      </c>
      <c r="I1523">
        <v>0</v>
      </c>
      <c r="J1523">
        <v>70.680000000000007</v>
      </c>
      <c r="K1523" t="s">
        <v>535</v>
      </c>
      <c r="L1523" t="s">
        <v>561</v>
      </c>
      <c r="M1523" t="s">
        <v>537</v>
      </c>
      <c r="N1523" t="s">
        <v>538</v>
      </c>
      <c r="O1523" t="s">
        <v>539</v>
      </c>
      <c r="P1523" t="s">
        <v>644</v>
      </c>
      <c r="Q1523" t="s">
        <v>3208</v>
      </c>
      <c r="R1523" t="s">
        <v>542</v>
      </c>
      <c r="S1523" t="s">
        <v>543</v>
      </c>
      <c r="T1523" t="s">
        <v>542</v>
      </c>
      <c r="U1523" t="s">
        <v>4316</v>
      </c>
      <c r="W1523" s="210">
        <v>-70.680000000000007</v>
      </c>
      <c r="X1523">
        <v>1</v>
      </c>
      <c r="Z1523" s="211">
        <v>45490</v>
      </c>
      <c r="AH1523" s="211">
        <v>45440</v>
      </c>
      <c r="AO1523" t="s">
        <v>546</v>
      </c>
      <c r="AU1523" s="211"/>
      <c r="AY1523">
        <v>0</v>
      </c>
      <c r="AZ1523" t="s">
        <v>548</v>
      </c>
      <c r="BA1523" t="s">
        <v>4316</v>
      </c>
      <c r="BB1523" t="s">
        <v>4316</v>
      </c>
    </row>
    <row r="1524" spans="1:54" x14ac:dyDescent="0.3">
      <c r="A1524" t="s">
        <v>4359</v>
      </c>
      <c r="B1524" t="s">
        <v>529</v>
      </c>
      <c r="C1524" s="211">
        <v>45440</v>
      </c>
      <c r="D1524" t="s">
        <v>617</v>
      </c>
      <c r="E1524" t="s">
        <v>1413</v>
      </c>
      <c r="F1524" t="s">
        <v>1487</v>
      </c>
      <c r="G1524" t="s">
        <v>4360</v>
      </c>
      <c r="H1524" t="s">
        <v>620</v>
      </c>
      <c r="I1524">
        <v>0</v>
      </c>
      <c r="J1524">
        <v>109.79</v>
      </c>
      <c r="K1524" t="s">
        <v>535</v>
      </c>
      <c r="L1524" t="s">
        <v>3375</v>
      </c>
      <c r="M1524" t="s">
        <v>537</v>
      </c>
      <c r="N1524" t="s">
        <v>538</v>
      </c>
      <c r="O1524" t="s">
        <v>539</v>
      </c>
      <c r="P1524" t="s">
        <v>2641</v>
      </c>
      <c r="Q1524" t="s">
        <v>3208</v>
      </c>
      <c r="R1524" t="s">
        <v>542</v>
      </c>
      <c r="S1524" t="s">
        <v>543</v>
      </c>
      <c r="T1524" t="s">
        <v>542</v>
      </c>
      <c r="U1524" t="s">
        <v>4316</v>
      </c>
      <c r="W1524" s="210">
        <v>-109.79</v>
      </c>
      <c r="X1524">
        <v>1</v>
      </c>
      <c r="Z1524" s="211">
        <v>45490</v>
      </c>
      <c r="AH1524" s="211">
        <v>45440</v>
      </c>
      <c r="AO1524" t="s">
        <v>546</v>
      </c>
      <c r="AU1524" s="211"/>
      <c r="AY1524">
        <v>0</v>
      </c>
      <c r="AZ1524" t="s">
        <v>548</v>
      </c>
      <c r="BA1524" t="s">
        <v>4316</v>
      </c>
      <c r="BB1524" t="s">
        <v>4316</v>
      </c>
    </row>
    <row r="1525" spans="1:54" x14ac:dyDescent="0.3">
      <c r="A1525" t="s">
        <v>4361</v>
      </c>
      <c r="B1525" t="s">
        <v>529</v>
      </c>
      <c r="C1525" s="211">
        <v>45440</v>
      </c>
      <c r="D1525" t="s">
        <v>623</v>
      </c>
      <c r="E1525" t="s">
        <v>1413</v>
      </c>
      <c r="F1525" t="s">
        <v>4362</v>
      </c>
      <c r="G1525" t="s">
        <v>4363</v>
      </c>
      <c r="H1525" t="s">
        <v>626</v>
      </c>
      <c r="I1525">
        <v>0</v>
      </c>
      <c r="J1525">
        <v>150.25</v>
      </c>
      <c r="K1525" t="s">
        <v>535</v>
      </c>
      <c r="L1525" t="s">
        <v>536</v>
      </c>
      <c r="M1525" t="s">
        <v>537</v>
      </c>
      <c r="N1525" t="s">
        <v>538</v>
      </c>
      <c r="O1525" t="s">
        <v>539</v>
      </c>
      <c r="P1525" t="s">
        <v>627</v>
      </c>
      <c r="Q1525" t="s">
        <v>3208</v>
      </c>
      <c r="R1525" t="s">
        <v>542</v>
      </c>
      <c r="S1525" t="s">
        <v>543</v>
      </c>
      <c r="T1525" t="s">
        <v>542</v>
      </c>
      <c r="U1525" t="s">
        <v>4316</v>
      </c>
      <c r="W1525" s="210">
        <v>-150.25</v>
      </c>
      <c r="X1525">
        <v>1</v>
      </c>
      <c r="Z1525" s="211">
        <v>45490</v>
      </c>
      <c r="AH1525" s="211">
        <v>45440</v>
      </c>
      <c r="AO1525" t="s">
        <v>546</v>
      </c>
      <c r="AU1525" s="211"/>
      <c r="AY1525">
        <v>0</v>
      </c>
      <c r="AZ1525" t="s">
        <v>548</v>
      </c>
      <c r="BA1525" t="s">
        <v>4316</v>
      </c>
      <c r="BB1525" t="s">
        <v>4316</v>
      </c>
    </row>
    <row r="1526" spans="1:54" x14ac:dyDescent="0.3">
      <c r="A1526" t="s">
        <v>4364</v>
      </c>
      <c r="B1526" t="s">
        <v>529</v>
      </c>
      <c r="C1526" s="211">
        <v>45440</v>
      </c>
      <c r="D1526" t="s">
        <v>1790</v>
      </c>
      <c r="E1526" t="s">
        <v>1413</v>
      </c>
      <c r="F1526" t="s">
        <v>1355</v>
      </c>
      <c r="G1526" t="s">
        <v>4365</v>
      </c>
      <c r="H1526" t="s">
        <v>1792</v>
      </c>
      <c r="I1526">
        <v>0</v>
      </c>
      <c r="J1526">
        <v>110.07</v>
      </c>
      <c r="K1526" t="s">
        <v>535</v>
      </c>
      <c r="L1526" t="s">
        <v>554</v>
      </c>
      <c r="M1526" t="s">
        <v>537</v>
      </c>
      <c r="N1526" t="s">
        <v>538</v>
      </c>
      <c r="O1526" t="s">
        <v>539</v>
      </c>
      <c r="P1526" t="s">
        <v>580</v>
      </c>
      <c r="Q1526" t="s">
        <v>3208</v>
      </c>
      <c r="R1526" t="s">
        <v>542</v>
      </c>
      <c r="S1526" t="s">
        <v>543</v>
      </c>
      <c r="T1526" t="s">
        <v>542</v>
      </c>
      <c r="U1526" t="s">
        <v>4316</v>
      </c>
      <c r="W1526" s="210">
        <v>-110.07</v>
      </c>
      <c r="X1526">
        <v>1</v>
      </c>
      <c r="Z1526" s="211">
        <v>45490</v>
      </c>
      <c r="AH1526" s="211">
        <v>45440</v>
      </c>
      <c r="AO1526" t="s">
        <v>546</v>
      </c>
      <c r="AU1526" s="211"/>
      <c r="AY1526">
        <v>0</v>
      </c>
      <c r="AZ1526" t="s">
        <v>548</v>
      </c>
      <c r="BA1526" t="s">
        <v>4316</v>
      </c>
      <c r="BB1526" t="s">
        <v>4316</v>
      </c>
    </row>
    <row r="1527" spans="1:54" x14ac:dyDescent="0.3">
      <c r="A1527" t="s">
        <v>4366</v>
      </c>
      <c r="B1527" t="s">
        <v>529</v>
      </c>
      <c r="C1527" s="211">
        <v>45440</v>
      </c>
      <c r="D1527" t="s">
        <v>4367</v>
      </c>
      <c r="E1527" t="s">
        <v>1413</v>
      </c>
      <c r="F1527" t="s">
        <v>1362</v>
      </c>
      <c r="G1527" t="s">
        <v>4368</v>
      </c>
      <c r="H1527" t="s">
        <v>4369</v>
      </c>
      <c r="I1527">
        <v>0</v>
      </c>
      <c r="J1527">
        <v>36.340000000000003</v>
      </c>
      <c r="K1527" t="s">
        <v>535</v>
      </c>
      <c r="L1527" t="s">
        <v>561</v>
      </c>
      <c r="M1527" t="s">
        <v>537</v>
      </c>
      <c r="N1527" t="s">
        <v>538</v>
      </c>
      <c r="O1527" t="s">
        <v>539</v>
      </c>
      <c r="P1527" t="s">
        <v>562</v>
      </c>
      <c r="Q1527" t="s">
        <v>3208</v>
      </c>
      <c r="R1527" t="s">
        <v>542</v>
      </c>
      <c r="S1527" t="s">
        <v>543</v>
      </c>
      <c r="T1527" t="s">
        <v>542</v>
      </c>
      <c r="U1527" t="s">
        <v>4316</v>
      </c>
      <c r="W1527" s="210">
        <v>-36.340000000000003</v>
      </c>
      <c r="X1527">
        <v>1</v>
      </c>
      <c r="Z1527" s="211">
        <v>45490</v>
      </c>
      <c r="AH1527" s="211">
        <v>45440</v>
      </c>
      <c r="AO1527" t="s">
        <v>546</v>
      </c>
      <c r="AU1527" s="211"/>
      <c r="AY1527">
        <v>0</v>
      </c>
      <c r="AZ1527" t="s">
        <v>548</v>
      </c>
      <c r="BA1527" t="s">
        <v>4316</v>
      </c>
      <c r="BB1527" t="s">
        <v>4316</v>
      </c>
    </row>
    <row r="1528" spans="1:54" x14ac:dyDescent="0.3">
      <c r="A1528" t="s">
        <v>4370</v>
      </c>
      <c r="B1528" t="s">
        <v>529</v>
      </c>
      <c r="C1528" s="211">
        <v>45440</v>
      </c>
      <c r="D1528" t="s">
        <v>2321</v>
      </c>
      <c r="E1528" t="s">
        <v>1413</v>
      </c>
      <c r="F1528" t="s">
        <v>3569</v>
      </c>
      <c r="G1528" t="s">
        <v>4371</v>
      </c>
      <c r="H1528" t="s">
        <v>2323</v>
      </c>
      <c r="I1528">
        <v>0</v>
      </c>
      <c r="J1528">
        <v>86.89</v>
      </c>
      <c r="K1528" t="s">
        <v>535</v>
      </c>
      <c r="L1528" t="s">
        <v>561</v>
      </c>
      <c r="M1528" t="s">
        <v>537</v>
      </c>
      <c r="N1528" t="s">
        <v>538</v>
      </c>
      <c r="O1528" t="s">
        <v>539</v>
      </c>
      <c r="P1528" t="s">
        <v>621</v>
      </c>
      <c r="Q1528" t="s">
        <v>3208</v>
      </c>
      <c r="R1528" t="s">
        <v>542</v>
      </c>
      <c r="S1528" t="s">
        <v>543</v>
      </c>
      <c r="T1528" t="s">
        <v>542</v>
      </c>
      <c r="U1528" t="s">
        <v>4316</v>
      </c>
      <c r="W1528" s="210">
        <v>-86.89</v>
      </c>
      <c r="X1528">
        <v>1</v>
      </c>
      <c r="Z1528" s="211">
        <v>45490</v>
      </c>
      <c r="AH1528" s="211">
        <v>45440</v>
      </c>
      <c r="AO1528" t="s">
        <v>546</v>
      </c>
      <c r="AU1528" s="211"/>
      <c r="AY1528">
        <v>0</v>
      </c>
      <c r="AZ1528" t="s">
        <v>548</v>
      </c>
      <c r="BA1528" t="s">
        <v>4316</v>
      </c>
      <c r="BB1528" t="s">
        <v>4316</v>
      </c>
    </row>
    <row r="1529" spans="1:54" x14ac:dyDescent="0.3">
      <c r="A1529" t="s">
        <v>4372</v>
      </c>
      <c r="B1529" t="s">
        <v>529</v>
      </c>
      <c r="C1529" s="211">
        <v>45440</v>
      </c>
      <c r="D1529" t="s">
        <v>1837</v>
      </c>
      <c r="E1529" t="s">
        <v>1413</v>
      </c>
      <c r="F1529" t="s">
        <v>2569</v>
      </c>
      <c r="G1529" t="s">
        <v>4373</v>
      </c>
      <c r="H1529" t="s">
        <v>1840</v>
      </c>
      <c r="I1529">
        <v>0</v>
      </c>
      <c r="J1529">
        <v>175.97</v>
      </c>
      <c r="K1529" t="s">
        <v>535</v>
      </c>
      <c r="L1529" t="s">
        <v>554</v>
      </c>
      <c r="M1529" t="s">
        <v>537</v>
      </c>
      <c r="N1529" t="s">
        <v>538</v>
      </c>
      <c r="O1529" t="s">
        <v>539</v>
      </c>
      <c r="P1529" t="s">
        <v>580</v>
      </c>
      <c r="Q1529" t="s">
        <v>3208</v>
      </c>
      <c r="R1529" t="s">
        <v>542</v>
      </c>
      <c r="S1529" t="s">
        <v>543</v>
      </c>
      <c r="T1529" t="s">
        <v>542</v>
      </c>
      <c r="U1529" t="s">
        <v>4316</v>
      </c>
      <c r="W1529" s="210">
        <v>-175.97</v>
      </c>
      <c r="X1529">
        <v>1</v>
      </c>
      <c r="Z1529" s="211">
        <v>45490</v>
      </c>
      <c r="AH1529" s="211">
        <v>45440</v>
      </c>
      <c r="AO1529" t="s">
        <v>546</v>
      </c>
      <c r="AU1529" s="211"/>
      <c r="AY1529">
        <v>0</v>
      </c>
      <c r="AZ1529" t="s">
        <v>548</v>
      </c>
      <c r="BA1529" t="s">
        <v>4316</v>
      </c>
      <c r="BB1529" t="s">
        <v>4316</v>
      </c>
    </row>
    <row r="1530" spans="1:54" x14ac:dyDescent="0.3">
      <c r="A1530" t="s">
        <v>4374</v>
      </c>
      <c r="B1530" t="s">
        <v>529</v>
      </c>
      <c r="C1530" s="211">
        <v>45440</v>
      </c>
      <c r="D1530" t="s">
        <v>4375</v>
      </c>
      <c r="E1530" t="s">
        <v>1413</v>
      </c>
      <c r="F1530" t="s">
        <v>3678</v>
      </c>
      <c r="G1530" t="s">
        <v>4376</v>
      </c>
      <c r="H1530" t="s">
        <v>4377</v>
      </c>
      <c r="I1530">
        <v>0</v>
      </c>
      <c r="J1530">
        <v>87.67</v>
      </c>
      <c r="K1530" t="s">
        <v>535</v>
      </c>
      <c r="L1530" t="s">
        <v>561</v>
      </c>
      <c r="M1530" t="s">
        <v>537</v>
      </c>
      <c r="N1530" t="s">
        <v>538</v>
      </c>
      <c r="O1530" t="s">
        <v>539</v>
      </c>
      <c r="P1530" t="s">
        <v>562</v>
      </c>
      <c r="Q1530" t="s">
        <v>3208</v>
      </c>
      <c r="R1530" t="s">
        <v>542</v>
      </c>
      <c r="S1530" t="s">
        <v>543</v>
      </c>
      <c r="T1530" t="s">
        <v>542</v>
      </c>
      <c r="U1530" t="s">
        <v>4316</v>
      </c>
      <c r="W1530" s="210">
        <v>-87.67</v>
      </c>
      <c r="X1530">
        <v>1</v>
      </c>
      <c r="Z1530" s="211">
        <v>45490</v>
      </c>
      <c r="AH1530" s="211">
        <v>45440</v>
      </c>
      <c r="AO1530" t="s">
        <v>546</v>
      </c>
      <c r="AU1530" s="211"/>
      <c r="AY1530">
        <v>0</v>
      </c>
      <c r="AZ1530" t="s">
        <v>548</v>
      </c>
      <c r="BA1530" t="s">
        <v>4316</v>
      </c>
      <c r="BB1530" t="s">
        <v>4316</v>
      </c>
    </row>
    <row r="1531" spans="1:54" x14ac:dyDescent="0.3">
      <c r="A1531" t="s">
        <v>4378</v>
      </c>
      <c r="B1531" t="s">
        <v>529</v>
      </c>
      <c r="C1531" s="211">
        <v>45440</v>
      </c>
      <c r="D1531" t="s">
        <v>1354</v>
      </c>
      <c r="E1531" t="s">
        <v>1413</v>
      </c>
      <c r="F1531" t="s">
        <v>3684</v>
      </c>
      <c r="G1531" t="s">
        <v>4379</v>
      </c>
      <c r="H1531" t="s">
        <v>1357</v>
      </c>
      <c r="I1531">
        <v>0</v>
      </c>
      <c r="J1531">
        <v>45.64</v>
      </c>
      <c r="K1531" t="s">
        <v>535</v>
      </c>
      <c r="L1531" t="s">
        <v>561</v>
      </c>
      <c r="M1531" t="s">
        <v>537</v>
      </c>
      <c r="N1531" t="s">
        <v>538</v>
      </c>
      <c r="O1531" t="s">
        <v>539</v>
      </c>
      <c r="P1531" t="s">
        <v>621</v>
      </c>
      <c r="Q1531" t="s">
        <v>3208</v>
      </c>
      <c r="R1531" t="s">
        <v>542</v>
      </c>
      <c r="S1531" t="s">
        <v>543</v>
      </c>
      <c r="T1531" t="s">
        <v>542</v>
      </c>
      <c r="U1531" t="s">
        <v>4316</v>
      </c>
      <c r="W1531" s="210">
        <v>-45.64</v>
      </c>
      <c r="X1531">
        <v>1</v>
      </c>
      <c r="Z1531" s="211">
        <v>45490</v>
      </c>
      <c r="AH1531" s="211">
        <v>45440</v>
      </c>
      <c r="AO1531" t="s">
        <v>546</v>
      </c>
      <c r="AU1531" s="211"/>
      <c r="AY1531">
        <v>0</v>
      </c>
      <c r="AZ1531" t="s">
        <v>548</v>
      </c>
      <c r="BA1531" t="s">
        <v>4316</v>
      </c>
      <c r="BB1531" t="s">
        <v>4316</v>
      </c>
    </row>
    <row r="1532" spans="1:54" x14ac:dyDescent="0.3">
      <c r="A1532" t="s">
        <v>4380</v>
      </c>
      <c r="B1532" t="s">
        <v>529</v>
      </c>
      <c r="C1532" s="211">
        <v>45440</v>
      </c>
      <c r="D1532" t="s">
        <v>640</v>
      </c>
      <c r="E1532" t="s">
        <v>1413</v>
      </c>
      <c r="F1532" t="s">
        <v>4381</v>
      </c>
      <c r="G1532" t="s">
        <v>4382</v>
      </c>
      <c r="H1532" t="s">
        <v>643</v>
      </c>
      <c r="I1532">
        <v>0</v>
      </c>
      <c r="J1532">
        <v>10.62</v>
      </c>
      <c r="K1532" t="s">
        <v>535</v>
      </c>
      <c r="L1532" t="s">
        <v>561</v>
      </c>
      <c r="M1532" t="s">
        <v>537</v>
      </c>
      <c r="N1532" t="s">
        <v>538</v>
      </c>
      <c r="O1532" t="s">
        <v>539</v>
      </c>
      <c r="P1532" t="s">
        <v>644</v>
      </c>
      <c r="Q1532" t="s">
        <v>3208</v>
      </c>
      <c r="R1532" t="s">
        <v>542</v>
      </c>
      <c r="S1532" t="s">
        <v>543</v>
      </c>
      <c r="T1532" t="s">
        <v>542</v>
      </c>
      <c r="U1532" t="s">
        <v>4316</v>
      </c>
      <c r="W1532" s="210">
        <v>-10.62</v>
      </c>
      <c r="X1532">
        <v>1</v>
      </c>
      <c r="Z1532" s="211">
        <v>45490</v>
      </c>
      <c r="AH1532" s="211">
        <v>45440</v>
      </c>
      <c r="AO1532" t="s">
        <v>546</v>
      </c>
      <c r="AU1532" s="211"/>
      <c r="AY1532">
        <v>0</v>
      </c>
      <c r="AZ1532" t="s">
        <v>548</v>
      </c>
      <c r="BA1532" t="s">
        <v>4316</v>
      </c>
      <c r="BB1532" t="s">
        <v>4316</v>
      </c>
    </row>
    <row r="1533" spans="1:54" x14ac:dyDescent="0.3">
      <c r="A1533" t="s">
        <v>4383</v>
      </c>
      <c r="B1533" t="s">
        <v>529</v>
      </c>
      <c r="C1533" s="211">
        <v>45440</v>
      </c>
      <c r="D1533" t="s">
        <v>646</v>
      </c>
      <c r="E1533" t="s">
        <v>1413</v>
      </c>
      <c r="F1533" t="s">
        <v>2948</v>
      </c>
      <c r="G1533" t="s">
        <v>4384</v>
      </c>
      <c r="H1533" t="s">
        <v>649</v>
      </c>
      <c r="I1533">
        <v>0</v>
      </c>
      <c r="J1533">
        <v>7.55</v>
      </c>
      <c r="K1533" t="s">
        <v>535</v>
      </c>
      <c r="L1533" t="s">
        <v>536</v>
      </c>
      <c r="M1533" t="s">
        <v>537</v>
      </c>
      <c r="N1533" t="s">
        <v>538</v>
      </c>
      <c r="O1533" t="s">
        <v>539</v>
      </c>
      <c r="P1533" t="s">
        <v>650</v>
      </c>
      <c r="Q1533" t="s">
        <v>3208</v>
      </c>
      <c r="R1533" t="s">
        <v>542</v>
      </c>
      <c r="S1533" t="s">
        <v>543</v>
      </c>
      <c r="T1533" t="s">
        <v>542</v>
      </c>
      <c r="U1533" t="s">
        <v>4316</v>
      </c>
      <c r="W1533" s="210">
        <v>-7.55</v>
      </c>
      <c r="X1533">
        <v>1</v>
      </c>
      <c r="Z1533" s="211">
        <v>45490</v>
      </c>
      <c r="AH1533" s="211">
        <v>45440</v>
      </c>
      <c r="AO1533" t="s">
        <v>546</v>
      </c>
      <c r="AU1533" s="211"/>
      <c r="AY1533">
        <v>0</v>
      </c>
      <c r="AZ1533" t="s">
        <v>548</v>
      </c>
      <c r="BA1533" t="s">
        <v>4316</v>
      </c>
      <c r="BB1533" t="s">
        <v>4316</v>
      </c>
    </row>
    <row r="1534" spans="1:54" x14ac:dyDescent="0.3">
      <c r="A1534" t="s">
        <v>4385</v>
      </c>
      <c r="B1534" t="s">
        <v>529</v>
      </c>
      <c r="C1534" s="211">
        <v>45442</v>
      </c>
      <c r="D1534" t="s">
        <v>3277</v>
      </c>
      <c r="E1534" t="s">
        <v>1566</v>
      </c>
      <c r="F1534" t="s">
        <v>757</v>
      </c>
      <c r="G1534" t="s">
        <v>4386</v>
      </c>
      <c r="H1534" t="s">
        <v>4387</v>
      </c>
      <c r="I1534">
        <v>0</v>
      </c>
      <c r="J1534">
        <v>19955.38</v>
      </c>
      <c r="K1534" t="s">
        <v>535</v>
      </c>
      <c r="L1534" t="s">
        <v>3274</v>
      </c>
      <c r="M1534" t="s">
        <v>537</v>
      </c>
      <c r="N1534" t="s">
        <v>538</v>
      </c>
      <c r="O1534" t="s">
        <v>539</v>
      </c>
      <c r="P1534" t="s">
        <v>3279</v>
      </c>
      <c r="Q1534" t="s">
        <v>3208</v>
      </c>
      <c r="R1534" t="s">
        <v>542</v>
      </c>
      <c r="S1534" t="s">
        <v>543</v>
      </c>
      <c r="T1534" t="s">
        <v>542</v>
      </c>
      <c r="U1534" t="s">
        <v>4316</v>
      </c>
      <c r="W1534" s="210">
        <v>-19955.38</v>
      </c>
      <c r="X1534">
        <v>1</v>
      </c>
      <c r="Z1534" s="211">
        <v>45505</v>
      </c>
      <c r="AH1534" s="211">
        <v>45442</v>
      </c>
      <c r="AO1534" t="s">
        <v>546</v>
      </c>
      <c r="AU1534" s="211"/>
      <c r="AY1534">
        <v>0</v>
      </c>
      <c r="AZ1534" t="s">
        <v>548</v>
      </c>
      <c r="BA1534" t="s">
        <v>4316</v>
      </c>
      <c r="BB1534" t="s">
        <v>4316</v>
      </c>
    </row>
    <row r="1535" spans="1:54" x14ac:dyDescent="0.3">
      <c r="A1535" t="s">
        <v>4388</v>
      </c>
      <c r="B1535" t="s">
        <v>529</v>
      </c>
      <c r="C1535" s="211">
        <v>45442</v>
      </c>
      <c r="D1535" t="s">
        <v>3271</v>
      </c>
      <c r="E1535" t="s">
        <v>2148</v>
      </c>
      <c r="F1535" t="s">
        <v>757</v>
      </c>
      <c r="G1535" t="s">
        <v>4386</v>
      </c>
      <c r="H1535" t="s">
        <v>4389</v>
      </c>
      <c r="I1535">
        <v>0</v>
      </c>
      <c r="J1535">
        <v>19955.38</v>
      </c>
      <c r="K1535" t="s">
        <v>535</v>
      </c>
      <c r="L1535" t="s">
        <v>3274</v>
      </c>
      <c r="M1535" t="s">
        <v>537</v>
      </c>
      <c r="N1535" t="s">
        <v>538</v>
      </c>
      <c r="O1535" t="s">
        <v>539</v>
      </c>
      <c r="P1535" t="s">
        <v>3275</v>
      </c>
      <c r="Q1535" t="s">
        <v>3208</v>
      </c>
      <c r="R1535" t="s">
        <v>542</v>
      </c>
      <c r="S1535" t="s">
        <v>543</v>
      </c>
      <c r="T1535" t="s">
        <v>542</v>
      </c>
      <c r="U1535" t="s">
        <v>4316</v>
      </c>
      <c r="W1535" s="210">
        <v>-19955.38</v>
      </c>
      <c r="X1535">
        <v>1</v>
      </c>
      <c r="Z1535" s="211">
        <v>45505</v>
      </c>
      <c r="AH1535" s="211">
        <v>45442</v>
      </c>
      <c r="AO1535" t="s">
        <v>546</v>
      </c>
      <c r="AU1535" s="211"/>
      <c r="AY1535">
        <v>0</v>
      </c>
      <c r="AZ1535" t="s">
        <v>548</v>
      </c>
      <c r="BA1535" t="s">
        <v>4316</v>
      </c>
      <c r="BB1535" t="s">
        <v>4316</v>
      </c>
    </row>
    <row r="1536" spans="1:54" x14ac:dyDescent="0.3">
      <c r="A1536" t="s">
        <v>4390</v>
      </c>
      <c r="B1536" t="s">
        <v>529</v>
      </c>
      <c r="C1536" s="211">
        <v>45442</v>
      </c>
      <c r="D1536" t="s">
        <v>3281</v>
      </c>
      <c r="E1536" t="s">
        <v>601</v>
      </c>
      <c r="F1536" t="s">
        <v>757</v>
      </c>
      <c r="G1536" t="s">
        <v>4386</v>
      </c>
      <c r="H1536" t="s">
        <v>4391</v>
      </c>
      <c r="I1536">
        <v>0</v>
      </c>
      <c r="J1536">
        <v>19955.38</v>
      </c>
      <c r="K1536" t="s">
        <v>535</v>
      </c>
      <c r="L1536" t="s">
        <v>3274</v>
      </c>
      <c r="M1536" t="s">
        <v>537</v>
      </c>
      <c r="N1536" t="s">
        <v>538</v>
      </c>
      <c r="O1536" t="s">
        <v>539</v>
      </c>
      <c r="P1536" t="s">
        <v>3283</v>
      </c>
      <c r="Q1536" t="s">
        <v>3208</v>
      </c>
      <c r="R1536" t="s">
        <v>542</v>
      </c>
      <c r="S1536" t="s">
        <v>543</v>
      </c>
      <c r="T1536" t="s">
        <v>542</v>
      </c>
      <c r="U1536" t="s">
        <v>4316</v>
      </c>
      <c r="W1536" s="210">
        <v>-19955.38</v>
      </c>
      <c r="X1536">
        <v>1</v>
      </c>
      <c r="Z1536" s="211">
        <v>45511</v>
      </c>
      <c r="AH1536" s="211">
        <v>45442</v>
      </c>
      <c r="AO1536" t="s">
        <v>546</v>
      </c>
      <c r="AU1536" s="211"/>
      <c r="AY1536">
        <v>0</v>
      </c>
      <c r="AZ1536" t="s">
        <v>548</v>
      </c>
      <c r="BA1536" t="s">
        <v>4316</v>
      </c>
      <c r="BB1536" t="s">
        <v>4316</v>
      </c>
    </row>
    <row r="1537" spans="1:54" x14ac:dyDescent="0.3">
      <c r="A1537" t="s">
        <v>4392</v>
      </c>
      <c r="B1537" t="s">
        <v>529</v>
      </c>
      <c r="C1537" s="211">
        <v>45442</v>
      </c>
      <c r="D1537" t="s">
        <v>3806</v>
      </c>
      <c r="E1537" t="s">
        <v>830</v>
      </c>
      <c r="F1537" t="s">
        <v>793</v>
      </c>
      <c r="G1537" t="s">
        <v>4393</v>
      </c>
      <c r="H1537" t="s">
        <v>3807</v>
      </c>
      <c r="I1537">
        <v>0</v>
      </c>
      <c r="J1537">
        <v>50.83</v>
      </c>
      <c r="K1537" t="s">
        <v>535</v>
      </c>
      <c r="L1537" t="s">
        <v>536</v>
      </c>
      <c r="M1537" t="s">
        <v>537</v>
      </c>
      <c r="N1537" t="s">
        <v>538</v>
      </c>
      <c r="O1537" t="s">
        <v>539</v>
      </c>
      <c r="P1537" t="s">
        <v>3778</v>
      </c>
      <c r="Q1537" t="s">
        <v>3208</v>
      </c>
      <c r="R1537" t="s">
        <v>542</v>
      </c>
      <c r="S1537" t="s">
        <v>543</v>
      </c>
      <c r="T1537" t="s">
        <v>542</v>
      </c>
      <c r="U1537" t="s">
        <v>4316</v>
      </c>
      <c r="W1537" s="210">
        <v>-50.83</v>
      </c>
      <c r="X1537">
        <v>1</v>
      </c>
      <c r="Z1537" s="211">
        <v>45490</v>
      </c>
      <c r="AH1537" s="211">
        <v>45442</v>
      </c>
      <c r="AO1537" t="s">
        <v>546</v>
      </c>
      <c r="AU1537" s="211"/>
      <c r="AY1537">
        <v>0</v>
      </c>
      <c r="AZ1537" t="s">
        <v>548</v>
      </c>
      <c r="BA1537" t="s">
        <v>4316</v>
      </c>
      <c r="BB1537" t="s">
        <v>4316</v>
      </c>
    </row>
    <row r="1538" spans="1:54" x14ac:dyDescent="0.3">
      <c r="A1538" t="s">
        <v>4394</v>
      </c>
      <c r="B1538" t="s">
        <v>529</v>
      </c>
      <c r="C1538" s="211">
        <v>45442</v>
      </c>
      <c r="D1538" t="s">
        <v>3775</v>
      </c>
      <c r="E1538" t="s">
        <v>1068</v>
      </c>
      <c r="F1538" t="s">
        <v>757</v>
      </c>
      <c r="G1538" t="s">
        <v>4395</v>
      </c>
      <c r="H1538" t="s">
        <v>3777</v>
      </c>
      <c r="I1538">
        <v>0</v>
      </c>
      <c r="J1538">
        <v>28.03</v>
      </c>
      <c r="K1538" t="s">
        <v>535</v>
      </c>
      <c r="L1538" t="s">
        <v>536</v>
      </c>
      <c r="M1538" t="s">
        <v>537</v>
      </c>
      <c r="N1538" t="s">
        <v>538</v>
      </c>
      <c r="O1538" t="s">
        <v>539</v>
      </c>
      <c r="P1538" t="s">
        <v>3778</v>
      </c>
      <c r="Q1538" t="s">
        <v>3208</v>
      </c>
      <c r="R1538" t="s">
        <v>542</v>
      </c>
      <c r="S1538" t="s">
        <v>543</v>
      </c>
      <c r="T1538" t="s">
        <v>542</v>
      </c>
      <c r="U1538" t="s">
        <v>4316</v>
      </c>
      <c r="W1538" s="210">
        <v>-28.03</v>
      </c>
      <c r="X1538">
        <v>1</v>
      </c>
      <c r="Z1538" s="211">
        <v>45490</v>
      </c>
      <c r="AH1538" s="211">
        <v>45442</v>
      </c>
      <c r="AO1538" t="s">
        <v>546</v>
      </c>
      <c r="AU1538" s="211"/>
      <c r="AY1538">
        <v>0</v>
      </c>
      <c r="AZ1538" t="s">
        <v>548</v>
      </c>
      <c r="BA1538" t="s">
        <v>4316</v>
      </c>
      <c r="BB1538" t="s">
        <v>4316</v>
      </c>
    </row>
    <row r="1539" spans="1:54" x14ac:dyDescent="0.3">
      <c r="A1539" t="s">
        <v>4396</v>
      </c>
      <c r="B1539" t="s">
        <v>529</v>
      </c>
      <c r="C1539" s="211">
        <v>45442</v>
      </c>
      <c r="D1539" t="s">
        <v>4397</v>
      </c>
      <c r="E1539" t="s">
        <v>1333</v>
      </c>
      <c r="F1539" t="s">
        <v>757</v>
      </c>
      <c r="G1539" t="s">
        <v>4398</v>
      </c>
      <c r="H1539" t="s">
        <v>4399</v>
      </c>
      <c r="I1539">
        <v>0</v>
      </c>
      <c r="J1539">
        <v>63.03</v>
      </c>
      <c r="K1539" t="s">
        <v>535</v>
      </c>
      <c r="L1539" t="s">
        <v>561</v>
      </c>
      <c r="M1539" t="s">
        <v>537</v>
      </c>
      <c r="N1539" t="s">
        <v>538</v>
      </c>
      <c r="O1539" t="s">
        <v>539</v>
      </c>
      <c r="P1539" t="s">
        <v>644</v>
      </c>
      <c r="Q1539" t="s">
        <v>3208</v>
      </c>
      <c r="R1539" t="s">
        <v>542</v>
      </c>
      <c r="S1539" t="s">
        <v>543</v>
      </c>
      <c r="T1539" t="s">
        <v>542</v>
      </c>
      <c r="U1539" t="s">
        <v>4316</v>
      </c>
      <c r="W1539" s="210">
        <v>-63.03</v>
      </c>
      <c r="X1539">
        <v>1</v>
      </c>
      <c r="Z1539" s="211">
        <v>45490</v>
      </c>
      <c r="AH1539" s="211">
        <v>45442</v>
      </c>
      <c r="AO1539" t="s">
        <v>546</v>
      </c>
      <c r="AU1539" s="211"/>
      <c r="AY1539">
        <v>0</v>
      </c>
      <c r="AZ1539" t="s">
        <v>548</v>
      </c>
      <c r="BA1539" t="s">
        <v>4316</v>
      </c>
      <c r="BB1539" t="s">
        <v>4316</v>
      </c>
    </row>
    <row r="1540" spans="1:54" x14ac:dyDescent="0.3">
      <c r="A1540" t="s">
        <v>4400</v>
      </c>
      <c r="B1540" t="s">
        <v>861</v>
      </c>
      <c r="C1540" s="211">
        <v>45438</v>
      </c>
      <c r="D1540" t="s">
        <v>570</v>
      </c>
      <c r="E1540" t="s">
        <v>577</v>
      </c>
      <c r="F1540" t="s">
        <v>898</v>
      </c>
      <c r="G1540" t="s">
        <v>4401</v>
      </c>
      <c r="H1540" t="s">
        <v>573</v>
      </c>
      <c r="I1540">
        <v>0</v>
      </c>
      <c r="J1540">
        <v>45.93</v>
      </c>
      <c r="K1540" t="s">
        <v>535</v>
      </c>
      <c r="L1540" t="s">
        <v>660</v>
      </c>
      <c r="M1540" t="s">
        <v>537</v>
      </c>
      <c r="N1540" t="s">
        <v>538</v>
      </c>
      <c r="O1540" t="s">
        <v>539</v>
      </c>
      <c r="P1540" t="s">
        <v>574</v>
      </c>
      <c r="Q1540" t="s">
        <v>3208</v>
      </c>
      <c r="R1540" t="s">
        <v>542</v>
      </c>
      <c r="S1540" t="s">
        <v>543</v>
      </c>
      <c r="T1540" t="s">
        <v>542</v>
      </c>
      <c r="U1540" t="s">
        <v>4316</v>
      </c>
      <c r="W1540" s="210">
        <v>-45.93</v>
      </c>
      <c r="X1540">
        <v>1</v>
      </c>
      <c r="Z1540" s="211">
        <v>45448</v>
      </c>
      <c r="AH1540" s="211">
        <v>45438</v>
      </c>
      <c r="AO1540" t="s">
        <v>546</v>
      </c>
      <c r="AU1540" s="211"/>
      <c r="AY1540">
        <v>0</v>
      </c>
      <c r="AZ1540" t="s">
        <v>548</v>
      </c>
      <c r="BA1540" t="s">
        <v>4316</v>
      </c>
      <c r="BB1540" t="s">
        <v>4316</v>
      </c>
    </row>
    <row r="1541" spans="1:54" x14ac:dyDescent="0.3">
      <c r="A1541" t="s">
        <v>4402</v>
      </c>
      <c r="B1541" t="s">
        <v>861</v>
      </c>
      <c r="C1541" s="211">
        <v>45438</v>
      </c>
      <c r="D1541" t="s">
        <v>3217</v>
      </c>
      <c r="E1541" t="s">
        <v>577</v>
      </c>
      <c r="F1541" t="s">
        <v>823</v>
      </c>
      <c r="G1541" t="s">
        <v>4403</v>
      </c>
      <c r="H1541" t="s">
        <v>3219</v>
      </c>
      <c r="I1541">
        <v>0</v>
      </c>
      <c r="J1541">
        <v>43.45</v>
      </c>
      <c r="K1541" t="s">
        <v>535</v>
      </c>
      <c r="L1541" t="s">
        <v>655</v>
      </c>
      <c r="M1541" t="s">
        <v>537</v>
      </c>
      <c r="N1541" t="s">
        <v>538</v>
      </c>
      <c r="O1541" t="s">
        <v>539</v>
      </c>
      <c r="P1541" t="s">
        <v>1099</v>
      </c>
      <c r="Q1541" t="s">
        <v>3208</v>
      </c>
      <c r="R1541" t="s">
        <v>542</v>
      </c>
      <c r="S1541" t="s">
        <v>543</v>
      </c>
      <c r="T1541" t="s">
        <v>542</v>
      </c>
      <c r="U1541" t="s">
        <v>4316</v>
      </c>
      <c r="W1541" s="210">
        <v>-43.45</v>
      </c>
      <c r="X1541">
        <v>1</v>
      </c>
      <c r="Z1541" s="211">
        <v>45448</v>
      </c>
      <c r="AH1541" s="211">
        <v>45438</v>
      </c>
      <c r="AO1541" t="s">
        <v>546</v>
      </c>
      <c r="AU1541" s="211"/>
      <c r="AY1541">
        <v>0</v>
      </c>
      <c r="AZ1541" t="s">
        <v>548</v>
      </c>
      <c r="BA1541" t="s">
        <v>4316</v>
      </c>
      <c r="BB1541" t="s">
        <v>4316</v>
      </c>
    </row>
    <row r="1542" spans="1:54" x14ac:dyDescent="0.3">
      <c r="A1542" t="s">
        <v>4404</v>
      </c>
      <c r="B1542" t="s">
        <v>866</v>
      </c>
      <c r="C1542" s="211">
        <v>45431</v>
      </c>
      <c r="D1542" t="s">
        <v>600</v>
      </c>
      <c r="E1542" t="s">
        <v>1700</v>
      </c>
      <c r="F1542" t="s">
        <v>532</v>
      </c>
      <c r="G1542" t="s">
        <v>4405</v>
      </c>
      <c r="H1542" t="s">
        <v>4088</v>
      </c>
      <c r="I1542">
        <v>0</v>
      </c>
      <c r="J1542">
        <v>1.79</v>
      </c>
      <c r="K1542" t="s">
        <v>535</v>
      </c>
      <c r="L1542" t="s">
        <v>655</v>
      </c>
      <c r="M1542" t="s">
        <v>537</v>
      </c>
      <c r="N1542" t="s">
        <v>538</v>
      </c>
      <c r="O1542" t="s">
        <v>539</v>
      </c>
      <c r="P1542" t="s">
        <v>604</v>
      </c>
      <c r="Q1542" t="s">
        <v>3208</v>
      </c>
      <c r="R1542" t="s">
        <v>542</v>
      </c>
      <c r="S1542" t="s">
        <v>543</v>
      </c>
      <c r="T1542" t="s">
        <v>542</v>
      </c>
      <c r="U1542" t="s">
        <v>4316</v>
      </c>
      <c r="W1542" s="210">
        <v>-1.79</v>
      </c>
      <c r="X1542">
        <v>1</v>
      </c>
      <c r="Z1542" s="211">
        <v>45501</v>
      </c>
      <c r="AH1542" s="211">
        <v>45431</v>
      </c>
      <c r="AO1542" t="s">
        <v>546</v>
      </c>
      <c r="AU1542" s="211"/>
      <c r="AY1542">
        <v>0</v>
      </c>
      <c r="AZ1542" t="s">
        <v>548</v>
      </c>
      <c r="BA1542" t="s">
        <v>4316</v>
      </c>
      <c r="BB1542" t="s">
        <v>4316</v>
      </c>
    </row>
    <row r="1543" spans="1:54" x14ac:dyDescent="0.3">
      <c r="A1543" t="s">
        <v>4406</v>
      </c>
      <c r="B1543" t="s">
        <v>866</v>
      </c>
      <c r="C1543" s="211">
        <v>45431</v>
      </c>
      <c r="D1543" t="s">
        <v>611</v>
      </c>
      <c r="E1543" t="s">
        <v>1700</v>
      </c>
      <c r="F1543" t="s">
        <v>803</v>
      </c>
      <c r="G1543" t="s">
        <v>4407</v>
      </c>
      <c r="H1543" t="s">
        <v>4091</v>
      </c>
      <c r="I1543">
        <v>0</v>
      </c>
      <c r="J1543">
        <v>31.95</v>
      </c>
      <c r="K1543" t="s">
        <v>535</v>
      </c>
      <c r="L1543" t="s">
        <v>554</v>
      </c>
      <c r="M1543" t="s">
        <v>537</v>
      </c>
      <c r="N1543" t="s">
        <v>538</v>
      </c>
      <c r="O1543" t="s">
        <v>539</v>
      </c>
      <c r="P1543" t="s">
        <v>615</v>
      </c>
      <c r="Q1543" t="s">
        <v>3208</v>
      </c>
      <c r="R1543" t="s">
        <v>542</v>
      </c>
      <c r="S1543" t="s">
        <v>543</v>
      </c>
      <c r="T1543" t="s">
        <v>542</v>
      </c>
      <c r="U1543" t="s">
        <v>4316</v>
      </c>
      <c r="W1543" s="210">
        <v>-31.95</v>
      </c>
      <c r="X1543">
        <v>1</v>
      </c>
      <c r="Z1543" s="211">
        <v>45501</v>
      </c>
      <c r="AH1543" s="211">
        <v>45431</v>
      </c>
      <c r="AO1543" t="s">
        <v>546</v>
      </c>
      <c r="AU1543" s="211"/>
      <c r="AY1543">
        <v>0</v>
      </c>
      <c r="AZ1543" t="s">
        <v>548</v>
      </c>
      <c r="BA1543" t="s">
        <v>4316</v>
      </c>
      <c r="BB1543" t="s">
        <v>4316</v>
      </c>
    </row>
    <row r="1544" spans="1:54" x14ac:dyDescent="0.3">
      <c r="A1544" t="s">
        <v>4408</v>
      </c>
      <c r="B1544" t="s">
        <v>866</v>
      </c>
      <c r="C1544" s="211">
        <v>45431</v>
      </c>
      <c r="D1544" t="s">
        <v>588</v>
      </c>
      <c r="E1544" t="s">
        <v>1700</v>
      </c>
      <c r="F1544" t="s">
        <v>871</v>
      </c>
      <c r="G1544" t="s">
        <v>4409</v>
      </c>
      <c r="H1544" t="s">
        <v>4094</v>
      </c>
      <c r="I1544">
        <v>0</v>
      </c>
      <c r="J1544">
        <v>0.17</v>
      </c>
      <c r="K1544" t="s">
        <v>535</v>
      </c>
      <c r="L1544" t="s">
        <v>561</v>
      </c>
      <c r="M1544" t="s">
        <v>537</v>
      </c>
      <c r="N1544" t="s">
        <v>538</v>
      </c>
      <c r="O1544" t="s">
        <v>539</v>
      </c>
      <c r="P1544" t="s">
        <v>592</v>
      </c>
      <c r="Q1544" t="s">
        <v>3208</v>
      </c>
      <c r="R1544" t="s">
        <v>542</v>
      </c>
      <c r="S1544" t="s">
        <v>543</v>
      </c>
      <c r="T1544" t="s">
        <v>542</v>
      </c>
      <c r="U1544" t="s">
        <v>4316</v>
      </c>
      <c r="W1544" s="210">
        <v>-0.17</v>
      </c>
      <c r="X1544">
        <v>1</v>
      </c>
      <c r="Z1544" s="211">
        <v>45501</v>
      </c>
      <c r="AH1544" s="211">
        <v>45431</v>
      </c>
      <c r="AO1544" t="s">
        <v>546</v>
      </c>
      <c r="AU1544" s="211"/>
      <c r="AY1544">
        <v>0</v>
      </c>
      <c r="AZ1544" t="s">
        <v>548</v>
      </c>
      <c r="BA1544" t="s">
        <v>4316</v>
      </c>
      <c r="BB1544" t="s">
        <v>4316</v>
      </c>
    </row>
    <row r="1545" spans="1:54" x14ac:dyDescent="0.3">
      <c r="A1545" t="s">
        <v>4410</v>
      </c>
      <c r="B1545" t="s">
        <v>866</v>
      </c>
      <c r="C1545" s="211">
        <v>45431</v>
      </c>
      <c r="D1545" t="s">
        <v>623</v>
      </c>
      <c r="E1545" t="s">
        <v>1700</v>
      </c>
      <c r="F1545" t="s">
        <v>1199</v>
      </c>
      <c r="G1545" t="s">
        <v>4411</v>
      </c>
      <c r="H1545" t="s">
        <v>4412</v>
      </c>
      <c r="I1545">
        <v>0</v>
      </c>
      <c r="J1545">
        <v>45.44</v>
      </c>
      <c r="K1545" t="s">
        <v>535</v>
      </c>
      <c r="L1545" t="s">
        <v>655</v>
      </c>
      <c r="M1545" t="s">
        <v>537</v>
      </c>
      <c r="N1545" t="s">
        <v>538</v>
      </c>
      <c r="O1545" t="s">
        <v>539</v>
      </c>
      <c r="P1545" t="s">
        <v>627</v>
      </c>
      <c r="Q1545" t="s">
        <v>3208</v>
      </c>
      <c r="R1545" t="s">
        <v>542</v>
      </c>
      <c r="S1545" t="s">
        <v>543</v>
      </c>
      <c r="T1545" t="s">
        <v>542</v>
      </c>
      <c r="U1545" t="s">
        <v>4316</v>
      </c>
      <c r="W1545" s="210">
        <v>-45.44</v>
      </c>
      <c r="X1545">
        <v>1</v>
      </c>
      <c r="Z1545" s="211">
        <v>45501</v>
      </c>
      <c r="AH1545" s="211">
        <v>45431</v>
      </c>
      <c r="AO1545" t="s">
        <v>546</v>
      </c>
      <c r="AU1545" s="211"/>
      <c r="AY1545">
        <v>0</v>
      </c>
      <c r="AZ1545" t="s">
        <v>548</v>
      </c>
      <c r="BA1545" t="s">
        <v>4316</v>
      </c>
      <c r="BB1545" t="s">
        <v>4316</v>
      </c>
    </row>
    <row r="1546" spans="1:54" x14ac:dyDescent="0.3">
      <c r="A1546" t="s">
        <v>4413</v>
      </c>
      <c r="B1546" t="s">
        <v>866</v>
      </c>
      <c r="C1546" s="211">
        <v>45431</v>
      </c>
      <c r="D1546" t="s">
        <v>606</v>
      </c>
      <c r="E1546" t="s">
        <v>1700</v>
      </c>
      <c r="F1546" t="s">
        <v>1679</v>
      </c>
      <c r="G1546" t="s">
        <v>4414</v>
      </c>
      <c r="H1546" t="s">
        <v>609</v>
      </c>
      <c r="I1546">
        <v>0</v>
      </c>
      <c r="J1546">
        <v>8.74</v>
      </c>
      <c r="K1546" t="s">
        <v>535</v>
      </c>
      <c r="L1546" t="s">
        <v>561</v>
      </c>
      <c r="M1546" t="s">
        <v>537</v>
      </c>
      <c r="N1546" t="s">
        <v>538</v>
      </c>
      <c r="O1546" t="s">
        <v>539</v>
      </c>
      <c r="P1546" t="s">
        <v>562</v>
      </c>
      <c r="Q1546" t="s">
        <v>3208</v>
      </c>
      <c r="R1546" t="s">
        <v>542</v>
      </c>
      <c r="S1546" t="s">
        <v>543</v>
      </c>
      <c r="T1546" t="s">
        <v>542</v>
      </c>
      <c r="U1546" t="s">
        <v>4316</v>
      </c>
      <c r="W1546" s="210">
        <v>-8.74</v>
      </c>
      <c r="X1546">
        <v>1</v>
      </c>
      <c r="Z1546" s="211">
        <v>45501</v>
      </c>
      <c r="AH1546" s="211">
        <v>45431</v>
      </c>
      <c r="AO1546" t="s">
        <v>546</v>
      </c>
      <c r="AU1546" s="211"/>
      <c r="AY1546">
        <v>0</v>
      </c>
      <c r="AZ1546" t="s">
        <v>548</v>
      </c>
      <c r="BA1546" t="s">
        <v>4316</v>
      </c>
      <c r="BB1546" t="s">
        <v>4316</v>
      </c>
    </row>
    <row r="1547" spans="1:54" x14ac:dyDescent="0.3">
      <c r="A1547" t="s">
        <v>4415</v>
      </c>
      <c r="B1547" t="s">
        <v>866</v>
      </c>
      <c r="C1547" s="211">
        <v>45431</v>
      </c>
      <c r="D1547" t="s">
        <v>1837</v>
      </c>
      <c r="E1547" t="s">
        <v>1700</v>
      </c>
      <c r="F1547" t="s">
        <v>1204</v>
      </c>
      <c r="G1547" t="s">
        <v>4416</v>
      </c>
      <c r="H1547" t="s">
        <v>2406</v>
      </c>
      <c r="I1547">
        <v>0</v>
      </c>
      <c r="J1547">
        <v>12.82</v>
      </c>
      <c r="K1547" t="s">
        <v>535</v>
      </c>
      <c r="L1547" t="s">
        <v>660</v>
      </c>
      <c r="M1547" t="s">
        <v>537</v>
      </c>
      <c r="N1547" t="s">
        <v>538</v>
      </c>
      <c r="O1547" t="s">
        <v>539</v>
      </c>
      <c r="P1547" t="s">
        <v>580</v>
      </c>
      <c r="Q1547" t="s">
        <v>3208</v>
      </c>
      <c r="R1547" t="s">
        <v>542</v>
      </c>
      <c r="S1547" t="s">
        <v>543</v>
      </c>
      <c r="T1547" t="s">
        <v>542</v>
      </c>
      <c r="U1547" t="s">
        <v>4316</v>
      </c>
      <c r="W1547" s="210">
        <v>-12.82</v>
      </c>
      <c r="X1547">
        <v>1</v>
      </c>
      <c r="Z1547" s="211">
        <v>45501</v>
      </c>
      <c r="AH1547" s="211">
        <v>45431</v>
      </c>
      <c r="AO1547" t="s">
        <v>546</v>
      </c>
      <c r="AU1547" s="211"/>
      <c r="AY1547">
        <v>0</v>
      </c>
      <c r="AZ1547" t="s">
        <v>548</v>
      </c>
      <c r="BA1547" t="s">
        <v>4316</v>
      </c>
      <c r="BB1547" t="s">
        <v>4316</v>
      </c>
    </row>
    <row r="1548" spans="1:54" x14ac:dyDescent="0.3">
      <c r="A1548" t="s">
        <v>4417</v>
      </c>
      <c r="B1548" t="s">
        <v>866</v>
      </c>
      <c r="C1548" s="211">
        <v>45431</v>
      </c>
      <c r="D1548" t="s">
        <v>576</v>
      </c>
      <c r="E1548" t="s">
        <v>1700</v>
      </c>
      <c r="F1548" t="s">
        <v>1159</v>
      </c>
      <c r="G1548" t="s">
        <v>4418</v>
      </c>
      <c r="H1548" t="s">
        <v>4101</v>
      </c>
      <c r="I1548">
        <v>0</v>
      </c>
      <c r="J1548">
        <v>24.54</v>
      </c>
      <c r="K1548" t="s">
        <v>535</v>
      </c>
      <c r="L1548" t="s">
        <v>660</v>
      </c>
      <c r="M1548" t="s">
        <v>537</v>
      </c>
      <c r="N1548" t="s">
        <v>538</v>
      </c>
      <c r="O1548" t="s">
        <v>539</v>
      </c>
      <c r="P1548" t="s">
        <v>580</v>
      </c>
      <c r="Q1548" t="s">
        <v>3208</v>
      </c>
      <c r="R1548" t="s">
        <v>542</v>
      </c>
      <c r="S1548" t="s">
        <v>543</v>
      </c>
      <c r="T1548" t="s">
        <v>542</v>
      </c>
      <c r="U1548" t="s">
        <v>4316</v>
      </c>
      <c r="W1548" s="210">
        <v>-24.54</v>
      </c>
      <c r="X1548">
        <v>1</v>
      </c>
      <c r="Z1548" s="211">
        <v>45501</v>
      </c>
      <c r="AH1548" s="211">
        <v>45431</v>
      </c>
      <c r="AO1548" t="s">
        <v>546</v>
      </c>
      <c r="AU1548" s="211"/>
      <c r="AY1548">
        <v>0</v>
      </c>
      <c r="AZ1548" t="s">
        <v>548</v>
      </c>
      <c r="BA1548" t="s">
        <v>4316</v>
      </c>
      <c r="BB1548" t="s">
        <v>4316</v>
      </c>
    </row>
    <row r="1549" spans="1:54" x14ac:dyDescent="0.3">
      <c r="A1549" t="s">
        <v>4419</v>
      </c>
      <c r="B1549" t="s">
        <v>866</v>
      </c>
      <c r="C1549" s="211">
        <v>45431</v>
      </c>
      <c r="D1549" t="s">
        <v>617</v>
      </c>
      <c r="E1549" t="s">
        <v>1700</v>
      </c>
      <c r="F1549" t="s">
        <v>1314</v>
      </c>
      <c r="G1549" t="s">
        <v>4420</v>
      </c>
      <c r="H1549" t="s">
        <v>620</v>
      </c>
      <c r="I1549">
        <v>0</v>
      </c>
      <c r="J1549">
        <v>7.23</v>
      </c>
      <c r="K1549" t="s">
        <v>535</v>
      </c>
      <c r="L1549" t="s">
        <v>664</v>
      </c>
      <c r="M1549" t="s">
        <v>537</v>
      </c>
      <c r="N1549" t="s">
        <v>538</v>
      </c>
      <c r="O1549" t="s">
        <v>539</v>
      </c>
      <c r="P1549" t="s">
        <v>2641</v>
      </c>
      <c r="Q1549" t="s">
        <v>3208</v>
      </c>
      <c r="R1549" t="s">
        <v>542</v>
      </c>
      <c r="S1549" t="s">
        <v>543</v>
      </c>
      <c r="T1549" t="s">
        <v>542</v>
      </c>
      <c r="U1549" t="s">
        <v>4316</v>
      </c>
      <c r="W1549" s="210">
        <v>-7.23</v>
      </c>
      <c r="X1549">
        <v>1</v>
      </c>
      <c r="Z1549" s="211">
        <v>45501</v>
      </c>
      <c r="AH1549" s="211">
        <v>45431</v>
      </c>
      <c r="AO1549" t="s">
        <v>546</v>
      </c>
      <c r="AU1549" s="211"/>
      <c r="AY1549">
        <v>0</v>
      </c>
      <c r="AZ1549" t="s">
        <v>548</v>
      </c>
      <c r="BA1549" t="s">
        <v>4316</v>
      </c>
      <c r="BB1549" t="s">
        <v>4316</v>
      </c>
    </row>
    <row r="1550" spans="1:54" x14ac:dyDescent="0.3">
      <c r="A1550" t="s">
        <v>4421</v>
      </c>
      <c r="B1550" t="s">
        <v>866</v>
      </c>
      <c r="C1550" s="211">
        <v>45431</v>
      </c>
      <c r="D1550" t="s">
        <v>557</v>
      </c>
      <c r="E1550" t="s">
        <v>1700</v>
      </c>
      <c r="F1550" t="s">
        <v>886</v>
      </c>
      <c r="G1550" t="s">
        <v>4422</v>
      </c>
      <c r="H1550" t="s">
        <v>560</v>
      </c>
      <c r="I1550">
        <v>0</v>
      </c>
      <c r="J1550">
        <v>3.8</v>
      </c>
      <c r="K1550" t="s">
        <v>535</v>
      </c>
      <c r="L1550" t="s">
        <v>664</v>
      </c>
      <c r="M1550" t="s">
        <v>537</v>
      </c>
      <c r="N1550" t="s">
        <v>538</v>
      </c>
      <c r="O1550" t="s">
        <v>539</v>
      </c>
      <c r="P1550" t="s">
        <v>562</v>
      </c>
      <c r="Q1550" t="s">
        <v>3208</v>
      </c>
      <c r="R1550" t="s">
        <v>542</v>
      </c>
      <c r="S1550" t="s">
        <v>543</v>
      </c>
      <c r="T1550" t="s">
        <v>542</v>
      </c>
      <c r="U1550" t="s">
        <v>4316</v>
      </c>
      <c r="W1550" s="210">
        <v>-3.8</v>
      </c>
      <c r="X1550">
        <v>1</v>
      </c>
      <c r="Z1550" s="211">
        <v>45501</v>
      </c>
      <c r="AH1550" s="211">
        <v>45431</v>
      </c>
      <c r="AO1550" t="s">
        <v>546</v>
      </c>
      <c r="AU1550" s="211"/>
      <c r="AY1550">
        <v>0</v>
      </c>
      <c r="AZ1550" t="s">
        <v>548</v>
      </c>
      <c r="BA1550" t="s">
        <v>4316</v>
      </c>
      <c r="BB1550" t="s">
        <v>4316</v>
      </c>
    </row>
    <row r="1551" spans="1:54" x14ac:dyDescent="0.3">
      <c r="A1551" t="s">
        <v>4423</v>
      </c>
      <c r="B1551" t="s">
        <v>866</v>
      </c>
      <c r="C1551" s="211">
        <v>45431</v>
      </c>
      <c r="D1551" t="s">
        <v>1036</v>
      </c>
      <c r="E1551" t="s">
        <v>1700</v>
      </c>
      <c r="F1551" t="s">
        <v>595</v>
      </c>
      <c r="G1551" t="s">
        <v>4424</v>
      </c>
      <c r="H1551" t="s">
        <v>1415</v>
      </c>
      <c r="I1551">
        <v>0</v>
      </c>
      <c r="J1551">
        <v>196.27</v>
      </c>
      <c r="K1551" t="s">
        <v>535</v>
      </c>
      <c r="L1551" t="s">
        <v>655</v>
      </c>
      <c r="M1551" t="s">
        <v>537</v>
      </c>
      <c r="N1551" t="s">
        <v>538</v>
      </c>
      <c r="O1551" t="s">
        <v>539</v>
      </c>
      <c r="P1551" t="s">
        <v>1040</v>
      </c>
      <c r="Q1551" t="s">
        <v>3208</v>
      </c>
      <c r="R1551" t="s">
        <v>542</v>
      </c>
      <c r="S1551" t="s">
        <v>543</v>
      </c>
      <c r="T1551" t="s">
        <v>542</v>
      </c>
      <c r="U1551" t="s">
        <v>4316</v>
      </c>
      <c r="W1551" s="210">
        <v>-196.27</v>
      </c>
      <c r="X1551">
        <v>1</v>
      </c>
      <c r="Z1551" s="211">
        <v>45501</v>
      </c>
      <c r="AH1551" s="211">
        <v>45431</v>
      </c>
      <c r="AO1551" t="s">
        <v>546</v>
      </c>
      <c r="AU1551" s="211"/>
      <c r="AY1551">
        <v>0</v>
      </c>
      <c r="AZ1551" t="s">
        <v>548</v>
      </c>
      <c r="BA1551" t="s">
        <v>4316</v>
      </c>
      <c r="BB1551" t="s">
        <v>4316</v>
      </c>
    </row>
    <row r="1552" spans="1:54" x14ac:dyDescent="0.3">
      <c r="A1552" t="s">
        <v>4425</v>
      </c>
      <c r="B1552" t="s">
        <v>866</v>
      </c>
      <c r="C1552" s="211">
        <v>45431</v>
      </c>
      <c r="D1552" t="s">
        <v>1067</v>
      </c>
      <c r="E1552" t="s">
        <v>1700</v>
      </c>
      <c r="F1552" t="s">
        <v>531</v>
      </c>
      <c r="G1552" t="s">
        <v>4426</v>
      </c>
      <c r="H1552" t="s">
        <v>1411</v>
      </c>
      <c r="I1552">
        <v>0</v>
      </c>
      <c r="J1552">
        <v>5.82</v>
      </c>
      <c r="K1552" t="s">
        <v>535</v>
      </c>
      <c r="L1552" t="s">
        <v>660</v>
      </c>
      <c r="M1552" t="s">
        <v>537</v>
      </c>
      <c r="N1552" t="s">
        <v>538</v>
      </c>
      <c r="O1552" t="s">
        <v>539</v>
      </c>
      <c r="P1552" t="s">
        <v>580</v>
      </c>
      <c r="Q1552" t="s">
        <v>3208</v>
      </c>
      <c r="R1552" t="s">
        <v>542</v>
      </c>
      <c r="S1552" t="s">
        <v>543</v>
      </c>
      <c r="T1552" t="s">
        <v>542</v>
      </c>
      <c r="U1552" t="s">
        <v>4316</v>
      </c>
      <c r="W1552" s="210">
        <v>-5.82</v>
      </c>
      <c r="X1552">
        <v>1</v>
      </c>
      <c r="Z1552" s="211">
        <v>45501</v>
      </c>
      <c r="AH1552" s="211">
        <v>45431</v>
      </c>
      <c r="AO1552" t="s">
        <v>546</v>
      </c>
      <c r="AU1552" s="211"/>
      <c r="AY1552">
        <v>0</v>
      </c>
      <c r="AZ1552" t="s">
        <v>548</v>
      </c>
      <c r="BA1552" t="s">
        <v>4316</v>
      </c>
      <c r="BB1552" t="s">
        <v>4316</v>
      </c>
    </row>
    <row r="1553" spans="1:54" x14ac:dyDescent="0.3">
      <c r="A1553" t="s">
        <v>4427</v>
      </c>
      <c r="B1553" t="s">
        <v>866</v>
      </c>
      <c r="C1553" s="211">
        <v>45431</v>
      </c>
      <c r="D1553" t="s">
        <v>1790</v>
      </c>
      <c r="E1553" t="s">
        <v>1700</v>
      </c>
      <c r="F1553" t="s">
        <v>2460</v>
      </c>
      <c r="G1553" t="s">
        <v>4428</v>
      </c>
      <c r="H1553" t="s">
        <v>2410</v>
      </c>
      <c r="I1553">
        <v>0</v>
      </c>
      <c r="J1553">
        <v>5.32</v>
      </c>
      <c r="K1553" t="s">
        <v>535</v>
      </c>
      <c r="L1553" t="s">
        <v>660</v>
      </c>
      <c r="M1553" t="s">
        <v>537</v>
      </c>
      <c r="N1553" t="s">
        <v>538</v>
      </c>
      <c r="O1553" t="s">
        <v>539</v>
      </c>
      <c r="P1553" t="s">
        <v>580</v>
      </c>
      <c r="Q1553" t="s">
        <v>3208</v>
      </c>
      <c r="R1553" t="s">
        <v>542</v>
      </c>
      <c r="S1553" t="s">
        <v>543</v>
      </c>
      <c r="T1553" t="s">
        <v>542</v>
      </c>
      <c r="U1553" t="s">
        <v>4316</v>
      </c>
      <c r="W1553" s="210">
        <v>-5.32</v>
      </c>
      <c r="X1553">
        <v>1</v>
      </c>
      <c r="Z1553" s="211">
        <v>45501</v>
      </c>
      <c r="AH1553" s="211">
        <v>45431</v>
      </c>
      <c r="AO1553" t="s">
        <v>546</v>
      </c>
      <c r="AU1553" s="211"/>
      <c r="AY1553">
        <v>0</v>
      </c>
      <c r="AZ1553" t="s">
        <v>548</v>
      </c>
      <c r="BA1553" t="s">
        <v>4316</v>
      </c>
      <c r="BB1553" t="s">
        <v>4316</v>
      </c>
    </row>
    <row r="1554" spans="1:54" x14ac:dyDescent="0.3">
      <c r="A1554" t="s">
        <v>4429</v>
      </c>
      <c r="B1554" t="s">
        <v>866</v>
      </c>
      <c r="C1554" s="211">
        <v>45431</v>
      </c>
      <c r="D1554" t="s">
        <v>3806</v>
      </c>
      <c r="E1554" t="s">
        <v>1700</v>
      </c>
      <c r="F1554" t="s">
        <v>921</v>
      </c>
      <c r="G1554" t="s">
        <v>4430</v>
      </c>
      <c r="H1554" t="s">
        <v>4114</v>
      </c>
      <c r="I1554">
        <v>0</v>
      </c>
      <c r="J1554">
        <v>92.44</v>
      </c>
      <c r="K1554" t="s">
        <v>535</v>
      </c>
      <c r="L1554" t="s">
        <v>655</v>
      </c>
      <c r="M1554" t="s">
        <v>537</v>
      </c>
      <c r="N1554" t="s">
        <v>538</v>
      </c>
      <c r="O1554" t="s">
        <v>539</v>
      </c>
      <c r="P1554" t="s">
        <v>3778</v>
      </c>
      <c r="Q1554" t="s">
        <v>3208</v>
      </c>
      <c r="R1554" t="s">
        <v>542</v>
      </c>
      <c r="S1554" t="s">
        <v>543</v>
      </c>
      <c r="T1554" t="s">
        <v>542</v>
      </c>
      <c r="U1554" t="s">
        <v>4316</v>
      </c>
      <c r="W1554" s="210">
        <v>-92.44</v>
      </c>
      <c r="X1554">
        <v>1</v>
      </c>
      <c r="Z1554" s="211">
        <v>45501</v>
      </c>
      <c r="AH1554" s="211">
        <v>45431</v>
      </c>
      <c r="AO1554" t="s">
        <v>546</v>
      </c>
      <c r="AU1554" s="211"/>
      <c r="AY1554">
        <v>0</v>
      </c>
      <c r="AZ1554" t="s">
        <v>548</v>
      </c>
      <c r="BA1554" t="s">
        <v>4316</v>
      </c>
      <c r="BB1554" t="s">
        <v>4316</v>
      </c>
    </row>
    <row r="1555" spans="1:54" x14ac:dyDescent="0.3">
      <c r="A1555" t="s">
        <v>4431</v>
      </c>
      <c r="B1555" t="s">
        <v>866</v>
      </c>
      <c r="C1555" s="211">
        <v>45431</v>
      </c>
      <c r="D1555" t="s">
        <v>1036</v>
      </c>
      <c r="E1555" t="s">
        <v>1679</v>
      </c>
      <c r="F1555" t="s">
        <v>757</v>
      </c>
      <c r="G1555" t="s">
        <v>4432</v>
      </c>
      <c r="H1555" t="s">
        <v>1865</v>
      </c>
      <c r="I1555">
        <v>0</v>
      </c>
      <c r="J1555">
        <v>175</v>
      </c>
      <c r="K1555" t="s">
        <v>535</v>
      </c>
      <c r="L1555" t="s">
        <v>655</v>
      </c>
      <c r="M1555" t="s">
        <v>537</v>
      </c>
      <c r="N1555" t="s">
        <v>538</v>
      </c>
      <c r="O1555" t="s">
        <v>539</v>
      </c>
      <c r="P1555" t="s">
        <v>1040</v>
      </c>
      <c r="Q1555" t="s">
        <v>3208</v>
      </c>
      <c r="R1555" t="s">
        <v>542</v>
      </c>
      <c r="S1555" t="s">
        <v>543</v>
      </c>
      <c r="T1555" t="s">
        <v>542</v>
      </c>
      <c r="U1555" t="s">
        <v>4316</v>
      </c>
      <c r="W1555" s="210">
        <v>-175</v>
      </c>
      <c r="X1555">
        <v>1</v>
      </c>
      <c r="Z1555" s="211">
        <v>45501</v>
      </c>
      <c r="AH1555" s="211">
        <v>45431</v>
      </c>
      <c r="AO1555" t="s">
        <v>546</v>
      </c>
      <c r="AU1555" s="211"/>
      <c r="AY1555">
        <v>0</v>
      </c>
      <c r="AZ1555" t="s">
        <v>548</v>
      </c>
      <c r="BA1555" t="s">
        <v>4316</v>
      </c>
      <c r="BB1555" t="s">
        <v>4316</v>
      </c>
    </row>
    <row r="1556" spans="1:54" x14ac:dyDescent="0.3">
      <c r="A1556" t="s">
        <v>4433</v>
      </c>
      <c r="B1556" t="s">
        <v>866</v>
      </c>
      <c r="C1556" s="211">
        <v>45431</v>
      </c>
      <c r="D1556" t="s">
        <v>1036</v>
      </c>
      <c r="E1556" t="s">
        <v>1679</v>
      </c>
      <c r="F1556" t="s">
        <v>532</v>
      </c>
      <c r="G1556" t="s">
        <v>4434</v>
      </c>
      <c r="H1556" t="s">
        <v>1865</v>
      </c>
      <c r="I1556">
        <v>0</v>
      </c>
      <c r="J1556">
        <v>35</v>
      </c>
      <c r="K1556" t="s">
        <v>535</v>
      </c>
      <c r="L1556" t="s">
        <v>655</v>
      </c>
      <c r="M1556" t="s">
        <v>537</v>
      </c>
      <c r="N1556" t="s">
        <v>538</v>
      </c>
      <c r="O1556" t="s">
        <v>539</v>
      </c>
      <c r="P1556" t="s">
        <v>1040</v>
      </c>
      <c r="Q1556" t="s">
        <v>3208</v>
      </c>
      <c r="R1556" t="s">
        <v>542</v>
      </c>
      <c r="S1556" t="s">
        <v>543</v>
      </c>
      <c r="T1556" t="s">
        <v>542</v>
      </c>
      <c r="U1556" t="s">
        <v>4316</v>
      </c>
      <c r="W1556" s="210">
        <v>-35</v>
      </c>
      <c r="X1556">
        <v>1</v>
      </c>
      <c r="Z1556" s="211">
        <v>45501</v>
      </c>
      <c r="AH1556" s="211">
        <v>45431</v>
      </c>
      <c r="AO1556" t="s">
        <v>546</v>
      </c>
      <c r="AU1556" s="211"/>
      <c r="AY1556">
        <v>0</v>
      </c>
      <c r="AZ1556" t="s">
        <v>548</v>
      </c>
      <c r="BA1556" t="s">
        <v>4316</v>
      </c>
      <c r="BB1556" t="s">
        <v>4316</v>
      </c>
    </row>
    <row r="1557" spans="1:54" x14ac:dyDescent="0.3">
      <c r="A1557" t="s">
        <v>4435</v>
      </c>
      <c r="B1557" t="s">
        <v>1152</v>
      </c>
      <c r="C1557" s="211">
        <v>45413</v>
      </c>
      <c r="D1557" t="s">
        <v>4436</v>
      </c>
      <c r="E1557" t="s">
        <v>1893</v>
      </c>
      <c r="F1557" t="s">
        <v>757</v>
      </c>
      <c r="G1557" t="s">
        <v>4437</v>
      </c>
      <c r="H1557" t="s">
        <v>4438</v>
      </c>
      <c r="I1557">
        <v>0</v>
      </c>
      <c r="J1557">
        <v>6370</v>
      </c>
      <c r="K1557" t="s">
        <v>535</v>
      </c>
      <c r="L1557" t="s">
        <v>1420</v>
      </c>
      <c r="M1557" t="s">
        <v>537</v>
      </c>
      <c r="N1557" t="s">
        <v>538</v>
      </c>
      <c r="O1557" t="s">
        <v>539</v>
      </c>
      <c r="P1557" t="s">
        <v>4439</v>
      </c>
      <c r="Q1557" t="s">
        <v>3208</v>
      </c>
      <c r="R1557" t="s">
        <v>542</v>
      </c>
      <c r="S1557" t="s">
        <v>543</v>
      </c>
      <c r="T1557" t="s">
        <v>542</v>
      </c>
      <c r="U1557" t="s">
        <v>4316</v>
      </c>
      <c r="W1557" s="210">
        <v>-6370</v>
      </c>
      <c r="X1557">
        <v>1</v>
      </c>
      <c r="Z1557" s="211">
        <v>45566</v>
      </c>
      <c r="AH1557" s="211">
        <v>45413</v>
      </c>
      <c r="AO1557" t="s">
        <v>546</v>
      </c>
      <c r="AU1557" s="211"/>
      <c r="AY1557">
        <v>0</v>
      </c>
      <c r="AZ1557" t="s">
        <v>548</v>
      </c>
      <c r="BA1557" t="s">
        <v>4316</v>
      </c>
      <c r="BB1557" t="s">
        <v>4316</v>
      </c>
    </row>
    <row r="1558" spans="1:54" x14ac:dyDescent="0.3">
      <c r="A1558" t="s">
        <v>4440</v>
      </c>
      <c r="B1558" t="s">
        <v>1152</v>
      </c>
      <c r="C1558" s="211">
        <v>45442</v>
      </c>
      <c r="D1558" t="s">
        <v>2321</v>
      </c>
      <c r="E1558" t="s">
        <v>944</v>
      </c>
      <c r="F1558" t="s">
        <v>803</v>
      </c>
      <c r="G1558" t="s">
        <v>4441</v>
      </c>
      <c r="H1558" t="s">
        <v>2997</v>
      </c>
      <c r="I1558">
        <v>0</v>
      </c>
      <c r="J1558">
        <v>7.05</v>
      </c>
      <c r="K1558" t="s">
        <v>535</v>
      </c>
      <c r="L1558" t="s">
        <v>664</v>
      </c>
      <c r="M1558" t="s">
        <v>537</v>
      </c>
      <c r="N1558" t="s">
        <v>538</v>
      </c>
      <c r="O1558" t="s">
        <v>539</v>
      </c>
      <c r="P1558" t="s">
        <v>621</v>
      </c>
      <c r="Q1558" t="s">
        <v>3208</v>
      </c>
      <c r="R1558" t="s">
        <v>542</v>
      </c>
      <c r="S1558" t="s">
        <v>543</v>
      </c>
      <c r="T1558" t="s">
        <v>542</v>
      </c>
      <c r="U1558" t="s">
        <v>4316</v>
      </c>
      <c r="W1558" s="210">
        <v>-7.05</v>
      </c>
      <c r="X1558">
        <v>1</v>
      </c>
      <c r="Z1558" s="211">
        <v>45448</v>
      </c>
      <c r="AH1558" s="211">
        <v>45442</v>
      </c>
      <c r="AO1558" t="s">
        <v>546</v>
      </c>
      <c r="AU1558" s="211"/>
      <c r="AY1558">
        <v>0</v>
      </c>
      <c r="AZ1558" t="s">
        <v>548</v>
      </c>
      <c r="BA1558" t="s">
        <v>4316</v>
      </c>
      <c r="BB1558" t="s">
        <v>4316</v>
      </c>
    </row>
    <row r="1559" spans="1:54" x14ac:dyDescent="0.3">
      <c r="A1559" t="s">
        <v>4442</v>
      </c>
      <c r="B1559" t="s">
        <v>1152</v>
      </c>
      <c r="C1559" s="211">
        <v>45442</v>
      </c>
      <c r="D1559" t="s">
        <v>550</v>
      </c>
      <c r="E1559" t="s">
        <v>944</v>
      </c>
      <c r="F1559" t="s">
        <v>871</v>
      </c>
      <c r="G1559" t="s">
        <v>4443</v>
      </c>
      <c r="H1559" t="s">
        <v>553</v>
      </c>
      <c r="I1559">
        <v>0</v>
      </c>
      <c r="J1559">
        <v>4.03</v>
      </c>
      <c r="K1559" t="s">
        <v>535</v>
      </c>
      <c r="L1559" t="s">
        <v>3322</v>
      </c>
      <c r="M1559" t="s">
        <v>537</v>
      </c>
      <c r="N1559" t="s">
        <v>538</v>
      </c>
      <c r="O1559" t="s">
        <v>539</v>
      </c>
      <c r="P1559" t="s">
        <v>555</v>
      </c>
      <c r="Q1559" t="s">
        <v>3208</v>
      </c>
      <c r="R1559" t="s">
        <v>542</v>
      </c>
      <c r="S1559" t="s">
        <v>543</v>
      </c>
      <c r="T1559" t="s">
        <v>542</v>
      </c>
      <c r="U1559" t="s">
        <v>4316</v>
      </c>
      <c r="W1559" s="210">
        <v>-4.03</v>
      </c>
      <c r="X1559">
        <v>1</v>
      </c>
      <c r="Z1559" s="211">
        <v>45448</v>
      </c>
      <c r="AH1559" s="211">
        <v>45442</v>
      </c>
      <c r="AO1559" t="s">
        <v>546</v>
      </c>
      <c r="AU1559" s="211"/>
      <c r="AY1559">
        <v>0</v>
      </c>
      <c r="AZ1559" t="s">
        <v>548</v>
      </c>
      <c r="BA1559" t="s">
        <v>4316</v>
      </c>
      <c r="BB1559" t="s">
        <v>4316</v>
      </c>
    </row>
    <row r="1560" spans="1:54" x14ac:dyDescent="0.3">
      <c r="A1560" t="s">
        <v>4444</v>
      </c>
      <c r="B1560" t="s">
        <v>1152</v>
      </c>
      <c r="C1560" s="211">
        <v>45442</v>
      </c>
      <c r="D1560" t="s">
        <v>1590</v>
      </c>
      <c r="E1560" t="s">
        <v>944</v>
      </c>
      <c r="F1560" t="s">
        <v>1153</v>
      </c>
      <c r="G1560" t="s">
        <v>4445</v>
      </c>
      <c r="H1560" t="s">
        <v>1593</v>
      </c>
      <c r="I1560">
        <v>0</v>
      </c>
      <c r="J1560">
        <v>7.07</v>
      </c>
      <c r="K1560" t="s">
        <v>535</v>
      </c>
      <c r="L1560" t="s">
        <v>664</v>
      </c>
      <c r="M1560" t="s">
        <v>537</v>
      </c>
      <c r="N1560" t="s">
        <v>538</v>
      </c>
      <c r="O1560" t="s">
        <v>539</v>
      </c>
      <c r="P1560" t="s">
        <v>1594</v>
      </c>
      <c r="Q1560" t="s">
        <v>3208</v>
      </c>
      <c r="R1560" t="s">
        <v>542</v>
      </c>
      <c r="S1560" t="s">
        <v>543</v>
      </c>
      <c r="T1560" t="s">
        <v>542</v>
      </c>
      <c r="U1560" t="s">
        <v>4316</v>
      </c>
      <c r="W1560" s="210">
        <v>-7.07</v>
      </c>
      <c r="X1560">
        <v>1</v>
      </c>
      <c r="Z1560" s="211">
        <v>45448</v>
      </c>
      <c r="AH1560" s="211">
        <v>45442</v>
      </c>
      <c r="AO1560" t="s">
        <v>546</v>
      </c>
      <c r="AU1560" s="211"/>
      <c r="AY1560">
        <v>0</v>
      </c>
      <c r="AZ1560" t="s">
        <v>548</v>
      </c>
      <c r="BA1560" t="s">
        <v>4316</v>
      </c>
      <c r="BB1560" t="s">
        <v>4316</v>
      </c>
    </row>
    <row r="1561" spans="1:54" x14ac:dyDescent="0.3">
      <c r="A1561" t="s">
        <v>4446</v>
      </c>
      <c r="B1561" t="s">
        <v>1152</v>
      </c>
      <c r="C1561" s="211">
        <v>45442</v>
      </c>
      <c r="D1561" t="s">
        <v>3223</v>
      </c>
      <c r="E1561" t="s">
        <v>944</v>
      </c>
      <c r="F1561" t="s">
        <v>1172</v>
      </c>
      <c r="G1561" t="s">
        <v>4447</v>
      </c>
      <c r="H1561" t="s">
        <v>4150</v>
      </c>
      <c r="I1561">
        <v>0</v>
      </c>
      <c r="J1561">
        <v>0.48</v>
      </c>
      <c r="K1561" t="s">
        <v>535</v>
      </c>
      <c r="L1561" t="s">
        <v>655</v>
      </c>
      <c r="M1561" t="s">
        <v>537</v>
      </c>
      <c r="N1561" t="s">
        <v>538</v>
      </c>
      <c r="O1561" t="s">
        <v>539</v>
      </c>
      <c r="P1561" t="s">
        <v>650</v>
      </c>
      <c r="Q1561" t="s">
        <v>3208</v>
      </c>
      <c r="R1561" t="s">
        <v>542</v>
      </c>
      <c r="S1561" t="s">
        <v>543</v>
      </c>
      <c r="T1561" t="s">
        <v>542</v>
      </c>
      <c r="U1561" t="s">
        <v>4316</v>
      </c>
      <c r="W1561" s="210">
        <v>-0.48</v>
      </c>
      <c r="X1561">
        <v>1</v>
      </c>
      <c r="Z1561" s="211">
        <v>45448</v>
      </c>
      <c r="AH1561" s="211">
        <v>45442</v>
      </c>
      <c r="AO1561" t="s">
        <v>546</v>
      </c>
      <c r="AU1561" s="211"/>
      <c r="AY1561">
        <v>0</v>
      </c>
      <c r="AZ1561" t="s">
        <v>548</v>
      </c>
      <c r="BA1561" t="s">
        <v>4316</v>
      </c>
      <c r="BB1561" t="s">
        <v>4316</v>
      </c>
    </row>
    <row r="1562" spans="1:54" x14ac:dyDescent="0.3">
      <c r="A1562" t="s">
        <v>4448</v>
      </c>
      <c r="B1562" t="s">
        <v>1152</v>
      </c>
      <c r="C1562" s="211">
        <v>45442</v>
      </c>
      <c r="D1562" t="s">
        <v>3775</v>
      </c>
      <c r="E1562" t="s">
        <v>944</v>
      </c>
      <c r="F1562" t="s">
        <v>1700</v>
      </c>
      <c r="G1562" t="s">
        <v>4449</v>
      </c>
      <c r="H1562" t="s">
        <v>3777</v>
      </c>
      <c r="I1562">
        <v>0</v>
      </c>
      <c r="J1562">
        <v>68.650000000000006</v>
      </c>
      <c r="K1562" t="s">
        <v>535</v>
      </c>
      <c r="L1562" t="s">
        <v>655</v>
      </c>
      <c r="M1562" t="s">
        <v>537</v>
      </c>
      <c r="N1562" t="s">
        <v>538</v>
      </c>
      <c r="O1562" t="s">
        <v>539</v>
      </c>
      <c r="P1562" t="s">
        <v>3778</v>
      </c>
      <c r="Q1562" t="s">
        <v>3208</v>
      </c>
      <c r="R1562" t="s">
        <v>542</v>
      </c>
      <c r="S1562" t="s">
        <v>543</v>
      </c>
      <c r="T1562" t="s">
        <v>542</v>
      </c>
      <c r="U1562" t="s">
        <v>4316</v>
      </c>
      <c r="W1562" s="210">
        <v>-68.650000000000006</v>
      </c>
      <c r="X1562">
        <v>1</v>
      </c>
      <c r="Z1562" s="211">
        <v>45448</v>
      </c>
      <c r="AH1562" s="211">
        <v>45442</v>
      </c>
      <c r="AO1562" t="s">
        <v>546</v>
      </c>
      <c r="AU1562" s="211"/>
      <c r="AY1562">
        <v>0</v>
      </c>
      <c r="AZ1562" t="s">
        <v>548</v>
      </c>
      <c r="BA1562" t="s">
        <v>4316</v>
      </c>
      <c r="BB1562" t="s">
        <v>4316</v>
      </c>
    </row>
    <row r="1563" spans="1:54" x14ac:dyDescent="0.3">
      <c r="A1563" t="s">
        <v>4450</v>
      </c>
      <c r="B1563" t="s">
        <v>1152</v>
      </c>
      <c r="C1563" s="211">
        <v>45442</v>
      </c>
      <c r="D1563" t="s">
        <v>1313</v>
      </c>
      <c r="E1563" t="s">
        <v>944</v>
      </c>
      <c r="F1563" t="s">
        <v>1591</v>
      </c>
      <c r="G1563" t="s">
        <v>4451</v>
      </c>
      <c r="H1563" t="s">
        <v>1316</v>
      </c>
      <c r="I1563">
        <v>0</v>
      </c>
      <c r="J1563">
        <v>2.04</v>
      </c>
      <c r="K1563" t="s">
        <v>535</v>
      </c>
      <c r="L1563" t="s">
        <v>660</v>
      </c>
      <c r="M1563" t="s">
        <v>537</v>
      </c>
      <c r="N1563" t="s">
        <v>538</v>
      </c>
      <c r="O1563" t="s">
        <v>539</v>
      </c>
      <c r="P1563" t="s">
        <v>555</v>
      </c>
      <c r="Q1563" t="s">
        <v>3208</v>
      </c>
      <c r="R1563" t="s">
        <v>542</v>
      </c>
      <c r="S1563" t="s">
        <v>543</v>
      </c>
      <c r="T1563" t="s">
        <v>542</v>
      </c>
      <c r="U1563" t="s">
        <v>4316</v>
      </c>
      <c r="W1563" s="210">
        <v>-2.04</v>
      </c>
      <c r="X1563">
        <v>1</v>
      </c>
      <c r="Z1563" s="211">
        <v>45448</v>
      </c>
      <c r="AH1563" s="211">
        <v>45442</v>
      </c>
      <c r="AO1563" t="s">
        <v>546</v>
      </c>
      <c r="AU1563" s="211"/>
      <c r="AY1563">
        <v>0</v>
      </c>
      <c r="AZ1563" t="s">
        <v>548</v>
      </c>
      <c r="BA1563" t="s">
        <v>4316</v>
      </c>
      <c r="BB1563" t="s">
        <v>4316</v>
      </c>
    </row>
    <row r="1564" spans="1:54" x14ac:dyDescent="0.3">
      <c r="A1564" t="s">
        <v>4452</v>
      </c>
      <c r="B1564" t="s">
        <v>1152</v>
      </c>
      <c r="C1564" s="211">
        <v>45442</v>
      </c>
      <c r="D1564" t="s">
        <v>564</v>
      </c>
      <c r="E1564" t="s">
        <v>944</v>
      </c>
      <c r="F1564" t="s">
        <v>810</v>
      </c>
      <c r="G1564" t="s">
        <v>4453</v>
      </c>
      <c r="H1564" t="s">
        <v>567</v>
      </c>
      <c r="I1564">
        <v>0</v>
      </c>
      <c r="J1564">
        <v>45.15</v>
      </c>
      <c r="K1564" t="s">
        <v>535</v>
      </c>
      <c r="L1564" t="s">
        <v>655</v>
      </c>
      <c r="M1564" t="s">
        <v>537</v>
      </c>
      <c r="N1564" t="s">
        <v>538</v>
      </c>
      <c r="O1564" t="s">
        <v>539</v>
      </c>
      <c r="P1564" t="s">
        <v>568</v>
      </c>
      <c r="Q1564" t="s">
        <v>3208</v>
      </c>
      <c r="R1564" t="s">
        <v>542</v>
      </c>
      <c r="S1564" t="s">
        <v>543</v>
      </c>
      <c r="T1564" t="s">
        <v>542</v>
      </c>
      <c r="U1564" t="s">
        <v>4316</v>
      </c>
      <c r="W1564" s="210">
        <v>-45.15</v>
      </c>
      <c r="X1564">
        <v>1</v>
      </c>
      <c r="Z1564" s="211">
        <v>45448</v>
      </c>
      <c r="AH1564" s="211">
        <v>45442</v>
      </c>
      <c r="AO1564" t="s">
        <v>546</v>
      </c>
      <c r="AU1564" s="211"/>
      <c r="AY1564">
        <v>0</v>
      </c>
      <c r="AZ1564" t="s">
        <v>548</v>
      </c>
      <c r="BA1564" t="s">
        <v>4316</v>
      </c>
      <c r="BB1564" t="s">
        <v>4316</v>
      </c>
    </row>
    <row r="1565" spans="1:54" x14ac:dyDescent="0.3">
      <c r="A1565" t="s">
        <v>4454</v>
      </c>
      <c r="B1565" t="s">
        <v>1152</v>
      </c>
      <c r="C1565" s="211">
        <v>45442</v>
      </c>
      <c r="D1565" t="s">
        <v>582</v>
      </c>
      <c r="E1565" t="s">
        <v>944</v>
      </c>
      <c r="F1565" t="s">
        <v>1214</v>
      </c>
      <c r="G1565" t="s">
        <v>4455</v>
      </c>
      <c r="H1565" t="s">
        <v>585</v>
      </c>
      <c r="I1565">
        <v>0</v>
      </c>
      <c r="J1565">
        <v>33.69</v>
      </c>
      <c r="K1565" t="s">
        <v>535</v>
      </c>
      <c r="L1565" t="s">
        <v>655</v>
      </c>
      <c r="M1565" t="s">
        <v>537</v>
      </c>
      <c r="N1565" t="s">
        <v>538</v>
      </c>
      <c r="O1565" t="s">
        <v>539</v>
      </c>
      <c r="P1565" t="s">
        <v>586</v>
      </c>
      <c r="Q1565" t="s">
        <v>3208</v>
      </c>
      <c r="R1565" t="s">
        <v>542</v>
      </c>
      <c r="S1565" t="s">
        <v>543</v>
      </c>
      <c r="T1565" t="s">
        <v>542</v>
      </c>
      <c r="U1565" t="s">
        <v>4316</v>
      </c>
      <c r="W1565" s="210">
        <v>-33.69</v>
      </c>
      <c r="X1565">
        <v>1</v>
      </c>
      <c r="Z1565" s="211">
        <v>45448</v>
      </c>
      <c r="AH1565" s="211">
        <v>45442</v>
      </c>
      <c r="AO1565" t="s">
        <v>546</v>
      </c>
      <c r="AU1565" s="211"/>
      <c r="AY1565">
        <v>0</v>
      </c>
      <c r="AZ1565" t="s">
        <v>548</v>
      </c>
      <c r="BA1565" t="s">
        <v>4316</v>
      </c>
      <c r="BB1565" t="s">
        <v>4316</v>
      </c>
    </row>
    <row r="1566" spans="1:54" x14ac:dyDescent="0.3">
      <c r="A1566" t="s">
        <v>4456</v>
      </c>
      <c r="B1566" t="s">
        <v>1152</v>
      </c>
      <c r="C1566" s="211">
        <v>45442</v>
      </c>
      <c r="D1566" t="s">
        <v>2937</v>
      </c>
      <c r="E1566" t="s">
        <v>944</v>
      </c>
      <c r="F1566" t="s">
        <v>906</v>
      </c>
      <c r="G1566" t="s">
        <v>4457</v>
      </c>
      <c r="H1566" t="s">
        <v>3916</v>
      </c>
      <c r="I1566">
        <v>0</v>
      </c>
      <c r="J1566">
        <v>0.28999999999999998</v>
      </c>
      <c r="K1566" t="s">
        <v>535</v>
      </c>
      <c r="L1566" t="s">
        <v>561</v>
      </c>
      <c r="M1566" t="s">
        <v>537</v>
      </c>
      <c r="N1566" t="s">
        <v>538</v>
      </c>
      <c r="O1566" t="s">
        <v>539</v>
      </c>
      <c r="P1566" t="s">
        <v>644</v>
      </c>
      <c r="Q1566" t="s">
        <v>3208</v>
      </c>
      <c r="R1566" t="s">
        <v>542</v>
      </c>
      <c r="S1566" t="s">
        <v>543</v>
      </c>
      <c r="T1566" t="s">
        <v>542</v>
      </c>
      <c r="U1566" t="s">
        <v>4316</v>
      </c>
      <c r="W1566" s="210">
        <v>-0.28999999999999998</v>
      </c>
      <c r="X1566">
        <v>1</v>
      </c>
      <c r="Z1566" s="211">
        <v>45448</v>
      </c>
      <c r="AH1566" s="211">
        <v>45442</v>
      </c>
      <c r="AO1566" t="s">
        <v>546</v>
      </c>
      <c r="AU1566" s="211"/>
      <c r="AY1566">
        <v>0</v>
      </c>
      <c r="AZ1566" t="s">
        <v>548</v>
      </c>
      <c r="BA1566" t="s">
        <v>4316</v>
      </c>
      <c r="BB1566" t="s">
        <v>4316</v>
      </c>
    </row>
    <row r="1567" spans="1:54" x14ac:dyDescent="0.3">
      <c r="A1567" t="s">
        <v>4458</v>
      </c>
      <c r="B1567" t="s">
        <v>1152</v>
      </c>
      <c r="C1567" s="211">
        <v>45442</v>
      </c>
      <c r="D1567" t="s">
        <v>1354</v>
      </c>
      <c r="E1567" t="s">
        <v>944</v>
      </c>
      <c r="F1567" t="s">
        <v>1146</v>
      </c>
      <c r="G1567" t="s">
        <v>4459</v>
      </c>
      <c r="H1567" t="s">
        <v>1357</v>
      </c>
      <c r="I1567">
        <v>0</v>
      </c>
      <c r="J1567">
        <v>2.77</v>
      </c>
      <c r="K1567" t="s">
        <v>535</v>
      </c>
      <c r="L1567" t="s">
        <v>664</v>
      </c>
      <c r="M1567" t="s">
        <v>537</v>
      </c>
      <c r="N1567" t="s">
        <v>538</v>
      </c>
      <c r="O1567" t="s">
        <v>539</v>
      </c>
      <c r="P1567" t="s">
        <v>621</v>
      </c>
      <c r="Q1567" t="s">
        <v>3208</v>
      </c>
      <c r="R1567" t="s">
        <v>542</v>
      </c>
      <c r="S1567" t="s">
        <v>543</v>
      </c>
      <c r="T1567" t="s">
        <v>542</v>
      </c>
      <c r="U1567" t="s">
        <v>4316</v>
      </c>
      <c r="W1567" s="210">
        <v>-2.77</v>
      </c>
      <c r="X1567">
        <v>1</v>
      </c>
      <c r="Z1567" s="211">
        <v>45448</v>
      </c>
      <c r="AH1567" s="211">
        <v>45442</v>
      </c>
      <c r="AO1567" t="s">
        <v>546</v>
      </c>
      <c r="AU1567" s="211"/>
      <c r="AY1567">
        <v>0</v>
      </c>
      <c r="AZ1567" t="s">
        <v>548</v>
      </c>
      <c r="BA1567" t="s">
        <v>4316</v>
      </c>
      <c r="BB1567" t="s">
        <v>4316</v>
      </c>
    </row>
    <row r="1568" spans="1:54" x14ac:dyDescent="0.3">
      <c r="A1568" t="s">
        <v>4460</v>
      </c>
      <c r="B1568" t="s">
        <v>1152</v>
      </c>
      <c r="C1568" s="211">
        <v>45442</v>
      </c>
      <c r="D1568" t="s">
        <v>640</v>
      </c>
      <c r="E1568" t="s">
        <v>944</v>
      </c>
      <c r="F1568" t="s">
        <v>823</v>
      </c>
      <c r="G1568" t="s">
        <v>4461</v>
      </c>
      <c r="H1568" t="s">
        <v>643</v>
      </c>
      <c r="I1568">
        <v>0</v>
      </c>
      <c r="J1568">
        <v>0.36</v>
      </c>
      <c r="K1568" t="s">
        <v>535</v>
      </c>
      <c r="L1568" t="s">
        <v>664</v>
      </c>
      <c r="M1568" t="s">
        <v>537</v>
      </c>
      <c r="N1568" t="s">
        <v>538</v>
      </c>
      <c r="O1568" t="s">
        <v>539</v>
      </c>
      <c r="P1568" t="s">
        <v>644</v>
      </c>
      <c r="Q1568" t="s">
        <v>3208</v>
      </c>
      <c r="R1568" t="s">
        <v>542</v>
      </c>
      <c r="S1568" t="s">
        <v>543</v>
      </c>
      <c r="T1568" t="s">
        <v>542</v>
      </c>
      <c r="U1568" t="s">
        <v>4316</v>
      </c>
      <c r="W1568" s="210">
        <v>-0.36</v>
      </c>
      <c r="X1568">
        <v>1</v>
      </c>
      <c r="Z1568" s="211">
        <v>45448</v>
      </c>
      <c r="AH1568" s="211">
        <v>45442</v>
      </c>
      <c r="AO1568" t="s">
        <v>546</v>
      </c>
      <c r="AU1568" s="211"/>
      <c r="AY1568">
        <v>0</v>
      </c>
      <c r="AZ1568" t="s">
        <v>548</v>
      </c>
      <c r="BA1568" t="s">
        <v>4316</v>
      </c>
      <c r="BB1568" t="s">
        <v>4316</v>
      </c>
    </row>
    <row r="1569" spans="1:54" x14ac:dyDescent="0.3">
      <c r="A1569" t="s">
        <v>4462</v>
      </c>
      <c r="B1569" t="s">
        <v>1152</v>
      </c>
      <c r="C1569" s="211">
        <v>45442</v>
      </c>
      <c r="D1569" t="s">
        <v>646</v>
      </c>
      <c r="E1569" t="s">
        <v>944</v>
      </c>
      <c r="F1569" t="s">
        <v>2402</v>
      </c>
      <c r="G1569" t="s">
        <v>4463</v>
      </c>
      <c r="H1569" t="s">
        <v>4135</v>
      </c>
      <c r="I1569">
        <v>0</v>
      </c>
      <c r="J1569">
        <v>0.34</v>
      </c>
      <c r="K1569" t="s">
        <v>535</v>
      </c>
      <c r="L1569" t="s">
        <v>655</v>
      </c>
      <c r="M1569" t="s">
        <v>537</v>
      </c>
      <c r="N1569" t="s">
        <v>538</v>
      </c>
      <c r="O1569" t="s">
        <v>539</v>
      </c>
      <c r="P1569" t="s">
        <v>650</v>
      </c>
      <c r="Q1569" t="s">
        <v>3208</v>
      </c>
      <c r="R1569" t="s">
        <v>542</v>
      </c>
      <c r="S1569" t="s">
        <v>543</v>
      </c>
      <c r="T1569" t="s">
        <v>542</v>
      </c>
      <c r="U1569" t="s">
        <v>4316</v>
      </c>
      <c r="W1569" s="210">
        <v>-0.34</v>
      </c>
      <c r="X1569">
        <v>1</v>
      </c>
      <c r="Z1569" s="211">
        <v>45448</v>
      </c>
      <c r="AH1569" s="211">
        <v>45442</v>
      </c>
      <c r="AO1569" t="s">
        <v>546</v>
      </c>
      <c r="AU1569" s="211"/>
      <c r="AY1569">
        <v>0</v>
      </c>
      <c r="AZ1569" t="s">
        <v>548</v>
      </c>
      <c r="BA1569" t="s">
        <v>4316</v>
      </c>
      <c r="BB1569" t="s">
        <v>4316</v>
      </c>
    </row>
    <row r="1570" spans="1:54" x14ac:dyDescent="0.3">
      <c r="A1570" t="s">
        <v>4464</v>
      </c>
      <c r="B1570" t="s">
        <v>1423</v>
      </c>
      <c r="C1570" s="211">
        <v>45417</v>
      </c>
      <c r="D1570" t="s">
        <v>3217</v>
      </c>
      <c r="E1570" t="s">
        <v>803</v>
      </c>
      <c r="F1570" t="s">
        <v>757</v>
      </c>
      <c r="G1570" t="s">
        <v>4465</v>
      </c>
      <c r="H1570" t="s">
        <v>4466</v>
      </c>
      <c r="I1570">
        <v>0</v>
      </c>
      <c r="J1570">
        <v>100</v>
      </c>
      <c r="K1570" t="s">
        <v>535</v>
      </c>
      <c r="L1570" t="s">
        <v>655</v>
      </c>
      <c r="M1570" t="s">
        <v>537</v>
      </c>
      <c r="N1570" t="s">
        <v>538</v>
      </c>
      <c r="O1570" t="s">
        <v>539</v>
      </c>
      <c r="P1570" t="s">
        <v>1099</v>
      </c>
      <c r="Q1570" t="s">
        <v>3208</v>
      </c>
      <c r="R1570" t="s">
        <v>542</v>
      </c>
      <c r="S1570" t="s">
        <v>656</v>
      </c>
      <c r="T1570" t="s">
        <v>542</v>
      </c>
      <c r="U1570" t="s">
        <v>4316</v>
      </c>
      <c r="W1570" s="210">
        <v>-100</v>
      </c>
      <c r="X1570">
        <v>1</v>
      </c>
      <c r="Z1570" s="211">
        <v>45448</v>
      </c>
      <c r="AH1570" s="211">
        <v>45417</v>
      </c>
      <c r="AO1570" t="s">
        <v>546</v>
      </c>
      <c r="AU1570" s="211"/>
      <c r="AY1570">
        <v>0</v>
      </c>
      <c r="AZ1570" t="s">
        <v>548</v>
      </c>
      <c r="BA1570" t="s">
        <v>4316</v>
      </c>
      <c r="BB1570" t="s">
        <v>4316</v>
      </c>
    </row>
    <row r="1571" spans="1:54" x14ac:dyDescent="0.3">
      <c r="A1571" t="s">
        <v>4467</v>
      </c>
      <c r="B1571" t="s">
        <v>4468</v>
      </c>
      <c r="C1571" s="211">
        <v>45433</v>
      </c>
      <c r="D1571" t="s">
        <v>1036</v>
      </c>
      <c r="E1571" t="s">
        <v>800</v>
      </c>
      <c r="F1571" t="s">
        <v>757</v>
      </c>
      <c r="G1571" t="s">
        <v>4469</v>
      </c>
      <c r="H1571" t="s">
        <v>1415</v>
      </c>
      <c r="I1571">
        <v>0</v>
      </c>
      <c r="J1571">
        <v>175</v>
      </c>
      <c r="K1571" t="s">
        <v>535</v>
      </c>
      <c r="L1571" t="s">
        <v>655</v>
      </c>
      <c r="M1571" t="s">
        <v>537</v>
      </c>
      <c r="N1571" t="s">
        <v>538</v>
      </c>
      <c r="O1571" t="s">
        <v>539</v>
      </c>
      <c r="P1571" t="s">
        <v>1040</v>
      </c>
      <c r="Q1571" t="s">
        <v>3208</v>
      </c>
      <c r="R1571" t="s">
        <v>542</v>
      </c>
      <c r="S1571" t="s">
        <v>656</v>
      </c>
      <c r="T1571" t="s">
        <v>542</v>
      </c>
      <c r="U1571" t="s">
        <v>4316</v>
      </c>
      <c r="W1571" s="210">
        <v>-175</v>
      </c>
      <c r="X1571">
        <v>1</v>
      </c>
      <c r="Z1571" s="211">
        <v>45448</v>
      </c>
      <c r="AH1571" s="211">
        <v>45433</v>
      </c>
      <c r="AO1571" t="s">
        <v>546</v>
      </c>
      <c r="AU1571" s="211"/>
      <c r="AY1571">
        <v>0</v>
      </c>
      <c r="AZ1571" t="s">
        <v>548</v>
      </c>
      <c r="BA1571" t="s">
        <v>4316</v>
      </c>
      <c r="BB1571" t="s">
        <v>4316</v>
      </c>
    </row>
    <row r="1572" spans="1:54" x14ac:dyDescent="0.3">
      <c r="A1572" t="s">
        <v>4470</v>
      </c>
      <c r="B1572" t="s">
        <v>4468</v>
      </c>
      <c r="C1572" s="211">
        <v>45433</v>
      </c>
      <c r="D1572" t="s">
        <v>1036</v>
      </c>
      <c r="E1572" t="s">
        <v>800</v>
      </c>
      <c r="F1572" t="s">
        <v>532</v>
      </c>
      <c r="G1572" t="s">
        <v>4471</v>
      </c>
      <c r="H1572" t="s">
        <v>1415</v>
      </c>
      <c r="I1572">
        <v>0</v>
      </c>
      <c r="J1572">
        <v>35</v>
      </c>
      <c r="K1572" t="s">
        <v>535</v>
      </c>
      <c r="L1572" t="s">
        <v>655</v>
      </c>
      <c r="M1572" t="s">
        <v>537</v>
      </c>
      <c r="N1572" t="s">
        <v>538</v>
      </c>
      <c r="O1572" t="s">
        <v>539</v>
      </c>
      <c r="P1572" t="s">
        <v>1040</v>
      </c>
      <c r="Q1572" t="s">
        <v>3208</v>
      </c>
      <c r="R1572" t="s">
        <v>542</v>
      </c>
      <c r="S1572" t="s">
        <v>656</v>
      </c>
      <c r="T1572" t="s">
        <v>542</v>
      </c>
      <c r="U1572" t="s">
        <v>4316</v>
      </c>
      <c r="W1572" s="210">
        <v>-35</v>
      </c>
      <c r="X1572">
        <v>1</v>
      </c>
      <c r="Z1572" s="211">
        <v>45595</v>
      </c>
      <c r="AH1572" s="211">
        <v>45433</v>
      </c>
      <c r="AO1572" t="s">
        <v>546</v>
      </c>
      <c r="AU1572" s="211"/>
      <c r="AY1572">
        <v>0</v>
      </c>
      <c r="AZ1572" t="s">
        <v>548</v>
      </c>
      <c r="BA1572" t="s">
        <v>4316</v>
      </c>
      <c r="BB1572" t="s">
        <v>4316</v>
      </c>
    </row>
    <row r="1573" spans="1:54" x14ac:dyDescent="0.3">
      <c r="A1573" t="s">
        <v>4472</v>
      </c>
      <c r="B1573" t="s">
        <v>652</v>
      </c>
      <c r="C1573" s="211">
        <v>45443</v>
      </c>
      <c r="D1573" t="s">
        <v>557</v>
      </c>
      <c r="E1573" t="s">
        <v>881</v>
      </c>
      <c r="F1573" t="s">
        <v>1122</v>
      </c>
      <c r="G1573" t="s">
        <v>4473</v>
      </c>
      <c r="H1573" t="s">
        <v>1936</v>
      </c>
      <c r="I1573">
        <v>0</v>
      </c>
      <c r="J1573">
        <v>6.93</v>
      </c>
      <c r="K1573" t="s">
        <v>535</v>
      </c>
      <c r="L1573" t="s">
        <v>561</v>
      </c>
      <c r="M1573" t="s">
        <v>537</v>
      </c>
      <c r="N1573" t="s">
        <v>538</v>
      </c>
      <c r="O1573" t="s">
        <v>539</v>
      </c>
      <c r="P1573" t="s">
        <v>562</v>
      </c>
      <c r="Q1573" t="s">
        <v>3208</v>
      </c>
      <c r="R1573" t="s">
        <v>542</v>
      </c>
      <c r="S1573" t="s">
        <v>656</v>
      </c>
      <c r="T1573" t="s">
        <v>542</v>
      </c>
      <c r="U1573" t="s">
        <v>4316</v>
      </c>
      <c r="W1573" s="210">
        <v>-6.93</v>
      </c>
      <c r="X1573">
        <v>1</v>
      </c>
      <c r="Z1573" s="211">
        <v>45526</v>
      </c>
      <c r="AH1573" s="211">
        <v>45443</v>
      </c>
      <c r="AO1573" t="s">
        <v>546</v>
      </c>
      <c r="AU1573" s="211"/>
      <c r="AY1573">
        <v>0</v>
      </c>
      <c r="AZ1573" t="s">
        <v>548</v>
      </c>
      <c r="BA1573" t="s">
        <v>4316</v>
      </c>
      <c r="BB1573" t="s">
        <v>4316</v>
      </c>
    </row>
    <row r="1574" spans="1:54" x14ac:dyDescent="0.3">
      <c r="A1574" t="s">
        <v>4474</v>
      </c>
      <c r="B1574" t="s">
        <v>652</v>
      </c>
      <c r="C1574" s="211">
        <v>45443</v>
      </c>
      <c r="D1574" t="s">
        <v>564</v>
      </c>
      <c r="E1574" t="s">
        <v>881</v>
      </c>
      <c r="F1574" t="s">
        <v>1214</v>
      </c>
      <c r="G1574" t="s">
        <v>4475</v>
      </c>
      <c r="H1574" t="s">
        <v>1939</v>
      </c>
      <c r="I1574">
        <v>0</v>
      </c>
      <c r="J1574">
        <v>20.75</v>
      </c>
      <c r="K1574" t="s">
        <v>535</v>
      </c>
      <c r="L1574" t="s">
        <v>536</v>
      </c>
      <c r="M1574" t="s">
        <v>537</v>
      </c>
      <c r="N1574" t="s">
        <v>538</v>
      </c>
      <c r="O1574" t="s">
        <v>539</v>
      </c>
      <c r="P1574" t="s">
        <v>568</v>
      </c>
      <c r="Q1574" t="s">
        <v>3208</v>
      </c>
      <c r="R1574" t="s">
        <v>542</v>
      </c>
      <c r="S1574" t="s">
        <v>656</v>
      </c>
      <c r="T1574" t="s">
        <v>542</v>
      </c>
      <c r="U1574" t="s">
        <v>4316</v>
      </c>
      <c r="W1574" s="210">
        <v>-20.75</v>
      </c>
      <c r="X1574">
        <v>1</v>
      </c>
      <c r="Z1574" s="211">
        <v>45526</v>
      </c>
      <c r="AH1574" s="211">
        <v>45443</v>
      </c>
      <c r="AO1574" t="s">
        <v>546</v>
      </c>
      <c r="AU1574" s="211"/>
      <c r="AY1574">
        <v>0</v>
      </c>
      <c r="AZ1574" t="s">
        <v>548</v>
      </c>
      <c r="BA1574" t="s">
        <v>4316</v>
      </c>
      <c r="BB1574" t="s">
        <v>4316</v>
      </c>
    </row>
    <row r="1575" spans="1:54" x14ac:dyDescent="0.3">
      <c r="A1575" t="s">
        <v>4476</v>
      </c>
      <c r="B1575" t="s">
        <v>652</v>
      </c>
      <c r="C1575" s="211">
        <v>45443</v>
      </c>
      <c r="D1575" t="s">
        <v>570</v>
      </c>
      <c r="E1575" t="s">
        <v>881</v>
      </c>
      <c r="F1575" t="s">
        <v>2683</v>
      </c>
      <c r="G1575" t="s">
        <v>4477</v>
      </c>
      <c r="H1575" t="s">
        <v>1942</v>
      </c>
      <c r="I1575">
        <v>0</v>
      </c>
      <c r="J1575">
        <v>7.59</v>
      </c>
      <c r="K1575" t="s">
        <v>535</v>
      </c>
      <c r="L1575" t="s">
        <v>554</v>
      </c>
      <c r="M1575" t="s">
        <v>537</v>
      </c>
      <c r="N1575" t="s">
        <v>538</v>
      </c>
      <c r="O1575" t="s">
        <v>539</v>
      </c>
      <c r="P1575" t="s">
        <v>574</v>
      </c>
      <c r="Q1575" t="s">
        <v>3208</v>
      </c>
      <c r="R1575" t="s">
        <v>542</v>
      </c>
      <c r="S1575" t="s">
        <v>656</v>
      </c>
      <c r="T1575" t="s">
        <v>542</v>
      </c>
      <c r="U1575" t="s">
        <v>4316</v>
      </c>
      <c r="W1575" s="210">
        <v>-7.59</v>
      </c>
      <c r="X1575">
        <v>1</v>
      </c>
      <c r="Z1575" s="211">
        <v>45526</v>
      </c>
      <c r="AH1575" s="211">
        <v>45443</v>
      </c>
      <c r="AO1575" t="s">
        <v>546</v>
      </c>
      <c r="AU1575" s="211"/>
      <c r="AY1575">
        <v>0</v>
      </c>
      <c r="AZ1575" t="s">
        <v>548</v>
      </c>
      <c r="BA1575" t="s">
        <v>4316</v>
      </c>
      <c r="BB1575" t="s">
        <v>4316</v>
      </c>
    </row>
    <row r="1576" spans="1:54" x14ac:dyDescent="0.3">
      <c r="A1576" t="s">
        <v>4478</v>
      </c>
      <c r="B1576" t="s">
        <v>652</v>
      </c>
      <c r="C1576" s="211">
        <v>45443</v>
      </c>
      <c r="D1576" t="s">
        <v>576</v>
      </c>
      <c r="E1576" t="s">
        <v>881</v>
      </c>
      <c r="F1576" t="s">
        <v>1674</v>
      </c>
      <c r="G1576" t="s">
        <v>4479</v>
      </c>
      <c r="H1576" t="s">
        <v>1945</v>
      </c>
      <c r="I1576">
        <v>0</v>
      </c>
      <c r="J1576">
        <v>12.92</v>
      </c>
      <c r="K1576" t="s">
        <v>535</v>
      </c>
      <c r="L1576" t="s">
        <v>554</v>
      </c>
      <c r="M1576" t="s">
        <v>537</v>
      </c>
      <c r="N1576" t="s">
        <v>538</v>
      </c>
      <c r="O1576" t="s">
        <v>539</v>
      </c>
      <c r="P1576" t="s">
        <v>580</v>
      </c>
      <c r="Q1576" t="s">
        <v>3208</v>
      </c>
      <c r="R1576" t="s">
        <v>542</v>
      </c>
      <c r="S1576" t="s">
        <v>656</v>
      </c>
      <c r="T1576" t="s">
        <v>542</v>
      </c>
      <c r="U1576" t="s">
        <v>4316</v>
      </c>
      <c r="W1576" s="210">
        <v>-12.92</v>
      </c>
      <c r="X1576">
        <v>1</v>
      </c>
      <c r="Z1576" s="211">
        <v>45526</v>
      </c>
      <c r="AH1576" s="211">
        <v>45443</v>
      </c>
      <c r="AO1576" t="s">
        <v>546</v>
      </c>
      <c r="AU1576" s="211"/>
      <c r="AY1576">
        <v>0</v>
      </c>
      <c r="AZ1576" t="s">
        <v>548</v>
      </c>
      <c r="BA1576" t="s">
        <v>4316</v>
      </c>
      <c r="BB1576" t="s">
        <v>4316</v>
      </c>
    </row>
    <row r="1577" spans="1:54" x14ac:dyDescent="0.3">
      <c r="A1577" t="s">
        <v>4480</v>
      </c>
      <c r="B1577" t="s">
        <v>652</v>
      </c>
      <c r="C1577" s="211">
        <v>45443</v>
      </c>
      <c r="D1577" t="s">
        <v>582</v>
      </c>
      <c r="E1577" t="s">
        <v>881</v>
      </c>
      <c r="F1577" t="s">
        <v>577</v>
      </c>
      <c r="G1577" t="s">
        <v>4481</v>
      </c>
      <c r="H1577" t="s">
        <v>1948</v>
      </c>
      <c r="I1577">
        <v>0</v>
      </c>
      <c r="J1577">
        <v>7.46</v>
      </c>
      <c r="K1577" t="s">
        <v>535</v>
      </c>
      <c r="L1577" t="s">
        <v>536</v>
      </c>
      <c r="M1577" t="s">
        <v>537</v>
      </c>
      <c r="N1577" t="s">
        <v>538</v>
      </c>
      <c r="O1577" t="s">
        <v>539</v>
      </c>
      <c r="P1577" t="s">
        <v>586</v>
      </c>
      <c r="Q1577" t="s">
        <v>3208</v>
      </c>
      <c r="R1577" t="s">
        <v>542</v>
      </c>
      <c r="S1577" t="s">
        <v>656</v>
      </c>
      <c r="T1577" t="s">
        <v>542</v>
      </c>
      <c r="U1577" t="s">
        <v>4316</v>
      </c>
      <c r="W1577" s="210">
        <v>-7.46</v>
      </c>
      <c r="X1577">
        <v>1</v>
      </c>
      <c r="Z1577" s="211">
        <v>45526</v>
      </c>
      <c r="AH1577" s="211">
        <v>45443</v>
      </c>
      <c r="AO1577" t="s">
        <v>546</v>
      </c>
      <c r="AU1577" s="211"/>
      <c r="AY1577">
        <v>0</v>
      </c>
      <c r="AZ1577" t="s">
        <v>548</v>
      </c>
      <c r="BA1577" t="s">
        <v>4316</v>
      </c>
      <c r="BB1577" t="s">
        <v>4316</v>
      </c>
    </row>
    <row r="1578" spans="1:54" x14ac:dyDescent="0.3">
      <c r="A1578" t="s">
        <v>4482</v>
      </c>
      <c r="B1578" t="s">
        <v>652</v>
      </c>
      <c r="C1578" s="211">
        <v>45443</v>
      </c>
      <c r="D1578" t="s">
        <v>588</v>
      </c>
      <c r="E1578" t="s">
        <v>881</v>
      </c>
      <c r="F1578" t="s">
        <v>1053</v>
      </c>
      <c r="G1578" t="s">
        <v>4483</v>
      </c>
      <c r="H1578" t="s">
        <v>1951</v>
      </c>
      <c r="I1578">
        <v>0</v>
      </c>
      <c r="J1578">
        <v>0.78</v>
      </c>
      <c r="K1578" t="s">
        <v>535</v>
      </c>
      <c r="L1578" t="s">
        <v>561</v>
      </c>
      <c r="M1578" t="s">
        <v>537</v>
      </c>
      <c r="N1578" t="s">
        <v>538</v>
      </c>
      <c r="O1578" t="s">
        <v>539</v>
      </c>
      <c r="P1578" t="s">
        <v>592</v>
      </c>
      <c r="Q1578" t="s">
        <v>3208</v>
      </c>
      <c r="R1578" t="s">
        <v>542</v>
      </c>
      <c r="S1578" t="s">
        <v>656</v>
      </c>
      <c r="T1578" t="s">
        <v>542</v>
      </c>
      <c r="U1578" t="s">
        <v>4316</v>
      </c>
      <c r="W1578" s="210">
        <v>-0.78</v>
      </c>
      <c r="X1578">
        <v>1</v>
      </c>
      <c r="Z1578" s="211">
        <v>45526</v>
      </c>
      <c r="AH1578" s="211">
        <v>45443</v>
      </c>
      <c r="AO1578" t="s">
        <v>546</v>
      </c>
      <c r="AU1578" s="211"/>
      <c r="AY1578">
        <v>0</v>
      </c>
      <c r="AZ1578" t="s">
        <v>548</v>
      </c>
      <c r="BA1578" t="s">
        <v>4316</v>
      </c>
      <c r="BB1578" t="s">
        <v>4316</v>
      </c>
    </row>
    <row r="1579" spans="1:54" x14ac:dyDescent="0.3">
      <c r="A1579" t="s">
        <v>4484</v>
      </c>
      <c r="B1579" t="s">
        <v>652</v>
      </c>
      <c r="C1579" s="211">
        <v>45443</v>
      </c>
      <c r="D1579" t="s">
        <v>594</v>
      </c>
      <c r="E1579" t="s">
        <v>881</v>
      </c>
      <c r="F1579" t="s">
        <v>595</v>
      </c>
      <c r="G1579" t="s">
        <v>4485</v>
      </c>
      <c r="H1579" t="s">
        <v>1954</v>
      </c>
      <c r="I1579">
        <v>0</v>
      </c>
      <c r="J1579">
        <v>8.19</v>
      </c>
      <c r="K1579" t="s">
        <v>535</v>
      </c>
      <c r="L1579" t="s">
        <v>561</v>
      </c>
      <c r="M1579" t="s">
        <v>537</v>
      </c>
      <c r="N1579" t="s">
        <v>538</v>
      </c>
      <c r="O1579" t="s">
        <v>539</v>
      </c>
      <c r="P1579" t="s">
        <v>598</v>
      </c>
      <c r="Q1579" t="s">
        <v>3208</v>
      </c>
      <c r="R1579" t="s">
        <v>542</v>
      </c>
      <c r="S1579" t="s">
        <v>656</v>
      </c>
      <c r="T1579" t="s">
        <v>542</v>
      </c>
      <c r="U1579" t="s">
        <v>4316</v>
      </c>
      <c r="W1579" s="210">
        <v>-8.19</v>
      </c>
      <c r="X1579">
        <v>1</v>
      </c>
      <c r="Z1579" s="211">
        <v>45526</v>
      </c>
      <c r="AH1579" s="211">
        <v>45443</v>
      </c>
      <c r="AO1579" t="s">
        <v>546</v>
      </c>
      <c r="AU1579" s="211"/>
      <c r="AY1579">
        <v>0</v>
      </c>
      <c r="AZ1579" t="s">
        <v>548</v>
      </c>
      <c r="BA1579" t="s">
        <v>4316</v>
      </c>
      <c r="BB1579" t="s">
        <v>4316</v>
      </c>
    </row>
    <row r="1580" spans="1:54" x14ac:dyDescent="0.3">
      <c r="A1580" t="s">
        <v>4486</v>
      </c>
      <c r="B1580" t="s">
        <v>652</v>
      </c>
      <c r="C1580" s="211">
        <v>45443</v>
      </c>
      <c r="D1580" t="s">
        <v>600</v>
      </c>
      <c r="E1580" t="s">
        <v>881</v>
      </c>
      <c r="F1580" t="s">
        <v>3610</v>
      </c>
      <c r="G1580" t="s">
        <v>4487</v>
      </c>
      <c r="H1580" t="s">
        <v>1958</v>
      </c>
      <c r="I1580">
        <v>0</v>
      </c>
      <c r="J1580">
        <v>1.6</v>
      </c>
      <c r="K1580" t="s">
        <v>535</v>
      </c>
      <c r="L1580" t="s">
        <v>536</v>
      </c>
      <c r="M1580" t="s">
        <v>537</v>
      </c>
      <c r="N1580" t="s">
        <v>538</v>
      </c>
      <c r="O1580" t="s">
        <v>539</v>
      </c>
      <c r="P1580" t="s">
        <v>604</v>
      </c>
      <c r="Q1580" t="s">
        <v>3208</v>
      </c>
      <c r="R1580" t="s">
        <v>542</v>
      </c>
      <c r="S1580" t="s">
        <v>656</v>
      </c>
      <c r="T1580" t="s">
        <v>542</v>
      </c>
      <c r="U1580" t="s">
        <v>4316</v>
      </c>
      <c r="W1580" s="210">
        <v>-1.6</v>
      </c>
      <c r="X1580">
        <v>1</v>
      </c>
      <c r="Z1580" s="211">
        <v>45526</v>
      </c>
      <c r="AH1580" s="211">
        <v>45443</v>
      </c>
      <c r="AO1580" t="s">
        <v>546</v>
      </c>
      <c r="AU1580" s="211"/>
      <c r="AY1580">
        <v>0</v>
      </c>
      <c r="AZ1580" t="s">
        <v>548</v>
      </c>
      <c r="BA1580" t="s">
        <v>4316</v>
      </c>
      <c r="BB1580" t="s">
        <v>4316</v>
      </c>
    </row>
    <row r="1581" spans="1:54" x14ac:dyDescent="0.3">
      <c r="A1581" t="s">
        <v>4488</v>
      </c>
      <c r="B1581" t="s">
        <v>652</v>
      </c>
      <c r="C1581" s="211">
        <v>45443</v>
      </c>
      <c r="D1581" t="s">
        <v>611</v>
      </c>
      <c r="E1581" t="s">
        <v>881</v>
      </c>
      <c r="F1581" t="s">
        <v>1610</v>
      </c>
      <c r="G1581" t="s">
        <v>4489</v>
      </c>
      <c r="H1581" t="s">
        <v>614</v>
      </c>
      <c r="I1581">
        <v>0</v>
      </c>
      <c r="J1581">
        <v>22.78</v>
      </c>
      <c r="K1581" t="s">
        <v>535</v>
      </c>
      <c r="L1581" t="s">
        <v>554</v>
      </c>
      <c r="M1581" t="s">
        <v>537</v>
      </c>
      <c r="N1581" t="s">
        <v>538</v>
      </c>
      <c r="O1581" t="s">
        <v>539</v>
      </c>
      <c r="P1581" t="s">
        <v>615</v>
      </c>
      <c r="Q1581" t="s">
        <v>3208</v>
      </c>
      <c r="R1581" t="s">
        <v>542</v>
      </c>
      <c r="S1581" t="s">
        <v>656</v>
      </c>
      <c r="T1581" t="s">
        <v>542</v>
      </c>
      <c r="U1581" t="s">
        <v>4316</v>
      </c>
      <c r="W1581" s="210">
        <v>-22.78</v>
      </c>
      <c r="X1581">
        <v>1</v>
      </c>
      <c r="Z1581" s="211">
        <v>45526</v>
      </c>
      <c r="AH1581" s="211">
        <v>45443</v>
      </c>
      <c r="AO1581" t="s">
        <v>546</v>
      </c>
      <c r="AU1581" s="211"/>
      <c r="AY1581">
        <v>0</v>
      </c>
      <c r="AZ1581" t="s">
        <v>548</v>
      </c>
      <c r="BA1581" t="s">
        <v>4316</v>
      </c>
      <c r="BB1581" t="s">
        <v>4316</v>
      </c>
    </row>
    <row r="1582" spans="1:54" x14ac:dyDescent="0.3">
      <c r="A1582" t="s">
        <v>4490</v>
      </c>
      <c r="B1582" t="s">
        <v>652</v>
      </c>
      <c r="C1582" s="211">
        <v>45443</v>
      </c>
      <c r="D1582" t="s">
        <v>617</v>
      </c>
      <c r="E1582" t="s">
        <v>881</v>
      </c>
      <c r="F1582" t="s">
        <v>1076</v>
      </c>
      <c r="G1582" t="s">
        <v>4491</v>
      </c>
      <c r="H1582" t="s">
        <v>1966</v>
      </c>
      <c r="I1582">
        <v>0</v>
      </c>
      <c r="J1582">
        <v>5.22</v>
      </c>
      <c r="K1582" t="s">
        <v>535</v>
      </c>
      <c r="L1582" t="s">
        <v>3375</v>
      </c>
      <c r="M1582" t="s">
        <v>537</v>
      </c>
      <c r="N1582" t="s">
        <v>538</v>
      </c>
      <c r="O1582" t="s">
        <v>539</v>
      </c>
      <c r="P1582" t="s">
        <v>2641</v>
      </c>
      <c r="Q1582" t="s">
        <v>3208</v>
      </c>
      <c r="R1582" t="s">
        <v>542</v>
      </c>
      <c r="S1582" t="s">
        <v>656</v>
      </c>
      <c r="T1582" t="s">
        <v>542</v>
      </c>
      <c r="U1582" t="s">
        <v>4316</v>
      </c>
      <c r="W1582" s="210">
        <v>-5.22</v>
      </c>
      <c r="X1582">
        <v>1</v>
      </c>
      <c r="Z1582" s="211">
        <v>45526</v>
      </c>
      <c r="AH1582" s="211">
        <v>45443</v>
      </c>
      <c r="AO1582" t="s">
        <v>546</v>
      </c>
      <c r="AU1582" s="211"/>
      <c r="AY1582">
        <v>0</v>
      </c>
      <c r="AZ1582" t="s">
        <v>548</v>
      </c>
      <c r="BA1582" t="s">
        <v>4316</v>
      </c>
      <c r="BB1582" t="s">
        <v>4316</v>
      </c>
    </row>
    <row r="1583" spans="1:54" x14ac:dyDescent="0.3">
      <c r="A1583" t="s">
        <v>4492</v>
      </c>
      <c r="B1583" t="s">
        <v>652</v>
      </c>
      <c r="C1583" s="211">
        <v>45443</v>
      </c>
      <c r="D1583" t="s">
        <v>623</v>
      </c>
      <c r="E1583" t="s">
        <v>881</v>
      </c>
      <c r="F1583" t="s">
        <v>618</v>
      </c>
      <c r="G1583" t="s">
        <v>4493</v>
      </c>
      <c r="H1583" t="s">
        <v>1969</v>
      </c>
      <c r="I1583">
        <v>0</v>
      </c>
      <c r="J1583">
        <v>3.51</v>
      </c>
      <c r="K1583" t="s">
        <v>535</v>
      </c>
      <c r="L1583" t="s">
        <v>536</v>
      </c>
      <c r="M1583" t="s">
        <v>537</v>
      </c>
      <c r="N1583" t="s">
        <v>538</v>
      </c>
      <c r="O1583" t="s">
        <v>539</v>
      </c>
      <c r="P1583" t="s">
        <v>627</v>
      </c>
      <c r="Q1583" t="s">
        <v>3208</v>
      </c>
      <c r="R1583" t="s">
        <v>542</v>
      </c>
      <c r="S1583" t="s">
        <v>656</v>
      </c>
      <c r="T1583" t="s">
        <v>542</v>
      </c>
      <c r="U1583" t="s">
        <v>4316</v>
      </c>
      <c r="W1583" s="210">
        <v>-3.51</v>
      </c>
      <c r="X1583">
        <v>1</v>
      </c>
      <c r="Z1583" s="211">
        <v>45526</v>
      </c>
      <c r="AH1583" s="211">
        <v>45443</v>
      </c>
      <c r="AO1583" t="s">
        <v>546</v>
      </c>
      <c r="AU1583" s="211"/>
      <c r="AY1583">
        <v>0</v>
      </c>
      <c r="AZ1583" t="s">
        <v>548</v>
      </c>
      <c r="BA1583" t="s">
        <v>4316</v>
      </c>
      <c r="BB1583" t="s">
        <v>4316</v>
      </c>
    </row>
    <row r="1584" spans="1:54" x14ac:dyDescent="0.3">
      <c r="A1584" t="s">
        <v>4494</v>
      </c>
      <c r="B1584" t="s">
        <v>652</v>
      </c>
      <c r="C1584" s="211">
        <v>45443</v>
      </c>
      <c r="D1584" t="s">
        <v>4367</v>
      </c>
      <c r="E1584" t="s">
        <v>881</v>
      </c>
      <c r="F1584" t="s">
        <v>4495</v>
      </c>
      <c r="G1584" t="s">
        <v>4496</v>
      </c>
      <c r="H1584" t="s">
        <v>4497</v>
      </c>
      <c r="I1584">
        <v>0</v>
      </c>
      <c r="J1584">
        <v>4.96</v>
      </c>
      <c r="K1584" t="s">
        <v>535</v>
      </c>
      <c r="L1584" t="s">
        <v>561</v>
      </c>
      <c r="M1584" t="s">
        <v>537</v>
      </c>
      <c r="N1584" t="s">
        <v>538</v>
      </c>
      <c r="O1584" t="s">
        <v>539</v>
      </c>
      <c r="P1584" t="s">
        <v>562</v>
      </c>
      <c r="Q1584" t="s">
        <v>3208</v>
      </c>
      <c r="R1584" t="s">
        <v>542</v>
      </c>
      <c r="S1584" t="s">
        <v>656</v>
      </c>
      <c r="T1584" t="s">
        <v>542</v>
      </c>
      <c r="U1584" t="s">
        <v>4316</v>
      </c>
      <c r="W1584" s="210">
        <v>-4.96</v>
      </c>
      <c r="X1584">
        <v>1</v>
      </c>
      <c r="Z1584" s="211">
        <v>45526</v>
      </c>
      <c r="AH1584" s="211">
        <v>45443</v>
      </c>
      <c r="AO1584" t="s">
        <v>546</v>
      </c>
      <c r="AU1584" s="211"/>
      <c r="AY1584">
        <v>0</v>
      </c>
      <c r="AZ1584" t="s">
        <v>548</v>
      </c>
      <c r="BA1584" t="s">
        <v>4316</v>
      </c>
      <c r="BB1584" t="s">
        <v>4316</v>
      </c>
    </row>
    <row r="1585" spans="1:54" x14ac:dyDescent="0.3">
      <c r="A1585" t="s">
        <v>4498</v>
      </c>
      <c r="B1585" t="s">
        <v>652</v>
      </c>
      <c r="C1585" s="211">
        <v>45443</v>
      </c>
      <c r="D1585" t="s">
        <v>1837</v>
      </c>
      <c r="E1585" t="s">
        <v>881</v>
      </c>
      <c r="F1585" t="s">
        <v>846</v>
      </c>
      <c r="G1585" t="s">
        <v>4499</v>
      </c>
      <c r="H1585" t="s">
        <v>2499</v>
      </c>
      <c r="I1585">
        <v>0</v>
      </c>
      <c r="J1585">
        <v>13.09</v>
      </c>
      <c r="K1585" t="s">
        <v>535</v>
      </c>
      <c r="L1585" t="s">
        <v>554</v>
      </c>
      <c r="M1585" t="s">
        <v>537</v>
      </c>
      <c r="N1585" t="s">
        <v>538</v>
      </c>
      <c r="O1585" t="s">
        <v>539</v>
      </c>
      <c r="P1585" t="s">
        <v>580</v>
      </c>
      <c r="Q1585" t="s">
        <v>3208</v>
      </c>
      <c r="R1585" t="s">
        <v>542</v>
      </c>
      <c r="S1585" t="s">
        <v>656</v>
      </c>
      <c r="T1585" t="s">
        <v>542</v>
      </c>
      <c r="U1585" t="s">
        <v>4316</v>
      </c>
      <c r="W1585" s="210">
        <v>-13.09</v>
      </c>
      <c r="X1585">
        <v>1</v>
      </c>
      <c r="Z1585" s="211">
        <v>45526</v>
      </c>
      <c r="AH1585" s="211">
        <v>45443</v>
      </c>
      <c r="AO1585" t="s">
        <v>546</v>
      </c>
      <c r="AU1585" s="211"/>
      <c r="AY1585">
        <v>0</v>
      </c>
      <c r="AZ1585" t="s">
        <v>548</v>
      </c>
      <c r="BA1585" t="s">
        <v>4316</v>
      </c>
      <c r="BB1585" t="s">
        <v>4316</v>
      </c>
    </row>
    <row r="1586" spans="1:54" x14ac:dyDescent="0.3">
      <c r="A1586" t="s">
        <v>4500</v>
      </c>
      <c r="B1586" t="s">
        <v>652</v>
      </c>
      <c r="C1586" s="211">
        <v>45443</v>
      </c>
      <c r="D1586" t="s">
        <v>4375</v>
      </c>
      <c r="E1586" t="s">
        <v>881</v>
      </c>
      <c r="F1586" t="s">
        <v>4501</v>
      </c>
      <c r="G1586" t="s">
        <v>4502</v>
      </c>
      <c r="H1586" t="s">
        <v>4503</v>
      </c>
      <c r="I1586">
        <v>0</v>
      </c>
      <c r="J1586">
        <v>2.88</v>
      </c>
      <c r="K1586" t="s">
        <v>535</v>
      </c>
      <c r="L1586" t="s">
        <v>561</v>
      </c>
      <c r="M1586" t="s">
        <v>537</v>
      </c>
      <c r="N1586" t="s">
        <v>538</v>
      </c>
      <c r="O1586" t="s">
        <v>539</v>
      </c>
      <c r="P1586" t="s">
        <v>562</v>
      </c>
      <c r="Q1586" t="s">
        <v>3208</v>
      </c>
      <c r="R1586" t="s">
        <v>542</v>
      </c>
      <c r="S1586" t="s">
        <v>656</v>
      </c>
      <c r="T1586" t="s">
        <v>542</v>
      </c>
      <c r="U1586" t="s">
        <v>4316</v>
      </c>
      <c r="W1586" s="210">
        <v>-2.88</v>
      </c>
      <c r="X1586">
        <v>1</v>
      </c>
      <c r="Z1586" s="211">
        <v>45526</v>
      </c>
      <c r="AH1586" s="211">
        <v>45443</v>
      </c>
      <c r="AO1586" t="s">
        <v>546</v>
      </c>
      <c r="AU1586" s="211"/>
      <c r="AY1586">
        <v>0</v>
      </c>
      <c r="AZ1586" t="s">
        <v>548</v>
      </c>
      <c r="BA1586" t="s">
        <v>4316</v>
      </c>
      <c r="BB1586" t="s">
        <v>4316</v>
      </c>
    </row>
    <row r="1587" spans="1:54" x14ac:dyDescent="0.3">
      <c r="A1587" t="s">
        <v>4504</v>
      </c>
      <c r="B1587" t="s">
        <v>652</v>
      </c>
      <c r="C1587" s="211">
        <v>45443</v>
      </c>
      <c r="D1587" t="s">
        <v>640</v>
      </c>
      <c r="E1587" t="s">
        <v>881</v>
      </c>
      <c r="F1587" t="s">
        <v>641</v>
      </c>
      <c r="G1587" t="s">
        <v>4505</v>
      </c>
      <c r="H1587" t="s">
        <v>1980</v>
      </c>
      <c r="I1587">
        <v>0</v>
      </c>
      <c r="J1587">
        <v>2.46</v>
      </c>
      <c r="K1587" t="s">
        <v>535</v>
      </c>
      <c r="L1587" t="s">
        <v>561</v>
      </c>
      <c r="M1587" t="s">
        <v>537</v>
      </c>
      <c r="N1587" t="s">
        <v>538</v>
      </c>
      <c r="O1587" t="s">
        <v>539</v>
      </c>
      <c r="P1587" t="s">
        <v>644</v>
      </c>
      <c r="Q1587" t="s">
        <v>3208</v>
      </c>
      <c r="R1587" t="s">
        <v>542</v>
      </c>
      <c r="S1587" t="s">
        <v>656</v>
      </c>
      <c r="T1587" t="s">
        <v>542</v>
      </c>
      <c r="U1587" t="s">
        <v>4316</v>
      </c>
      <c r="W1587" s="210">
        <v>-2.46</v>
      </c>
      <c r="X1587">
        <v>1</v>
      </c>
      <c r="Z1587" s="211">
        <v>45526</v>
      </c>
      <c r="AH1587" s="211">
        <v>45443</v>
      </c>
      <c r="AO1587" t="s">
        <v>546</v>
      </c>
      <c r="AU1587" s="211"/>
      <c r="AY1587">
        <v>0</v>
      </c>
      <c r="AZ1587" t="s">
        <v>548</v>
      </c>
      <c r="BA1587" t="s">
        <v>4316</v>
      </c>
      <c r="BB1587" t="s">
        <v>4316</v>
      </c>
    </row>
    <row r="1588" spans="1:54" x14ac:dyDescent="0.3">
      <c r="A1588" t="s">
        <v>4506</v>
      </c>
      <c r="B1588" t="s">
        <v>652</v>
      </c>
      <c r="C1588" s="211">
        <v>45443</v>
      </c>
      <c r="D1588" t="s">
        <v>646</v>
      </c>
      <c r="E1588" t="s">
        <v>881</v>
      </c>
      <c r="F1588" t="s">
        <v>647</v>
      </c>
      <c r="G1588" t="s">
        <v>4507</v>
      </c>
      <c r="H1588" t="s">
        <v>1983</v>
      </c>
      <c r="I1588">
        <v>0</v>
      </c>
      <c r="J1588">
        <v>0.7</v>
      </c>
      <c r="K1588" t="s">
        <v>535</v>
      </c>
      <c r="L1588" t="s">
        <v>536</v>
      </c>
      <c r="M1588" t="s">
        <v>537</v>
      </c>
      <c r="N1588" t="s">
        <v>538</v>
      </c>
      <c r="O1588" t="s">
        <v>539</v>
      </c>
      <c r="P1588" t="s">
        <v>650</v>
      </c>
      <c r="Q1588" t="s">
        <v>3208</v>
      </c>
      <c r="R1588" t="s">
        <v>542</v>
      </c>
      <c r="S1588" t="s">
        <v>656</v>
      </c>
      <c r="T1588" t="s">
        <v>542</v>
      </c>
      <c r="U1588" t="s">
        <v>4316</v>
      </c>
      <c r="W1588" s="210">
        <v>-0.7</v>
      </c>
      <c r="X1588">
        <v>1</v>
      </c>
      <c r="Z1588" s="211">
        <v>45526</v>
      </c>
      <c r="AH1588" s="211">
        <v>45443</v>
      </c>
      <c r="AO1588" t="s">
        <v>546</v>
      </c>
      <c r="AU1588" s="211"/>
      <c r="AY1588">
        <v>0</v>
      </c>
      <c r="AZ1588" t="s">
        <v>548</v>
      </c>
      <c r="BA1588" t="s">
        <v>4316</v>
      </c>
      <c r="BB1588" t="s">
        <v>4316</v>
      </c>
    </row>
    <row r="1589" spans="1:54" x14ac:dyDescent="0.3">
      <c r="A1589" t="s">
        <v>4508</v>
      </c>
      <c r="B1589" t="s">
        <v>652</v>
      </c>
      <c r="C1589" s="211">
        <v>45443</v>
      </c>
      <c r="D1589" t="s">
        <v>1067</v>
      </c>
      <c r="E1589" t="s">
        <v>881</v>
      </c>
      <c r="F1589" t="s">
        <v>3251</v>
      </c>
      <c r="G1589" t="s">
        <v>4509</v>
      </c>
      <c r="H1589" t="s">
        <v>1337</v>
      </c>
      <c r="I1589">
        <v>0</v>
      </c>
      <c r="J1589">
        <v>8.33</v>
      </c>
      <c r="K1589" t="s">
        <v>535</v>
      </c>
      <c r="L1589" t="s">
        <v>554</v>
      </c>
      <c r="M1589" t="s">
        <v>537</v>
      </c>
      <c r="N1589" t="s">
        <v>538</v>
      </c>
      <c r="O1589" t="s">
        <v>539</v>
      </c>
      <c r="P1589" t="s">
        <v>580</v>
      </c>
      <c r="Q1589" t="s">
        <v>3208</v>
      </c>
      <c r="R1589" t="s">
        <v>542</v>
      </c>
      <c r="S1589" t="s">
        <v>656</v>
      </c>
      <c r="T1589" t="s">
        <v>542</v>
      </c>
      <c r="U1589" t="s">
        <v>4316</v>
      </c>
      <c r="W1589" s="210">
        <v>-8.33</v>
      </c>
      <c r="X1589">
        <v>1</v>
      </c>
      <c r="Z1589" s="211">
        <v>45526</v>
      </c>
      <c r="AH1589" s="211">
        <v>45443</v>
      </c>
      <c r="AO1589" t="s">
        <v>546</v>
      </c>
      <c r="AU1589" s="211"/>
      <c r="AY1589">
        <v>0</v>
      </c>
      <c r="AZ1589" t="s">
        <v>548</v>
      </c>
      <c r="BA1589" t="s">
        <v>4316</v>
      </c>
      <c r="BB1589" t="s">
        <v>4316</v>
      </c>
    </row>
    <row r="1590" spans="1:54" x14ac:dyDescent="0.3">
      <c r="A1590" t="s">
        <v>4510</v>
      </c>
      <c r="B1590" t="s">
        <v>652</v>
      </c>
      <c r="C1590" s="211">
        <v>45443</v>
      </c>
      <c r="D1590" t="s">
        <v>1590</v>
      </c>
      <c r="E1590" t="s">
        <v>881</v>
      </c>
      <c r="F1590" t="s">
        <v>2856</v>
      </c>
      <c r="G1590" t="s">
        <v>4511</v>
      </c>
      <c r="H1590" t="s">
        <v>1593</v>
      </c>
      <c r="I1590">
        <v>0</v>
      </c>
      <c r="J1590">
        <v>2.87</v>
      </c>
      <c r="K1590" t="s">
        <v>535</v>
      </c>
      <c r="L1590" t="s">
        <v>3375</v>
      </c>
      <c r="M1590" t="s">
        <v>537</v>
      </c>
      <c r="N1590" t="s">
        <v>538</v>
      </c>
      <c r="O1590" t="s">
        <v>539</v>
      </c>
      <c r="P1590" t="s">
        <v>1594</v>
      </c>
      <c r="Q1590" t="s">
        <v>3208</v>
      </c>
      <c r="R1590" t="s">
        <v>542</v>
      </c>
      <c r="S1590" t="s">
        <v>656</v>
      </c>
      <c r="T1590" t="s">
        <v>542</v>
      </c>
      <c r="U1590" t="s">
        <v>4316</v>
      </c>
      <c r="W1590" s="210">
        <v>-2.87</v>
      </c>
      <c r="X1590">
        <v>1</v>
      </c>
      <c r="Z1590" s="211">
        <v>45526</v>
      </c>
      <c r="AH1590" s="211">
        <v>45443</v>
      </c>
      <c r="AO1590" t="s">
        <v>546</v>
      </c>
      <c r="AU1590" s="211"/>
      <c r="AY1590">
        <v>0</v>
      </c>
      <c r="AZ1590" t="s">
        <v>548</v>
      </c>
      <c r="BA1590" t="s">
        <v>4316</v>
      </c>
      <c r="BB1590" t="s">
        <v>4316</v>
      </c>
    </row>
    <row r="1591" spans="1:54" x14ac:dyDescent="0.3">
      <c r="A1591" t="s">
        <v>4512</v>
      </c>
      <c r="B1591" t="s">
        <v>652</v>
      </c>
      <c r="C1591" s="211">
        <v>45443</v>
      </c>
      <c r="D1591" t="s">
        <v>1313</v>
      </c>
      <c r="E1591" t="s">
        <v>881</v>
      </c>
      <c r="F1591" t="s">
        <v>3173</v>
      </c>
      <c r="G1591" t="s">
        <v>4513</v>
      </c>
      <c r="H1591" t="s">
        <v>1316</v>
      </c>
      <c r="I1591">
        <v>0</v>
      </c>
      <c r="J1591">
        <v>2.57</v>
      </c>
      <c r="K1591" t="s">
        <v>535</v>
      </c>
      <c r="L1591" t="s">
        <v>554</v>
      </c>
      <c r="M1591" t="s">
        <v>537</v>
      </c>
      <c r="N1591" t="s">
        <v>538</v>
      </c>
      <c r="O1591" t="s">
        <v>539</v>
      </c>
      <c r="P1591" t="s">
        <v>555</v>
      </c>
      <c r="Q1591" t="s">
        <v>3208</v>
      </c>
      <c r="R1591" t="s">
        <v>542</v>
      </c>
      <c r="S1591" t="s">
        <v>656</v>
      </c>
      <c r="T1591" t="s">
        <v>542</v>
      </c>
      <c r="U1591" t="s">
        <v>4316</v>
      </c>
      <c r="W1591" s="210">
        <v>-2.57</v>
      </c>
      <c r="X1591">
        <v>1</v>
      </c>
      <c r="Z1591" s="211">
        <v>45526</v>
      </c>
      <c r="AH1591" s="211">
        <v>45443</v>
      </c>
      <c r="AO1591" t="s">
        <v>546</v>
      </c>
      <c r="AU1591" s="211"/>
      <c r="AY1591">
        <v>0</v>
      </c>
      <c r="AZ1591" t="s">
        <v>548</v>
      </c>
      <c r="BA1591" t="s">
        <v>4316</v>
      </c>
      <c r="BB1591" t="s">
        <v>4316</v>
      </c>
    </row>
    <row r="1592" spans="1:54" x14ac:dyDescent="0.3">
      <c r="A1592" t="s">
        <v>4514</v>
      </c>
      <c r="B1592" t="s">
        <v>652</v>
      </c>
      <c r="C1592" s="211">
        <v>45443</v>
      </c>
      <c r="D1592" t="s">
        <v>1036</v>
      </c>
      <c r="E1592" t="s">
        <v>881</v>
      </c>
      <c r="F1592" t="s">
        <v>4515</v>
      </c>
      <c r="G1592" t="s">
        <v>4516</v>
      </c>
      <c r="H1592" t="s">
        <v>1155</v>
      </c>
      <c r="I1592">
        <v>0</v>
      </c>
      <c r="J1592">
        <v>30.42</v>
      </c>
      <c r="K1592" t="s">
        <v>535</v>
      </c>
      <c r="L1592" t="s">
        <v>536</v>
      </c>
      <c r="M1592" t="s">
        <v>537</v>
      </c>
      <c r="N1592" t="s">
        <v>538</v>
      </c>
      <c r="O1592" t="s">
        <v>539</v>
      </c>
      <c r="P1592" t="s">
        <v>1040</v>
      </c>
      <c r="Q1592" t="s">
        <v>3208</v>
      </c>
      <c r="R1592" t="s">
        <v>542</v>
      </c>
      <c r="S1592" t="s">
        <v>656</v>
      </c>
      <c r="T1592" t="s">
        <v>542</v>
      </c>
      <c r="U1592" t="s">
        <v>4316</v>
      </c>
      <c r="W1592" s="210">
        <v>-30.42</v>
      </c>
      <c r="X1592">
        <v>1</v>
      </c>
      <c r="Z1592" s="211">
        <v>45526</v>
      </c>
      <c r="AH1592" s="211">
        <v>45443</v>
      </c>
      <c r="AO1592" t="s">
        <v>546</v>
      </c>
      <c r="AU1592" s="211"/>
      <c r="AY1592">
        <v>0</v>
      </c>
      <c r="AZ1592" t="s">
        <v>548</v>
      </c>
      <c r="BA1592" t="s">
        <v>4316</v>
      </c>
      <c r="BB1592" t="s">
        <v>4316</v>
      </c>
    </row>
    <row r="1593" spans="1:54" x14ac:dyDescent="0.3">
      <c r="A1593" t="s">
        <v>4517</v>
      </c>
      <c r="B1593" t="s">
        <v>652</v>
      </c>
      <c r="C1593" s="211">
        <v>45443</v>
      </c>
      <c r="D1593" t="s">
        <v>564</v>
      </c>
      <c r="E1593" t="s">
        <v>881</v>
      </c>
      <c r="F1593" t="s">
        <v>4518</v>
      </c>
      <c r="G1593" t="s">
        <v>4475</v>
      </c>
      <c r="H1593" t="s">
        <v>567</v>
      </c>
      <c r="I1593">
        <v>0</v>
      </c>
      <c r="J1593">
        <v>5.39</v>
      </c>
      <c r="K1593" t="s">
        <v>535</v>
      </c>
      <c r="L1593" t="s">
        <v>536</v>
      </c>
      <c r="M1593" t="s">
        <v>537</v>
      </c>
      <c r="N1593" t="s">
        <v>538</v>
      </c>
      <c r="O1593" t="s">
        <v>539</v>
      </c>
      <c r="P1593" t="s">
        <v>568</v>
      </c>
      <c r="Q1593" t="s">
        <v>3208</v>
      </c>
      <c r="R1593" t="s">
        <v>542</v>
      </c>
      <c r="S1593" t="s">
        <v>656</v>
      </c>
      <c r="T1593" t="s">
        <v>542</v>
      </c>
      <c r="U1593" t="s">
        <v>4316</v>
      </c>
      <c r="W1593" s="210">
        <v>-5.39</v>
      </c>
      <c r="X1593">
        <v>1</v>
      </c>
      <c r="Z1593" s="211">
        <v>45526</v>
      </c>
      <c r="AH1593" s="211">
        <v>45443</v>
      </c>
      <c r="AO1593" t="s">
        <v>546</v>
      </c>
      <c r="AU1593" s="211"/>
      <c r="AY1593">
        <v>0</v>
      </c>
      <c r="AZ1593" t="s">
        <v>548</v>
      </c>
      <c r="BA1593" t="s">
        <v>4316</v>
      </c>
      <c r="BB1593" t="s">
        <v>4316</v>
      </c>
    </row>
    <row r="1594" spans="1:54" x14ac:dyDescent="0.3">
      <c r="A1594" t="s">
        <v>4519</v>
      </c>
      <c r="B1594" t="s">
        <v>652</v>
      </c>
      <c r="C1594" s="211">
        <v>45443</v>
      </c>
      <c r="D1594" t="s">
        <v>1790</v>
      </c>
      <c r="E1594" t="s">
        <v>881</v>
      </c>
      <c r="F1594" t="s">
        <v>4520</v>
      </c>
      <c r="G1594" t="s">
        <v>4521</v>
      </c>
      <c r="H1594" t="s">
        <v>1792</v>
      </c>
      <c r="I1594">
        <v>0</v>
      </c>
      <c r="J1594">
        <v>8.3800000000000008</v>
      </c>
      <c r="K1594" t="s">
        <v>535</v>
      </c>
      <c r="L1594" t="s">
        <v>554</v>
      </c>
      <c r="M1594" t="s">
        <v>537</v>
      </c>
      <c r="N1594" t="s">
        <v>538</v>
      </c>
      <c r="O1594" t="s">
        <v>539</v>
      </c>
      <c r="P1594" t="s">
        <v>580</v>
      </c>
      <c r="Q1594" t="s">
        <v>3208</v>
      </c>
      <c r="R1594" t="s">
        <v>542</v>
      </c>
      <c r="S1594" t="s">
        <v>656</v>
      </c>
      <c r="T1594" t="s">
        <v>542</v>
      </c>
      <c r="U1594" t="s">
        <v>4316</v>
      </c>
      <c r="W1594" s="210">
        <v>-8.3800000000000008</v>
      </c>
      <c r="X1594">
        <v>1</v>
      </c>
      <c r="Z1594" s="211">
        <v>45526</v>
      </c>
      <c r="AH1594" s="211">
        <v>45443</v>
      </c>
      <c r="AO1594" t="s">
        <v>546</v>
      </c>
      <c r="AU1594" s="211"/>
      <c r="AY1594">
        <v>0</v>
      </c>
      <c r="AZ1594" t="s">
        <v>548</v>
      </c>
      <c r="BA1594" t="s">
        <v>4316</v>
      </c>
      <c r="BB1594" t="s">
        <v>4316</v>
      </c>
    </row>
    <row r="1595" spans="1:54" x14ac:dyDescent="0.3">
      <c r="A1595" t="s">
        <v>4522</v>
      </c>
      <c r="B1595" t="s">
        <v>652</v>
      </c>
      <c r="C1595" s="211">
        <v>45443</v>
      </c>
      <c r="D1595" t="s">
        <v>1354</v>
      </c>
      <c r="E1595" t="s">
        <v>881</v>
      </c>
      <c r="F1595" t="s">
        <v>4523</v>
      </c>
      <c r="G1595" t="s">
        <v>4524</v>
      </c>
      <c r="H1595" t="s">
        <v>1357</v>
      </c>
      <c r="I1595">
        <v>0</v>
      </c>
      <c r="J1595">
        <v>3.34</v>
      </c>
      <c r="K1595" t="s">
        <v>535</v>
      </c>
      <c r="L1595" t="s">
        <v>561</v>
      </c>
      <c r="M1595" t="s">
        <v>537</v>
      </c>
      <c r="N1595" t="s">
        <v>538</v>
      </c>
      <c r="O1595" t="s">
        <v>539</v>
      </c>
      <c r="P1595" t="s">
        <v>621</v>
      </c>
      <c r="Q1595" t="s">
        <v>3208</v>
      </c>
      <c r="R1595" t="s">
        <v>542</v>
      </c>
      <c r="S1595" t="s">
        <v>656</v>
      </c>
      <c r="T1595" t="s">
        <v>542</v>
      </c>
      <c r="U1595" t="s">
        <v>4316</v>
      </c>
      <c r="W1595" s="210">
        <v>-3.34</v>
      </c>
      <c r="X1595">
        <v>1</v>
      </c>
      <c r="Z1595" s="211">
        <v>45526</v>
      </c>
      <c r="AH1595" s="211">
        <v>45443</v>
      </c>
      <c r="AO1595" t="s">
        <v>546</v>
      </c>
      <c r="AU1595" s="211"/>
      <c r="AY1595">
        <v>0</v>
      </c>
      <c r="AZ1595" t="s">
        <v>548</v>
      </c>
      <c r="BA1595" t="s">
        <v>4316</v>
      </c>
      <c r="BB1595" t="s">
        <v>4316</v>
      </c>
    </row>
    <row r="1596" spans="1:54" x14ac:dyDescent="0.3">
      <c r="A1596" t="s">
        <v>4525</v>
      </c>
      <c r="B1596" t="s">
        <v>652</v>
      </c>
      <c r="C1596" s="211">
        <v>45443</v>
      </c>
      <c r="D1596" t="s">
        <v>1590</v>
      </c>
      <c r="E1596" t="s">
        <v>881</v>
      </c>
      <c r="F1596" t="s">
        <v>1848</v>
      </c>
      <c r="G1596" t="s">
        <v>4511</v>
      </c>
      <c r="H1596" t="s">
        <v>1593</v>
      </c>
      <c r="I1596">
        <v>0</v>
      </c>
      <c r="J1596">
        <v>3.54</v>
      </c>
      <c r="K1596" t="s">
        <v>535</v>
      </c>
      <c r="L1596" t="s">
        <v>3375</v>
      </c>
      <c r="M1596" t="s">
        <v>537</v>
      </c>
      <c r="N1596" t="s">
        <v>538</v>
      </c>
      <c r="O1596" t="s">
        <v>539</v>
      </c>
      <c r="P1596" t="s">
        <v>1594</v>
      </c>
      <c r="Q1596" t="s">
        <v>3208</v>
      </c>
      <c r="R1596" t="s">
        <v>542</v>
      </c>
      <c r="S1596" t="s">
        <v>656</v>
      </c>
      <c r="T1596" t="s">
        <v>542</v>
      </c>
      <c r="U1596" t="s">
        <v>4316</v>
      </c>
      <c r="W1596" s="210">
        <v>-3.54</v>
      </c>
      <c r="X1596">
        <v>1</v>
      </c>
      <c r="Z1596" s="211">
        <v>45526</v>
      </c>
      <c r="AH1596" s="211">
        <v>45443</v>
      </c>
      <c r="AO1596" t="s">
        <v>546</v>
      </c>
      <c r="AU1596" s="211"/>
      <c r="AY1596">
        <v>0</v>
      </c>
      <c r="AZ1596" t="s">
        <v>548</v>
      </c>
      <c r="BA1596" t="s">
        <v>4316</v>
      </c>
      <c r="BB1596" t="s">
        <v>4316</v>
      </c>
    </row>
    <row r="1597" spans="1:54" x14ac:dyDescent="0.3">
      <c r="A1597" t="s">
        <v>4526</v>
      </c>
      <c r="B1597" t="s">
        <v>652</v>
      </c>
      <c r="C1597" s="211">
        <v>45443</v>
      </c>
      <c r="D1597" t="s">
        <v>1590</v>
      </c>
      <c r="E1597" t="s">
        <v>881</v>
      </c>
      <c r="F1597" t="s">
        <v>3393</v>
      </c>
      <c r="G1597" t="s">
        <v>4527</v>
      </c>
      <c r="H1597" t="s">
        <v>1593</v>
      </c>
      <c r="I1597">
        <v>0</v>
      </c>
      <c r="J1597">
        <v>1.74</v>
      </c>
      <c r="K1597" t="s">
        <v>535</v>
      </c>
      <c r="L1597" t="s">
        <v>3375</v>
      </c>
      <c r="M1597" t="s">
        <v>537</v>
      </c>
      <c r="N1597" t="s">
        <v>538</v>
      </c>
      <c r="O1597" t="s">
        <v>539</v>
      </c>
      <c r="P1597" t="s">
        <v>1594</v>
      </c>
      <c r="Q1597" t="s">
        <v>3208</v>
      </c>
      <c r="R1597" t="s">
        <v>542</v>
      </c>
      <c r="S1597" t="s">
        <v>656</v>
      </c>
      <c r="T1597" t="s">
        <v>542</v>
      </c>
      <c r="U1597" t="s">
        <v>4316</v>
      </c>
      <c r="W1597" s="210">
        <v>-1.74</v>
      </c>
      <c r="X1597">
        <v>1</v>
      </c>
      <c r="Z1597" s="211">
        <v>45526</v>
      </c>
      <c r="AH1597" s="211">
        <v>45443</v>
      </c>
      <c r="AO1597" t="s">
        <v>546</v>
      </c>
      <c r="AU1597" s="211"/>
      <c r="AY1597">
        <v>0</v>
      </c>
      <c r="AZ1597" t="s">
        <v>548</v>
      </c>
      <c r="BA1597" t="s">
        <v>4316</v>
      </c>
      <c r="BB1597" t="s">
        <v>4316</v>
      </c>
    </row>
    <row r="1598" spans="1:54" x14ac:dyDescent="0.3">
      <c r="A1598" t="s">
        <v>4528</v>
      </c>
      <c r="B1598" t="s">
        <v>652</v>
      </c>
      <c r="C1598" s="211">
        <v>45443</v>
      </c>
      <c r="D1598" t="s">
        <v>1067</v>
      </c>
      <c r="E1598" t="s">
        <v>881</v>
      </c>
      <c r="F1598" t="s">
        <v>4529</v>
      </c>
      <c r="G1598" t="s">
        <v>4530</v>
      </c>
      <c r="H1598" t="s">
        <v>1337</v>
      </c>
      <c r="I1598">
        <v>0</v>
      </c>
      <c r="J1598">
        <v>4.9800000000000004</v>
      </c>
      <c r="K1598" t="s">
        <v>535</v>
      </c>
      <c r="L1598" t="s">
        <v>554</v>
      </c>
      <c r="M1598" t="s">
        <v>537</v>
      </c>
      <c r="N1598" t="s">
        <v>538</v>
      </c>
      <c r="O1598" t="s">
        <v>539</v>
      </c>
      <c r="P1598" t="s">
        <v>580</v>
      </c>
      <c r="Q1598" t="s">
        <v>3208</v>
      </c>
      <c r="R1598" t="s">
        <v>542</v>
      </c>
      <c r="S1598" t="s">
        <v>656</v>
      </c>
      <c r="T1598" t="s">
        <v>542</v>
      </c>
      <c r="U1598" t="s">
        <v>4316</v>
      </c>
      <c r="W1598" s="210">
        <v>-4.9800000000000004</v>
      </c>
      <c r="X1598">
        <v>1</v>
      </c>
      <c r="Z1598" s="211">
        <v>45526</v>
      </c>
      <c r="AH1598" s="211">
        <v>45443</v>
      </c>
      <c r="AO1598" t="s">
        <v>546</v>
      </c>
      <c r="AU1598" s="211"/>
      <c r="AY1598">
        <v>0</v>
      </c>
      <c r="AZ1598" t="s">
        <v>548</v>
      </c>
      <c r="BA1598" t="s">
        <v>4316</v>
      </c>
      <c r="BB1598" t="s">
        <v>4316</v>
      </c>
    </row>
    <row r="1599" spans="1:54" x14ac:dyDescent="0.3">
      <c r="A1599" t="s">
        <v>4531</v>
      </c>
      <c r="B1599" t="s">
        <v>652</v>
      </c>
      <c r="C1599" s="211">
        <v>45443</v>
      </c>
      <c r="D1599" t="s">
        <v>1590</v>
      </c>
      <c r="E1599" t="s">
        <v>881</v>
      </c>
      <c r="F1599" t="s">
        <v>4532</v>
      </c>
      <c r="G1599" t="s">
        <v>4527</v>
      </c>
      <c r="H1599" t="s">
        <v>1593</v>
      </c>
      <c r="I1599">
        <v>0</v>
      </c>
      <c r="J1599">
        <v>1.41</v>
      </c>
      <c r="K1599" t="s">
        <v>535</v>
      </c>
      <c r="L1599" t="s">
        <v>3375</v>
      </c>
      <c r="M1599" t="s">
        <v>537</v>
      </c>
      <c r="N1599" t="s">
        <v>538</v>
      </c>
      <c r="O1599" t="s">
        <v>539</v>
      </c>
      <c r="P1599" t="s">
        <v>1594</v>
      </c>
      <c r="Q1599" t="s">
        <v>3208</v>
      </c>
      <c r="R1599" t="s">
        <v>542</v>
      </c>
      <c r="S1599" t="s">
        <v>656</v>
      </c>
      <c r="T1599" t="s">
        <v>542</v>
      </c>
      <c r="U1599" t="s">
        <v>4316</v>
      </c>
      <c r="W1599" s="210">
        <v>-1.41</v>
      </c>
      <c r="X1599">
        <v>1</v>
      </c>
      <c r="Z1599" s="211">
        <v>45526</v>
      </c>
      <c r="AH1599" s="211">
        <v>45443</v>
      </c>
      <c r="AO1599" t="s">
        <v>546</v>
      </c>
      <c r="AU1599" s="211"/>
      <c r="AY1599">
        <v>0</v>
      </c>
      <c r="AZ1599" t="s">
        <v>548</v>
      </c>
      <c r="BA1599" t="s">
        <v>4316</v>
      </c>
      <c r="BB1599" t="s">
        <v>4316</v>
      </c>
    </row>
    <row r="1600" spans="1:54" x14ac:dyDescent="0.3">
      <c r="A1600" t="s">
        <v>4533</v>
      </c>
      <c r="B1600" t="s">
        <v>652</v>
      </c>
      <c r="C1600" s="211">
        <v>45443</v>
      </c>
      <c r="D1600" t="s">
        <v>1313</v>
      </c>
      <c r="E1600" t="s">
        <v>881</v>
      </c>
      <c r="F1600" t="s">
        <v>2580</v>
      </c>
      <c r="G1600" t="s">
        <v>4534</v>
      </c>
      <c r="H1600" t="s">
        <v>1316</v>
      </c>
      <c r="I1600">
        <v>0</v>
      </c>
      <c r="J1600">
        <v>1.8</v>
      </c>
      <c r="K1600" t="s">
        <v>535</v>
      </c>
      <c r="L1600" t="s">
        <v>554</v>
      </c>
      <c r="M1600" t="s">
        <v>537</v>
      </c>
      <c r="N1600" t="s">
        <v>538</v>
      </c>
      <c r="O1600" t="s">
        <v>539</v>
      </c>
      <c r="P1600" t="s">
        <v>555</v>
      </c>
      <c r="Q1600" t="s">
        <v>3208</v>
      </c>
      <c r="R1600" t="s">
        <v>542</v>
      </c>
      <c r="S1600" t="s">
        <v>656</v>
      </c>
      <c r="T1600" t="s">
        <v>542</v>
      </c>
      <c r="U1600" t="s">
        <v>4316</v>
      </c>
      <c r="W1600" s="210">
        <v>-1.8</v>
      </c>
      <c r="X1600">
        <v>1</v>
      </c>
      <c r="Z1600" s="211">
        <v>45526</v>
      </c>
      <c r="AH1600" s="211">
        <v>45443</v>
      </c>
      <c r="AO1600" t="s">
        <v>546</v>
      </c>
      <c r="AU1600" s="211"/>
      <c r="AY1600">
        <v>0</v>
      </c>
      <c r="AZ1600" t="s">
        <v>548</v>
      </c>
      <c r="BA1600" t="s">
        <v>4316</v>
      </c>
      <c r="BB1600" t="s">
        <v>4316</v>
      </c>
    </row>
    <row r="1601" spans="1:54" x14ac:dyDescent="0.3">
      <c r="A1601" t="s">
        <v>4535</v>
      </c>
      <c r="B1601" t="s">
        <v>652</v>
      </c>
      <c r="C1601" s="211">
        <v>45443</v>
      </c>
      <c r="D1601" t="s">
        <v>1354</v>
      </c>
      <c r="E1601" t="s">
        <v>881</v>
      </c>
      <c r="F1601" t="s">
        <v>2277</v>
      </c>
      <c r="G1601" t="s">
        <v>4536</v>
      </c>
      <c r="H1601" t="s">
        <v>1357</v>
      </c>
      <c r="I1601">
        <v>0</v>
      </c>
      <c r="J1601">
        <v>2.44</v>
      </c>
      <c r="K1601" t="s">
        <v>535</v>
      </c>
      <c r="L1601" t="s">
        <v>561</v>
      </c>
      <c r="M1601" t="s">
        <v>537</v>
      </c>
      <c r="N1601" t="s">
        <v>538</v>
      </c>
      <c r="O1601" t="s">
        <v>539</v>
      </c>
      <c r="P1601" t="s">
        <v>621</v>
      </c>
      <c r="Q1601" t="s">
        <v>3208</v>
      </c>
      <c r="R1601" t="s">
        <v>542</v>
      </c>
      <c r="S1601" t="s">
        <v>656</v>
      </c>
      <c r="T1601" t="s">
        <v>542</v>
      </c>
      <c r="U1601" t="s">
        <v>4316</v>
      </c>
      <c r="W1601" s="210">
        <v>-2.44</v>
      </c>
      <c r="X1601">
        <v>1</v>
      </c>
      <c r="Z1601" s="211">
        <v>45526</v>
      </c>
      <c r="AH1601" s="211">
        <v>45443</v>
      </c>
      <c r="AO1601" t="s">
        <v>546</v>
      </c>
      <c r="AU1601" s="211"/>
      <c r="AY1601">
        <v>0</v>
      </c>
      <c r="AZ1601" t="s">
        <v>548</v>
      </c>
      <c r="BA1601" t="s">
        <v>4316</v>
      </c>
      <c r="BB1601" t="s">
        <v>4316</v>
      </c>
    </row>
    <row r="1602" spans="1:54" x14ac:dyDescent="0.3">
      <c r="A1602" t="s">
        <v>4537</v>
      </c>
      <c r="B1602" t="s">
        <v>652</v>
      </c>
      <c r="C1602" s="211">
        <v>45443</v>
      </c>
      <c r="D1602" t="s">
        <v>1790</v>
      </c>
      <c r="E1602" t="s">
        <v>881</v>
      </c>
      <c r="F1602" t="s">
        <v>4538</v>
      </c>
      <c r="G1602" t="s">
        <v>4539</v>
      </c>
      <c r="H1602" t="s">
        <v>1792</v>
      </c>
      <c r="I1602">
        <v>0</v>
      </c>
      <c r="J1602">
        <v>5.0199999999999996</v>
      </c>
      <c r="K1602" t="s">
        <v>535</v>
      </c>
      <c r="L1602" t="s">
        <v>554</v>
      </c>
      <c r="M1602" t="s">
        <v>537</v>
      </c>
      <c r="N1602" t="s">
        <v>538</v>
      </c>
      <c r="O1602" t="s">
        <v>539</v>
      </c>
      <c r="P1602" t="s">
        <v>580</v>
      </c>
      <c r="Q1602" t="s">
        <v>3208</v>
      </c>
      <c r="R1602" t="s">
        <v>542</v>
      </c>
      <c r="S1602" t="s">
        <v>656</v>
      </c>
      <c r="T1602" t="s">
        <v>542</v>
      </c>
      <c r="U1602" t="s">
        <v>4316</v>
      </c>
      <c r="W1602" s="210">
        <v>-5.0199999999999996</v>
      </c>
      <c r="X1602">
        <v>1</v>
      </c>
      <c r="Z1602" s="211">
        <v>45526</v>
      </c>
      <c r="AH1602" s="211">
        <v>45443</v>
      </c>
      <c r="AO1602" t="s">
        <v>546</v>
      </c>
      <c r="AU1602" s="211"/>
      <c r="AY1602">
        <v>0</v>
      </c>
      <c r="AZ1602" t="s">
        <v>548</v>
      </c>
      <c r="BA1602" t="s">
        <v>4316</v>
      </c>
      <c r="BB1602" t="s">
        <v>4316</v>
      </c>
    </row>
    <row r="1603" spans="1:54" x14ac:dyDescent="0.3">
      <c r="A1603" t="s">
        <v>4540</v>
      </c>
      <c r="B1603" t="s">
        <v>652</v>
      </c>
      <c r="C1603" s="211">
        <v>45443</v>
      </c>
      <c r="D1603" t="s">
        <v>564</v>
      </c>
      <c r="E1603" t="s">
        <v>881</v>
      </c>
      <c r="F1603" t="s">
        <v>3580</v>
      </c>
      <c r="G1603" t="s">
        <v>4200</v>
      </c>
      <c r="H1603" t="s">
        <v>567</v>
      </c>
      <c r="I1603">
        <v>0</v>
      </c>
      <c r="J1603">
        <v>1.89</v>
      </c>
      <c r="K1603" t="s">
        <v>535</v>
      </c>
      <c r="L1603" t="s">
        <v>536</v>
      </c>
      <c r="M1603" t="s">
        <v>537</v>
      </c>
      <c r="N1603" t="s">
        <v>538</v>
      </c>
      <c r="O1603" t="s">
        <v>539</v>
      </c>
      <c r="P1603" t="s">
        <v>568</v>
      </c>
      <c r="Q1603" t="s">
        <v>3208</v>
      </c>
      <c r="R1603" t="s">
        <v>542</v>
      </c>
      <c r="S1603" t="s">
        <v>656</v>
      </c>
      <c r="T1603" t="s">
        <v>542</v>
      </c>
      <c r="U1603" t="s">
        <v>4316</v>
      </c>
      <c r="W1603" s="210">
        <v>-1.89</v>
      </c>
      <c r="X1603">
        <v>1</v>
      </c>
      <c r="Z1603" s="211">
        <v>45526</v>
      </c>
      <c r="AH1603" s="211">
        <v>45443</v>
      </c>
      <c r="AO1603" t="s">
        <v>546</v>
      </c>
      <c r="AU1603" s="211"/>
      <c r="AY1603">
        <v>0</v>
      </c>
      <c r="AZ1603" t="s">
        <v>548</v>
      </c>
      <c r="BA1603" t="s">
        <v>4316</v>
      </c>
      <c r="BB1603" t="s">
        <v>4316</v>
      </c>
    </row>
    <row r="1604" spans="1:54" x14ac:dyDescent="0.3">
      <c r="A1604" t="s">
        <v>4541</v>
      </c>
      <c r="B1604" t="s">
        <v>652</v>
      </c>
      <c r="C1604" s="211">
        <v>45443</v>
      </c>
      <c r="D1604" t="s">
        <v>1036</v>
      </c>
      <c r="E1604" t="s">
        <v>881</v>
      </c>
      <c r="F1604" t="s">
        <v>4542</v>
      </c>
      <c r="G1604" t="s">
        <v>4543</v>
      </c>
      <c r="H1604" t="s">
        <v>1155</v>
      </c>
      <c r="I1604">
        <v>0</v>
      </c>
      <c r="J1604">
        <v>30.45</v>
      </c>
      <c r="K1604" t="s">
        <v>535</v>
      </c>
      <c r="L1604" t="s">
        <v>536</v>
      </c>
      <c r="M1604" t="s">
        <v>537</v>
      </c>
      <c r="N1604" t="s">
        <v>538</v>
      </c>
      <c r="O1604" t="s">
        <v>539</v>
      </c>
      <c r="P1604" t="s">
        <v>1040</v>
      </c>
      <c r="Q1604" t="s">
        <v>3208</v>
      </c>
      <c r="R1604" t="s">
        <v>542</v>
      </c>
      <c r="S1604" t="s">
        <v>656</v>
      </c>
      <c r="T1604" t="s">
        <v>542</v>
      </c>
      <c r="U1604" t="s">
        <v>4316</v>
      </c>
      <c r="W1604" s="210">
        <v>-30.45</v>
      </c>
      <c r="X1604">
        <v>1</v>
      </c>
      <c r="Z1604" s="211">
        <v>45526</v>
      </c>
      <c r="AH1604" s="211">
        <v>45443</v>
      </c>
      <c r="AO1604" t="s">
        <v>546</v>
      </c>
      <c r="AU1604" s="211"/>
      <c r="AY1604">
        <v>0</v>
      </c>
      <c r="AZ1604" t="s">
        <v>548</v>
      </c>
      <c r="BA1604" t="s">
        <v>4316</v>
      </c>
      <c r="BB1604" t="s">
        <v>4316</v>
      </c>
    </row>
    <row r="1605" spans="1:54" x14ac:dyDescent="0.3">
      <c r="A1605" t="s">
        <v>4544</v>
      </c>
      <c r="B1605" t="s">
        <v>652</v>
      </c>
      <c r="C1605" s="211">
        <v>45443</v>
      </c>
      <c r="D1605" t="s">
        <v>1790</v>
      </c>
      <c r="E1605" t="s">
        <v>881</v>
      </c>
      <c r="F1605" t="s">
        <v>4545</v>
      </c>
      <c r="G1605" t="s">
        <v>4546</v>
      </c>
      <c r="H1605" t="s">
        <v>1792</v>
      </c>
      <c r="I1605">
        <v>0</v>
      </c>
      <c r="J1605">
        <v>5.07</v>
      </c>
      <c r="K1605" t="s">
        <v>535</v>
      </c>
      <c r="L1605" t="s">
        <v>554</v>
      </c>
      <c r="M1605" t="s">
        <v>537</v>
      </c>
      <c r="N1605" t="s">
        <v>538</v>
      </c>
      <c r="O1605" t="s">
        <v>539</v>
      </c>
      <c r="P1605" t="s">
        <v>580</v>
      </c>
      <c r="Q1605" t="s">
        <v>3208</v>
      </c>
      <c r="R1605" t="s">
        <v>542</v>
      </c>
      <c r="S1605" t="s">
        <v>656</v>
      </c>
      <c r="T1605" t="s">
        <v>542</v>
      </c>
      <c r="U1605" t="s">
        <v>4316</v>
      </c>
      <c r="W1605" s="210">
        <v>-5.07</v>
      </c>
      <c r="X1605">
        <v>1</v>
      </c>
      <c r="Z1605" s="211">
        <v>45526</v>
      </c>
      <c r="AH1605" s="211">
        <v>45443</v>
      </c>
      <c r="AO1605" t="s">
        <v>546</v>
      </c>
      <c r="AU1605" s="211"/>
      <c r="AY1605">
        <v>0</v>
      </c>
      <c r="AZ1605" t="s">
        <v>548</v>
      </c>
      <c r="BA1605" t="s">
        <v>4316</v>
      </c>
      <c r="BB1605" t="s">
        <v>4316</v>
      </c>
    </row>
    <row r="1606" spans="1:54" x14ac:dyDescent="0.3">
      <c r="A1606" t="s">
        <v>4547</v>
      </c>
      <c r="B1606" t="s">
        <v>652</v>
      </c>
      <c r="C1606" s="211">
        <v>45443</v>
      </c>
      <c r="D1606" t="s">
        <v>1590</v>
      </c>
      <c r="E1606" t="s">
        <v>881</v>
      </c>
      <c r="F1606" t="s">
        <v>4548</v>
      </c>
      <c r="G1606" t="s">
        <v>4549</v>
      </c>
      <c r="H1606" t="s">
        <v>1593</v>
      </c>
      <c r="I1606">
        <v>0</v>
      </c>
      <c r="J1606">
        <v>2.31</v>
      </c>
      <c r="K1606" t="s">
        <v>535</v>
      </c>
      <c r="L1606" t="s">
        <v>3375</v>
      </c>
      <c r="M1606" t="s">
        <v>537</v>
      </c>
      <c r="N1606" t="s">
        <v>538</v>
      </c>
      <c r="O1606" t="s">
        <v>539</v>
      </c>
      <c r="P1606" t="s">
        <v>1594</v>
      </c>
      <c r="Q1606" t="s">
        <v>3208</v>
      </c>
      <c r="R1606" t="s">
        <v>542</v>
      </c>
      <c r="S1606" t="s">
        <v>656</v>
      </c>
      <c r="T1606" t="s">
        <v>542</v>
      </c>
      <c r="U1606" t="s">
        <v>4316</v>
      </c>
      <c r="W1606" s="210">
        <v>-2.31</v>
      </c>
      <c r="X1606">
        <v>1</v>
      </c>
      <c r="Z1606" s="211">
        <v>45526</v>
      </c>
      <c r="AH1606" s="211">
        <v>45443</v>
      </c>
      <c r="AO1606" t="s">
        <v>546</v>
      </c>
      <c r="AU1606" s="211"/>
      <c r="AY1606">
        <v>0</v>
      </c>
      <c r="AZ1606" t="s">
        <v>548</v>
      </c>
      <c r="BA1606" t="s">
        <v>4316</v>
      </c>
      <c r="BB1606" t="s">
        <v>4316</v>
      </c>
    </row>
    <row r="1607" spans="1:54" x14ac:dyDescent="0.3">
      <c r="A1607" t="s">
        <v>4550</v>
      </c>
      <c r="B1607" t="s">
        <v>652</v>
      </c>
      <c r="C1607" s="211">
        <v>45443</v>
      </c>
      <c r="D1607" t="s">
        <v>1313</v>
      </c>
      <c r="E1607" t="s">
        <v>881</v>
      </c>
      <c r="F1607" t="s">
        <v>4551</v>
      </c>
      <c r="G1607" t="s">
        <v>4552</v>
      </c>
      <c r="H1607" t="s">
        <v>1316</v>
      </c>
      <c r="I1607">
        <v>0</v>
      </c>
      <c r="J1607">
        <v>2.97</v>
      </c>
      <c r="K1607" t="s">
        <v>535</v>
      </c>
      <c r="L1607" t="s">
        <v>554</v>
      </c>
      <c r="M1607" t="s">
        <v>537</v>
      </c>
      <c r="N1607" t="s">
        <v>538</v>
      </c>
      <c r="O1607" t="s">
        <v>539</v>
      </c>
      <c r="P1607" t="s">
        <v>555</v>
      </c>
      <c r="Q1607" t="s">
        <v>3208</v>
      </c>
      <c r="R1607" t="s">
        <v>542</v>
      </c>
      <c r="S1607" t="s">
        <v>656</v>
      </c>
      <c r="T1607" t="s">
        <v>542</v>
      </c>
      <c r="U1607" t="s">
        <v>4316</v>
      </c>
      <c r="W1607" s="210">
        <v>-2.97</v>
      </c>
      <c r="X1607">
        <v>1</v>
      </c>
      <c r="Z1607" s="211">
        <v>45526</v>
      </c>
      <c r="AH1607" s="211">
        <v>45443</v>
      </c>
      <c r="AO1607" t="s">
        <v>546</v>
      </c>
      <c r="AU1607" s="211"/>
      <c r="AY1607">
        <v>0</v>
      </c>
      <c r="AZ1607" t="s">
        <v>548</v>
      </c>
      <c r="BA1607" t="s">
        <v>4316</v>
      </c>
      <c r="BB1607" t="s">
        <v>4316</v>
      </c>
    </row>
    <row r="1608" spans="1:54" x14ac:dyDescent="0.3">
      <c r="A1608" t="s">
        <v>4553</v>
      </c>
      <c r="B1608" t="s">
        <v>652</v>
      </c>
      <c r="C1608" s="211">
        <v>45443</v>
      </c>
      <c r="D1608" t="s">
        <v>1036</v>
      </c>
      <c r="E1608" t="s">
        <v>881</v>
      </c>
      <c r="F1608" t="s">
        <v>4554</v>
      </c>
      <c r="G1608" t="s">
        <v>4555</v>
      </c>
      <c r="H1608" t="s">
        <v>1155</v>
      </c>
      <c r="I1608">
        <v>0</v>
      </c>
      <c r="J1608">
        <v>30.45</v>
      </c>
      <c r="K1608" t="s">
        <v>535</v>
      </c>
      <c r="L1608" t="s">
        <v>536</v>
      </c>
      <c r="M1608" t="s">
        <v>537</v>
      </c>
      <c r="N1608" t="s">
        <v>538</v>
      </c>
      <c r="O1608" t="s">
        <v>539</v>
      </c>
      <c r="P1608" t="s">
        <v>1040</v>
      </c>
      <c r="Q1608" t="s">
        <v>3208</v>
      </c>
      <c r="R1608" t="s">
        <v>542</v>
      </c>
      <c r="S1608" t="s">
        <v>656</v>
      </c>
      <c r="T1608" t="s">
        <v>542</v>
      </c>
      <c r="U1608" t="s">
        <v>4316</v>
      </c>
      <c r="W1608" s="210">
        <v>-30.45</v>
      </c>
      <c r="X1608">
        <v>1</v>
      </c>
      <c r="Z1608" s="211">
        <v>45526</v>
      </c>
      <c r="AH1608" s="211">
        <v>45443</v>
      </c>
      <c r="AO1608" t="s">
        <v>546</v>
      </c>
      <c r="AU1608" s="211"/>
      <c r="AY1608">
        <v>0</v>
      </c>
      <c r="AZ1608" t="s">
        <v>548</v>
      </c>
      <c r="BA1608" t="s">
        <v>4316</v>
      </c>
      <c r="BB1608" t="s">
        <v>4316</v>
      </c>
    </row>
    <row r="1609" spans="1:54" x14ac:dyDescent="0.3">
      <c r="A1609" t="s">
        <v>4556</v>
      </c>
      <c r="B1609" t="s">
        <v>652</v>
      </c>
      <c r="C1609" s="211">
        <v>45443</v>
      </c>
      <c r="D1609" t="s">
        <v>564</v>
      </c>
      <c r="E1609" t="s">
        <v>881</v>
      </c>
      <c r="F1609" t="s">
        <v>4557</v>
      </c>
      <c r="G1609" t="s">
        <v>4558</v>
      </c>
      <c r="H1609" t="s">
        <v>567</v>
      </c>
      <c r="I1609">
        <v>0</v>
      </c>
      <c r="J1609">
        <v>2.0699999999999998</v>
      </c>
      <c r="K1609" t="s">
        <v>535</v>
      </c>
      <c r="L1609" t="s">
        <v>536</v>
      </c>
      <c r="M1609" t="s">
        <v>537</v>
      </c>
      <c r="N1609" t="s">
        <v>538</v>
      </c>
      <c r="O1609" t="s">
        <v>539</v>
      </c>
      <c r="P1609" t="s">
        <v>568</v>
      </c>
      <c r="Q1609" t="s">
        <v>3208</v>
      </c>
      <c r="R1609" t="s">
        <v>542</v>
      </c>
      <c r="S1609" t="s">
        <v>656</v>
      </c>
      <c r="T1609" t="s">
        <v>542</v>
      </c>
      <c r="U1609" t="s">
        <v>4316</v>
      </c>
      <c r="W1609" s="210">
        <v>-2.0699999999999998</v>
      </c>
      <c r="X1609">
        <v>1</v>
      </c>
      <c r="Z1609" s="211">
        <v>45526</v>
      </c>
      <c r="AH1609" s="211">
        <v>45443</v>
      </c>
      <c r="AO1609" t="s">
        <v>546</v>
      </c>
      <c r="AU1609" s="211"/>
      <c r="AY1609">
        <v>0</v>
      </c>
      <c r="AZ1609" t="s">
        <v>548</v>
      </c>
      <c r="BA1609" t="s">
        <v>4316</v>
      </c>
      <c r="BB1609" t="s">
        <v>4316</v>
      </c>
    </row>
    <row r="1610" spans="1:54" x14ac:dyDescent="0.3">
      <c r="A1610" t="s">
        <v>4559</v>
      </c>
      <c r="B1610" t="s">
        <v>652</v>
      </c>
      <c r="C1610" s="211">
        <v>45443</v>
      </c>
      <c r="D1610" t="s">
        <v>1354</v>
      </c>
      <c r="E1610" t="s">
        <v>881</v>
      </c>
      <c r="F1610" t="s">
        <v>4560</v>
      </c>
      <c r="G1610" t="s">
        <v>4561</v>
      </c>
      <c r="H1610" t="s">
        <v>1357</v>
      </c>
      <c r="I1610">
        <v>0</v>
      </c>
      <c r="J1610">
        <v>4.03</v>
      </c>
      <c r="K1610" t="s">
        <v>535</v>
      </c>
      <c r="L1610" t="s">
        <v>561</v>
      </c>
      <c r="M1610" t="s">
        <v>537</v>
      </c>
      <c r="N1610" t="s">
        <v>538</v>
      </c>
      <c r="O1610" t="s">
        <v>539</v>
      </c>
      <c r="P1610" t="s">
        <v>621</v>
      </c>
      <c r="Q1610" t="s">
        <v>3208</v>
      </c>
      <c r="R1610" t="s">
        <v>542</v>
      </c>
      <c r="S1610" t="s">
        <v>656</v>
      </c>
      <c r="T1610" t="s">
        <v>542</v>
      </c>
      <c r="U1610" t="s">
        <v>4316</v>
      </c>
      <c r="W1610" s="210">
        <v>-4.03</v>
      </c>
      <c r="X1610">
        <v>1</v>
      </c>
      <c r="Z1610" s="211">
        <v>45526</v>
      </c>
      <c r="AH1610" s="211">
        <v>45443</v>
      </c>
      <c r="AO1610" t="s">
        <v>546</v>
      </c>
      <c r="AU1610" s="211"/>
      <c r="AY1610">
        <v>0</v>
      </c>
      <c r="AZ1610" t="s">
        <v>548</v>
      </c>
      <c r="BA1610" t="s">
        <v>4316</v>
      </c>
      <c r="BB1610" t="s">
        <v>4316</v>
      </c>
    </row>
    <row r="1611" spans="1:54" x14ac:dyDescent="0.3">
      <c r="A1611" t="s">
        <v>4562</v>
      </c>
      <c r="B1611" t="s">
        <v>652</v>
      </c>
      <c r="C1611" s="211">
        <v>45443</v>
      </c>
      <c r="D1611" t="s">
        <v>1095</v>
      </c>
      <c r="E1611" t="s">
        <v>881</v>
      </c>
      <c r="F1611" t="s">
        <v>4563</v>
      </c>
      <c r="G1611" t="s">
        <v>2787</v>
      </c>
      <c r="H1611" t="s">
        <v>1352</v>
      </c>
      <c r="I1611">
        <v>0</v>
      </c>
      <c r="J1611">
        <v>213.12</v>
      </c>
      <c r="K1611" t="s">
        <v>535</v>
      </c>
      <c r="L1611" t="s">
        <v>536</v>
      </c>
      <c r="M1611" t="s">
        <v>537</v>
      </c>
      <c r="N1611" t="s">
        <v>538</v>
      </c>
      <c r="O1611" t="s">
        <v>539</v>
      </c>
      <c r="P1611" t="s">
        <v>1099</v>
      </c>
      <c r="Q1611" t="s">
        <v>3208</v>
      </c>
      <c r="R1611" t="s">
        <v>542</v>
      </c>
      <c r="S1611" t="s">
        <v>656</v>
      </c>
      <c r="T1611" t="s">
        <v>542</v>
      </c>
      <c r="U1611" t="s">
        <v>4316</v>
      </c>
      <c r="W1611" s="210">
        <v>-213.12</v>
      </c>
      <c r="X1611">
        <v>1</v>
      </c>
      <c r="Z1611" s="211">
        <v>45526</v>
      </c>
      <c r="AH1611" s="211">
        <v>45443</v>
      </c>
      <c r="AO1611" t="s">
        <v>546</v>
      </c>
      <c r="AU1611" s="211"/>
      <c r="AY1611">
        <v>0</v>
      </c>
      <c r="AZ1611" t="s">
        <v>548</v>
      </c>
      <c r="BA1611" t="s">
        <v>4316</v>
      </c>
      <c r="BB1611" t="s">
        <v>4316</v>
      </c>
    </row>
    <row r="1612" spans="1:54" x14ac:dyDescent="0.3">
      <c r="A1612" t="s">
        <v>4564</v>
      </c>
      <c r="B1612" t="s">
        <v>652</v>
      </c>
      <c r="C1612" s="211">
        <v>45443</v>
      </c>
      <c r="D1612" t="s">
        <v>1067</v>
      </c>
      <c r="E1612" t="s">
        <v>881</v>
      </c>
      <c r="F1612" t="s">
        <v>4565</v>
      </c>
      <c r="G1612" t="s">
        <v>4566</v>
      </c>
      <c r="H1612" t="s">
        <v>1337</v>
      </c>
      <c r="I1612">
        <v>0</v>
      </c>
      <c r="J1612">
        <v>5.03</v>
      </c>
      <c r="K1612" t="s">
        <v>535</v>
      </c>
      <c r="L1612" t="s">
        <v>554</v>
      </c>
      <c r="M1612" t="s">
        <v>537</v>
      </c>
      <c r="N1612" t="s">
        <v>538</v>
      </c>
      <c r="O1612" t="s">
        <v>539</v>
      </c>
      <c r="P1612" t="s">
        <v>580</v>
      </c>
      <c r="Q1612" t="s">
        <v>3208</v>
      </c>
      <c r="R1612" t="s">
        <v>542</v>
      </c>
      <c r="S1612" t="s">
        <v>656</v>
      </c>
      <c r="T1612" t="s">
        <v>542</v>
      </c>
      <c r="U1612" t="s">
        <v>4316</v>
      </c>
      <c r="W1612" s="210">
        <v>-5.03</v>
      </c>
      <c r="X1612">
        <v>1</v>
      </c>
      <c r="Z1612" s="211">
        <v>45526</v>
      </c>
      <c r="AH1612" s="211">
        <v>45443</v>
      </c>
      <c r="AO1612" t="s">
        <v>546</v>
      </c>
      <c r="AU1612" s="211"/>
      <c r="AY1612">
        <v>0</v>
      </c>
      <c r="AZ1612" t="s">
        <v>548</v>
      </c>
      <c r="BA1612" t="s">
        <v>4316</v>
      </c>
      <c r="BB1612" t="s">
        <v>4316</v>
      </c>
    </row>
    <row r="1613" spans="1:54" x14ac:dyDescent="0.3">
      <c r="A1613" t="s">
        <v>4567</v>
      </c>
      <c r="B1613" t="s">
        <v>652</v>
      </c>
      <c r="C1613" s="211">
        <v>45443</v>
      </c>
      <c r="D1613" t="s">
        <v>1590</v>
      </c>
      <c r="E1613" t="s">
        <v>881</v>
      </c>
      <c r="F1613" t="s">
        <v>4568</v>
      </c>
      <c r="G1613" t="s">
        <v>4549</v>
      </c>
      <c r="H1613" t="s">
        <v>1593</v>
      </c>
      <c r="I1613">
        <v>0</v>
      </c>
      <c r="J1613">
        <v>2.85</v>
      </c>
      <c r="K1613" t="s">
        <v>535</v>
      </c>
      <c r="L1613" t="s">
        <v>3375</v>
      </c>
      <c r="M1613" t="s">
        <v>537</v>
      </c>
      <c r="N1613" t="s">
        <v>538</v>
      </c>
      <c r="O1613" t="s">
        <v>539</v>
      </c>
      <c r="P1613" t="s">
        <v>1594</v>
      </c>
      <c r="Q1613" t="s">
        <v>3208</v>
      </c>
      <c r="R1613" t="s">
        <v>542</v>
      </c>
      <c r="S1613" t="s">
        <v>656</v>
      </c>
      <c r="T1613" t="s">
        <v>542</v>
      </c>
      <c r="U1613" t="s">
        <v>4316</v>
      </c>
      <c r="W1613" s="210">
        <v>-2.85</v>
      </c>
      <c r="X1613">
        <v>1</v>
      </c>
      <c r="Z1613" s="211">
        <v>45526</v>
      </c>
      <c r="AH1613" s="211">
        <v>45443</v>
      </c>
      <c r="AO1613" t="s">
        <v>546</v>
      </c>
      <c r="AU1613" s="211"/>
      <c r="AY1613">
        <v>0</v>
      </c>
      <c r="AZ1613" t="s">
        <v>548</v>
      </c>
      <c r="BA1613" t="s">
        <v>4316</v>
      </c>
      <c r="BB1613" t="s">
        <v>4316</v>
      </c>
    </row>
    <row r="1614" spans="1:54" x14ac:dyDescent="0.3">
      <c r="A1614" t="s">
        <v>4569</v>
      </c>
      <c r="B1614" t="s">
        <v>652</v>
      </c>
      <c r="C1614" s="211">
        <v>45443</v>
      </c>
      <c r="D1614" t="s">
        <v>3223</v>
      </c>
      <c r="E1614" t="s">
        <v>565</v>
      </c>
      <c r="F1614" t="s">
        <v>757</v>
      </c>
      <c r="G1614" t="s">
        <v>4570</v>
      </c>
      <c r="H1614" t="s">
        <v>4229</v>
      </c>
      <c r="I1614">
        <v>0</v>
      </c>
      <c r="J1614">
        <v>0.68</v>
      </c>
      <c r="K1614" t="s">
        <v>535</v>
      </c>
      <c r="L1614" t="s">
        <v>536</v>
      </c>
      <c r="M1614" t="s">
        <v>537</v>
      </c>
      <c r="N1614" t="s">
        <v>538</v>
      </c>
      <c r="O1614" t="s">
        <v>539</v>
      </c>
      <c r="P1614" t="s">
        <v>650</v>
      </c>
      <c r="Q1614" t="s">
        <v>3208</v>
      </c>
      <c r="R1614" t="s">
        <v>542</v>
      </c>
      <c r="S1614" t="s">
        <v>656</v>
      </c>
      <c r="T1614" t="s">
        <v>542</v>
      </c>
      <c r="U1614" t="s">
        <v>4316</v>
      </c>
      <c r="W1614" s="210">
        <v>-0.68</v>
      </c>
      <c r="X1614">
        <v>1</v>
      </c>
      <c r="Z1614" s="211">
        <v>45526</v>
      </c>
      <c r="AH1614" s="211">
        <v>45443</v>
      </c>
      <c r="AO1614" t="s">
        <v>546</v>
      </c>
      <c r="AU1614" s="211"/>
      <c r="AY1614">
        <v>0</v>
      </c>
      <c r="AZ1614" t="s">
        <v>548</v>
      </c>
      <c r="BA1614" t="s">
        <v>4316</v>
      </c>
      <c r="BB1614" t="s">
        <v>4316</v>
      </c>
    </row>
    <row r="1615" spans="1:54" x14ac:dyDescent="0.3">
      <c r="A1615" t="s">
        <v>4571</v>
      </c>
      <c r="B1615" t="s">
        <v>652</v>
      </c>
      <c r="C1615" s="211">
        <v>45443</v>
      </c>
      <c r="D1615" t="s">
        <v>2937</v>
      </c>
      <c r="E1615" t="s">
        <v>565</v>
      </c>
      <c r="F1615" t="s">
        <v>807</v>
      </c>
      <c r="G1615" t="s">
        <v>4572</v>
      </c>
      <c r="H1615" t="s">
        <v>2939</v>
      </c>
      <c r="I1615">
        <v>0</v>
      </c>
      <c r="J1615">
        <v>14.27</v>
      </c>
      <c r="K1615" t="s">
        <v>535</v>
      </c>
      <c r="L1615" t="s">
        <v>561</v>
      </c>
      <c r="M1615" t="s">
        <v>537</v>
      </c>
      <c r="N1615" t="s">
        <v>538</v>
      </c>
      <c r="O1615" t="s">
        <v>539</v>
      </c>
      <c r="P1615" t="s">
        <v>644</v>
      </c>
      <c r="Q1615" t="s">
        <v>3208</v>
      </c>
      <c r="R1615" t="s">
        <v>542</v>
      </c>
      <c r="S1615" t="s">
        <v>656</v>
      </c>
      <c r="T1615" t="s">
        <v>542</v>
      </c>
      <c r="U1615" t="s">
        <v>4316</v>
      </c>
      <c r="W1615" s="210">
        <v>-14.27</v>
      </c>
      <c r="X1615">
        <v>1</v>
      </c>
      <c r="Z1615" s="211">
        <v>45526</v>
      </c>
      <c r="AH1615" s="211">
        <v>45443</v>
      </c>
      <c r="AO1615" t="s">
        <v>546</v>
      </c>
      <c r="AU1615" s="211"/>
      <c r="AY1615">
        <v>0</v>
      </c>
      <c r="AZ1615" t="s">
        <v>548</v>
      </c>
      <c r="BA1615" t="s">
        <v>4316</v>
      </c>
      <c r="BB1615" t="s">
        <v>4316</v>
      </c>
    </row>
    <row r="1616" spans="1:54" x14ac:dyDescent="0.3">
      <c r="A1616" t="s">
        <v>4573</v>
      </c>
      <c r="B1616" t="s">
        <v>652</v>
      </c>
      <c r="C1616" s="211">
        <v>45443</v>
      </c>
      <c r="D1616" t="s">
        <v>3217</v>
      </c>
      <c r="E1616" t="s">
        <v>1135</v>
      </c>
      <c r="F1616" t="s">
        <v>757</v>
      </c>
      <c r="G1616" t="s">
        <v>4574</v>
      </c>
      <c r="H1616" t="s">
        <v>3219</v>
      </c>
      <c r="I1616">
        <v>0</v>
      </c>
      <c r="J1616">
        <v>33.4</v>
      </c>
      <c r="K1616" t="s">
        <v>535</v>
      </c>
      <c r="L1616" t="s">
        <v>536</v>
      </c>
      <c r="M1616" t="s">
        <v>537</v>
      </c>
      <c r="N1616" t="s">
        <v>538</v>
      </c>
      <c r="O1616" t="s">
        <v>539</v>
      </c>
      <c r="P1616" t="s">
        <v>1099</v>
      </c>
      <c r="Q1616" t="s">
        <v>3208</v>
      </c>
      <c r="R1616" t="s">
        <v>542</v>
      </c>
      <c r="S1616" t="s">
        <v>656</v>
      </c>
      <c r="T1616" t="s">
        <v>542</v>
      </c>
      <c r="U1616" t="s">
        <v>4316</v>
      </c>
      <c r="W1616" s="210">
        <v>-33.4</v>
      </c>
      <c r="X1616">
        <v>1</v>
      </c>
      <c r="Z1616" s="211">
        <v>45526</v>
      </c>
      <c r="AH1616" s="211">
        <v>45443</v>
      </c>
      <c r="AO1616" t="s">
        <v>546</v>
      </c>
      <c r="AU1616" s="211"/>
      <c r="AY1616">
        <v>0</v>
      </c>
      <c r="AZ1616" t="s">
        <v>548</v>
      </c>
      <c r="BA1616" t="s">
        <v>4316</v>
      </c>
      <c r="BB1616" t="s">
        <v>4316</v>
      </c>
    </row>
    <row r="1617" spans="1:54" x14ac:dyDescent="0.3">
      <c r="A1617" t="s">
        <v>4575</v>
      </c>
      <c r="B1617" t="s">
        <v>652</v>
      </c>
      <c r="C1617" s="211">
        <v>45443</v>
      </c>
      <c r="D1617" t="s">
        <v>3217</v>
      </c>
      <c r="E1617" t="s">
        <v>1025</v>
      </c>
      <c r="F1617" t="s">
        <v>757</v>
      </c>
      <c r="G1617" t="s">
        <v>4574</v>
      </c>
      <c r="H1617" t="s">
        <v>4245</v>
      </c>
      <c r="I1617">
        <v>0</v>
      </c>
      <c r="J1617">
        <v>26.81</v>
      </c>
      <c r="K1617" t="s">
        <v>535</v>
      </c>
      <c r="L1617" t="s">
        <v>536</v>
      </c>
      <c r="M1617" t="s">
        <v>537</v>
      </c>
      <c r="N1617" t="s">
        <v>538</v>
      </c>
      <c r="O1617" t="s">
        <v>539</v>
      </c>
      <c r="P1617" t="s">
        <v>1099</v>
      </c>
      <c r="Q1617" t="s">
        <v>3208</v>
      </c>
      <c r="R1617" t="s">
        <v>542</v>
      </c>
      <c r="S1617" t="s">
        <v>656</v>
      </c>
      <c r="T1617" t="s">
        <v>542</v>
      </c>
      <c r="U1617" t="s">
        <v>4316</v>
      </c>
      <c r="W1617" s="210">
        <v>-26.81</v>
      </c>
      <c r="X1617">
        <v>1</v>
      </c>
      <c r="Z1617" s="211">
        <v>45526</v>
      </c>
      <c r="AH1617" s="211">
        <v>45443</v>
      </c>
      <c r="AO1617" t="s">
        <v>546</v>
      </c>
      <c r="AU1617" s="211"/>
      <c r="AY1617">
        <v>0</v>
      </c>
      <c r="AZ1617" t="s">
        <v>548</v>
      </c>
      <c r="BA1617" t="s">
        <v>4316</v>
      </c>
      <c r="BB1617" t="s">
        <v>4316</v>
      </c>
    </row>
    <row r="1618" spans="1:54" x14ac:dyDescent="0.3">
      <c r="A1618" t="s">
        <v>4576</v>
      </c>
      <c r="B1618" t="s">
        <v>652</v>
      </c>
      <c r="C1618" s="211">
        <v>45443</v>
      </c>
      <c r="D1618" t="s">
        <v>557</v>
      </c>
      <c r="E1618" t="s">
        <v>1314</v>
      </c>
      <c r="F1618" t="s">
        <v>793</v>
      </c>
      <c r="G1618" t="s">
        <v>4473</v>
      </c>
      <c r="H1618" t="s">
        <v>560</v>
      </c>
      <c r="I1618">
        <v>0</v>
      </c>
      <c r="J1618">
        <v>1.72</v>
      </c>
      <c r="K1618" t="s">
        <v>535</v>
      </c>
      <c r="L1618" t="s">
        <v>561</v>
      </c>
      <c r="M1618" t="s">
        <v>537</v>
      </c>
      <c r="N1618" t="s">
        <v>538</v>
      </c>
      <c r="O1618" t="s">
        <v>539</v>
      </c>
      <c r="P1618" t="s">
        <v>562</v>
      </c>
      <c r="Q1618" t="s">
        <v>3208</v>
      </c>
      <c r="R1618" t="s">
        <v>542</v>
      </c>
      <c r="S1618" t="s">
        <v>656</v>
      </c>
      <c r="T1618" t="s">
        <v>542</v>
      </c>
      <c r="U1618" t="s">
        <v>4316</v>
      </c>
      <c r="W1618" s="210">
        <v>-1.72</v>
      </c>
      <c r="X1618">
        <v>1</v>
      </c>
      <c r="Z1618" s="211">
        <v>45526</v>
      </c>
      <c r="AH1618" s="211">
        <v>45443</v>
      </c>
      <c r="AO1618" t="s">
        <v>546</v>
      </c>
      <c r="AU1618" s="211"/>
      <c r="AY1618">
        <v>0</v>
      </c>
      <c r="AZ1618" t="s">
        <v>548</v>
      </c>
      <c r="BA1618" t="s">
        <v>4316</v>
      </c>
      <c r="BB1618" t="s">
        <v>4316</v>
      </c>
    </row>
    <row r="1619" spans="1:54" x14ac:dyDescent="0.3">
      <c r="A1619" t="s">
        <v>4577</v>
      </c>
      <c r="B1619" t="s">
        <v>652</v>
      </c>
      <c r="C1619" s="211">
        <v>45443</v>
      </c>
      <c r="D1619" t="s">
        <v>2321</v>
      </c>
      <c r="E1619" t="s">
        <v>1314</v>
      </c>
      <c r="F1619" t="s">
        <v>807</v>
      </c>
      <c r="G1619" t="s">
        <v>4578</v>
      </c>
      <c r="H1619" t="s">
        <v>2323</v>
      </c>
      <c r="I1619">
        <v>0</v>
      </c>
      <c r="J1619">
        <v>1.55</v>
      </c>
      <c r="K1619" t="s">
        <v>535</v>
      </c>
      <c r="L1619" t="s">
        <v>561</v>
      </c>
      <c r="M1619" t="s">
        <v>537</v>
      </c>
      <c r="N1619" t="s">
        <v>538</v>
      </c>
      <c r="O1619" t="s">
        <v>539</v>
      </c>
      <c r="P1619" t="s">
        <v>621</v>
      </c>
      <c r="Q1619" t="s">
        <v>3208</v>
      </c>
      <c r="R1619" t="s">
        <v>542</v>
      </c>
      <c r="S1619" t="s">
        <v>656</v>
      </c>
      <c r="T1619" t="s">
        <v>542</v>
      </c>
      <c r="U1619" t="s">
        <v>4316</v>
      </c>
      <c r="W1619" s="210">
        <v>-1.55</v>
      </c>
      <c r="X1619">
        <v>1</v>
      </c>
      <c r="Z1619" s="211">
        <v>45526</v>
      </c>
      <c r="AH1619" s="211">
        <v>45443</v>
      </c>
      <c r="AO1619" t="s">
        <v>546</v>
      </c>
      <c r="AU1619" s="211"/>
      <c r="AY1619">
        <v>0</v>
      </c>
      <c r="AZ1619" t="s">
        <v>548</v>
      </c>
      <c r="BA1619" t="s">
        <v>4316</v>
      </c>
      <c r="BB1619" t="s">
        <v>4316</v>
      </c>
    </row>
    <row r="1620" spans="1:54" x14ac:dyDescent="0.3">
      <c r="A1620" t="s">
        <v>4579</v>
      </c>
      <c r="B1620" t="s">
        <v>652</v>
      </c>
      <c r="C1620" s="211">
        <v>45443</v>
      </c>
      <c r="D1620" t="s">
        <v>550</v>
      </c>
      <c r="E1620" t="s">
        <v>571</v>
      </c>
      <c r="F1620" t="s">
        <v>807</v>
      </c>
      <c r="G1620" t="s">
        <v>4580</v>
      </c>
      <c r="H1620" t="s">
        <v>1933</v>
      </c>
      <c r="I1620">
        <v>0</v>
      </c>
      <c r="J1620">
        <v>24.23</v>
      </c>
      <c r="K1620" t="s">
        <v>535</v>
      </c>
      <c r="L1620" t="s">
        <v>554</v>
      </c>
      <c r="M1620" t="s">
        <v>537</v>
      </c>
      <c r="N1620" t="s">
        <v>538</v>
      </c>
      <c r="O1620" t="s">
        <v>539</v>
      </c>
      <c r="P1620" t="s">
        <v>555</v>
      </c>
      <c r="Q1620" t="s">
        <v>3208</v>
      </c>
      <c r="R1620" t="s">
        <v>542</v>
      </c>
      <c r="S1620" t="s">
        <v>656</v>
      </c>
      <c r="T1620" t="s">
        <v>542</v>
      </c>
      <c r="U1620" t="s">
        <v>4316</v>
      </c>
      <c r="W1620" s="210">
        <v>-24.23</v>
      </c>
      <c r="X1620">
        <v>1</v>
      </c>
      <c r="Z1620" s="211">
        <v>45526</v>
      </c>
      <c r="AH1620" s="211">
        <v>45443</v>
      </c>
      <c r="AO1620" t="s">
        <v>546</v>
      </c>
      <c r="AU1620" s="211"/>
      <c r="AY1620">
        <v>0</v>
      </c>
      <c r="AZ1620" t="s">
        <v>548</v>
      </c>
      <c r="BA1620" t="s">
        <v>4316</v>
      </c>
      <c r="BB1620" t="s">
        <v>4316</v>
      </c>
    </row>
    <row r="1621" spans="1:54" x14ac:dyDescent="0.3">
      <c r="A1621" t="s">
        <v>4581</v>
      </c>
      <c r="B1621" t="s">
        <v>652</v>
      </c>
      <c r="C1621" s="211">
        <v>45443</v>
      </c>
      <c r="D1621" t="s">
        <v>557</v>
      </c>
      <c r="E1621" t="s">
        <v>571</v>
      </c>
      <c r="F1621" t="s">
        <v>1122</v>
      </c>
      <c r="G1621" t="s">
        <v>4582</v>
      </c>
      <c r="H1621" t="s">
        <v>1936</v>
      </c>
      <c r="I1621">
        <v>0</v>
      </c>
      <c r="J1621">
        <v>2.17</v>
      </c>
      <c r="K1621" t="s">
        <v>535</v>
      </c>
      <c r="L1621" t="s">
        <v>561</v>
      </c>
      <c r="M1621" t="s">
        <v>537</v>
      </c>
      <c r="N1621" t="s">
        <v>538</v>
      </c>
      <c r="O1621" t="s">
        <v>539</v>
      </c>
      <c r="P1621" t="s">
        <v>562</v>
      </c>
      <c r="Q1621" t="s">
        <v>3208</v>
      </c>
      <c r="R1621" t="s">
        <v>542</v>
      </c>
      <c r="S1621" t="s">
        <v>656</v>
      </c>
      <c r="T1621" t="s">
        <v>542</v>
      </c>
      <c r="U1621" t="s">
        <v>4316</v>
      </c>
      <c r="W1621" s="210">
        <v>-2.17</v>
      </c>
      <c r="X1621">
        <v>1</v>
      </c>
      <c r="Z1621" s="211">
        <v>45526</v>
      </c>
      <c r="AH1621" s="211">
        <v>45443</v>
      </c>
      <c r="AO1621" t="s">
        <v>546</v>
      </c>
      <c r="AU1621" s="211"/>
      <c r="AY1621">
        <v>0</v>
      </c>
      <c r="AZ1621" t="s">
        <v>548</v>
      </c>
      <c r="BA1621" t="s">
        <v>4316</v>
      </c>
      <c r="BB1621" t="s">
        <v>4316</v>
      </c>
    </row>
    <row r="1622" spans="1:54" x14ac:dyDescent="0.3">
      <c r="A1622" t="s">
        <v>4583</v>
      </c>
      <c r="B1622" t="s">
        <v>652</v>
      </c>
      <c r="C1622" s="211">
        <v>45443</v>
      </c>
      <c r="D1622" t="s">
        <v>564</v>
      </c>
      <c r="E1622" t="s">
        <v>571</v>
      </c>
      <c r="F1622" t="s">
        <v>1214</v>
      </c>
      <c r="G1622" t="s">
        <v>4584</v>
      </c>
      <c r="H1622" t="s">
        <v>1939</v>
      </c>
      <c r="I1622">
        <v>0</v>
      </c>
      <c r="J1622">
        <v>16.489999999999998</v>
      </c>
      <c r="K1622" t="s">
        <v>535</v>
      </c>
      <c r="L1622" t="s">
        <v>536</v>
      </c>
      <c r="M1622" t="s">
        <v>537</v>
      </c>
      <c r="N1622" t="s">
        <v>538</v>
      </c>
      <c r="O1622" t="s">
        <v>539</v>
      </c>
      <c r="P1622" t="s">
        <v>568</v>
      </c>
      <c r="Q1622" t="s">
        <v>3208</v>
      </c>
      <c r="R1622" t="s">
        <v>542</v>
      </c>
      <c r="S1622" t="s">
        <v>656</v>
      </c>
      <c r="T1622" t="s">
        <v>542</v>
      </c>
      <c r="U1622" t="s">
        <v>4316</v>
      </c>
      <c r="W1622" s="210">
        <v>-16.489999999999998</v>
      </c>
      <c r="X1622">
        <v>1</v>
      </c>
      <c r="Z1622" s="211">
        <v>45526</v>
      </c>
      <c r="AH1622" s="211">
        <v>45443</v>
      </c>
      <c r="AO1622" t="s">
        <v>546</v>
      </c>
      <c r="AU1622" s="211"/>
      <c r="AY1622">
        <v>0</v>
      </c>
      <c r="AZ1622" t="s">
        <v>548</v>
      </c>
      <c r="BA1622" t="s">
        <v>4316</v>
      </c>
      <c r="BB1622" t="s">
        <v>4316</v>
      </c>
    </row>
    <row r="1623" spans="1:54" x14ac:dyDescent="0.3">
      <c r="A1623" t="s">
        <v>4585</v>
      </c>
      <c r="B1623" t="s">
        <v>652</v>
      </c>
      <c r="C1623" s="211">
        <v>45443</v>
      </c>
      <c r="D1623" t="s">
        <v>570</v>
      </c>
      <c r="E1623" t="s">
        <v>571</v>
      </c>
      <c r="F1623" t="s">
        <v>2683</v>
      </c>
      <c r="G1623" t="s">
        <v>4586</v>
      </c>
      <c r="H1623" t="s">
        <v>1942</v>
      </c>
      <c r="I1623">
        <v>0</v>
      </c>
      <c r="J1623">
        <v>1.63</v>
      </c>
      <c r="K1623" t="s">
        <v>535</v>
      </c>
      <c r="L1623" t="s">
        <v>554</v>
      </c>
      <c r="M1623" t="s">
        <v>537</v>
      </c>
      <c r="N1623" t="s">
        <v>538</v>
      </c>
      <c r="O1623" t="s">
        <v>539</v>
      </c>
      <c r="P1623" t="s">
        <v>574</v>
      </c>
      <c r="Q1623" t="s">
        <v>3208</v>
      </c>
      <c r="R1623" t="s">
        <v>542</v>
      </c>
      <c r="S1623" t="s">
        <v>656</v>
      </c>
      <c r="T1623" t="s">
        <v>542</v>
      </c>
      <c r="U1623" t="s">
        <v>4316</v>
      </c>
      <c r="W1623" s="210">
        <v>-1.63</v>
      </c>
      <c r="X1623">
        <v>1</v>
      </c>
      <c r="Z1623" s="211">
        <v>45526</v>
      </c>
      <c r="AH1623" s="211">
        <v>45443</v>
      </c>
      <c r="AO1623" t="s">
        <v>546</v>
      </c>
      <c r="AU1623" s="211"/>
      <c r="AY1623">
        <v>0</v>
      </c>
      <c r="AZ1623" t="s">
        <v>548</v>
      </c>
      <c r="BA1623" t="s">
        <v>4316</v>
      </c>
      <c r="BB1623" t="s">
        <v>4316</v>
      </c>
    </row>
    <row r="1624" spans="1:54" x14ac:dyDescent="0.3">
      <c r="A1624" t="s">
        <v>4587</v>
      </c>
      <c r="B1624" t="s">
        <v>652</v>
      </c>
      <c r="C1624" s="211">
        <v>45443</v>
      </c>
      <c r="D1624" t="s">
        <v>576</v>
      </c>
      <c r="E1624" t="s">
        <v>571</v>
      </c>
      <c r="F1624" t="s">
        <v>1674</v>
      </c>
      <c r="G1624" t="s">
        <v>4588</v>
      </c>
      <c r="H1624" t="s">
        <v>1945</v>
      </c>
      <c r="I1624">
        <v>0</v>
      </c>
      <c r="J1624">
        <v>2.78</v>
      </c>
      <c r="K1624" t="s">
        <v>535</v>
      </c>
      <c r="L1624" t="s">
        <v>554</v>
      </c>
      <c r="M1624" t="s">
        <v>537</v>
      </c>
      <c r="N1624" t="s">
        <v>538</v>
      </c>
      <c r="O1624" t="s">
        <v>539</v>
      </c>
      <c r="P1624" t="s">
        <v>580</v>
      </c>
      <c r="Q1624" t="s">
        <v>3208</v>
      </c>
      <c r="R1624" t="s">
        <v>542</v>
      </c>
      <c r="S1624" t="s">
        <v>656</v>
      </c>
      <c r="T1624" t="s">
        <v>542</v>
      </c>
      <c r="U1624" t="s">
        <v>4316</v>
      </c>
      <c r="W1624" s="210">
        <v>-2.78</v>
      </c>
      <c r="X1624">
        <v>1</v>
      </c>
      <c r="Z1624" s="211">
        <v>45526</v>
      </c>
      <c r="AH1624" s="211">
        <v>45443</v>
      </c>
      <c r="AO1624" t="s">
        <v>546</v>
      </c>
      <c r="AU1624" s="211"/>
      <c r="AY1624">
        <v>0</v>
      </c>
      <c r="AZ1624" t="s">
        <v>548</v>
      </c>
      <c r="BA1624" t="s">
        <v>4316</v>
      </c>
      <c r="BB1624" t="s">
        <v>4316</v>
      </c>
    </row>
    <row r="1625" spans="1:54" x14ac:dyDescent="0.3">
      <c r="A1625" t="s">
        <v>4589</v>
      </c>
      <c r="B1625" t="s">
        <v>652</v>
      </c>
      <c r="C1625" s="211">
        <v>45443</v>
      </c>
      <c r="D1625" t="s">
        <v>582</v>
      </c>
      <c r="E1625" t="s">
        <v>571</v>
      </c>
      <c r="F1625" t="s">
        <v>577</v>
      </c>
      <c r="G1625" t="s">
        <v>4590</v>
      </c>
      <c r="H1625" t="s">
        <v>1948</v>
      </c>
      <c r="I1625">
        <v>0</v>
      </c>
      <c r="J1625">
        <v>5.85</v>
      </c>
      <c r="K1625" t="s">
        <v>535</v>
      </c>
      <c r="L1625" t="s">
        <v>536</v>
      </c>
      <c r="M1625" t="s">
        <v>537</v>
      </c>
      <c r="N1625" t="s">
        <v>538</v>
      </c>
      <c r="O1625" t="s">
        <v>539</v>
      </c>
      <c r="P1625" t="s">
        <v>586</v>
      </c>
      <c r="Q1625" t="s">
        <v>3208</v>
      </c>
      <c r="R1625" t="s">
        <v>542</v>
      </c>
      <c r="S1625" t="s">
        <v>656</v>
      </c>
      <c r="T1625" t="s">
        <v>542</v>
      </c>
      <c r="U1625" t="s">
        <v>4316</v>
      </c>
      <c r="W1625" s="210">
        <v>-5.85</v>
      </c>
      <c r="X1625">
        <v>1</v>
      </c>
      <c r="Z1625" s="211">
        <v>45526</v>
      </c>
      <c r="AH1625" s="211">
        <v>45443</v>
      </c>
      <c r="AO1625" t="s">
        <v>546</v>
      </c>
      <c r="AU1625" s="211"/>
      <c r="AY1625">
        <v>0</v>
      </c>
      <c r="AZ1625" t="s">
        <v>548</v>
      </c>
      <c r="BA1625" t="s">
        <v>4316</v>
      </c>
      <c r="BB1625" t="s">
        <v>4316</v>
      </c>
    </row>
    <row r="1626" spans="1:54" x14ac:dyDescent="0.3">
      <c r="A1626" t="s">
        <v>4591</v>
      </c>
      <c r="B1626" t="s">
        <v>652</v>
      </c>
      <c r="C1626" s="211">
        <v>45443</v>
      </c>
      <c r="D1626" t="s">
        <v>588</v>
      </c>
      <c r="E1626" t="s">
        <v>571</v>
      </c>
      <c r="F1626" t="s">
        <v>1053</v>
      </c>
      <c r="G1626" t="s">
        <v>4592</v>
      </c>
      <c r="H1626" t="s">
        <v>1951</v>
      </c>
      <c r="I1626">
        <v>0</v>
      </c>
      <c r="J1626">
        <v>0.17</v>
      </c>
      <c r="K1626" t="s">
        <v>535</v>
      </c>
      <c r="L1626" t="s">
        <v>561</v>
      </c>
      <c r="M1626" t="s">
        <v>537</v>
      </c>
      <c r="N1626" t="s">
        <v>538</v>
      </c>
      <c r="O1626" t="s">
        <v>539</v>
      </c>
      <c r="P1626" t="s">
        <v>592</v>
      </c>
      <c r="Q1626" t="s">
        <v>3208</v>
      </c>
      <c r="R1626" t="s">
        <v>542</v>
      </c>
      <c r="S1626" t="s">
        <v>656</v>
      </c>
      <c r="T1626" t="s">
        <v>542</v>
      </c>
      <c r="U1626" t="s">
        <v>4316</v>
      </c>
      <c r="W1626" s="210">
        <v>-0.17</v>
      </c>
      <c r="X1626">
        <v>1</v>
      </c>
      <c r="Z1626" s="211">
        <v>45526</v>
      </c>
      <c r="AH1626" s="211">
        <v>45443</v>
      </c>
      <c r="AO1626" t="s">
        <v>546</v>
      </c>
      <c r="AU1626" s="211"/>
      <c r="AY1626">
        <v>0</v>
      </c>
      <c r="AZ1626" t="s">
        <v>548</v>
      </c>
      <c r="BA1626" t="s">
        <v>4316</v>
      </c>
      <c r="BB1626" t="s">
        <v>4316</v>
      </c>
    </row>
    <row r="1627" spans="1:54" x14ac:dyDescent="0.3">
      <c r="A1627" t="s">
        <v>4593</v>
      </c>
      <c r="B1627" t="s">
        <v>652</v>
      </c>
      <c r="C1627" s="211">
        <v>45443</v>
      </c>
      <c r="D1627" t="s">
        <v>594</v>
      </c>
      <c r="E1627" t="s">
        <v>571</v>
      </c>
      <c r="F1627" t="s">
        <v>595</v>
      </c>
      <c r="G1627" t="s">
        <v>4594</v>
      </c>
      <c r="H1627" t="s">
        <v>1954</v>
      </c>
      <c r="I1627">
        <v>0</v>
      </c>
      <c r="J1627">
        <v>2.02</v>
      </c>
      <c r="K1627" t="s">
        <v>535</v>
      </c>
      <c r="L1627" t="s">
        <v>561</v>
      </c>
      <c r="M1627" t="s">
        <v>537</v>
      </c>
      <c r="N1627" t="s">
        <v>538</v>
      </c>
      <c r="O1627" t="s">
        <v>539</v>
      </c>
      <c r="P1627" t="s">
        <v>598</v>
      </c>
      <c r="Q1627" t="s">
        <v>3208</v>
      </c>
      <c r="R1627" t="s">
        <v>542</v>
      </c>
      <c r="S1627" t="s">
        <v>656</v>
      </c>
      <c r="T1627" t="s">
        <v>542</v>
      </c>
      <c r="U1627" t="s">
        <v>4316</v>
      </c>
      <c r="W1627" s="210">
        <v>-2.02</v>
      </c>
      <c r="X1627">
        <v>1</v>
      </c>
      <c r="Z1627" s="211">
        <v>45526</v>
      </c>
      <c r="AH1627" s="211">
        <v>45443</v>
      </c>
      <c r="AO1627" t="s">
        <v>546</v>
      </c>
      <c r="AU1627" s="211"/>
      <c r="AY1627">
        <v>0</v>
      </c>
      <c r="AZ1627" t="s">
        <v>548</v>
      </c>
      <c r="BA1627" t="s">
        <v>4316</v>
      </c>
      <c r="BB1627" t="s">
        <v>4316</v>
      </c>
    </row>
    <row r="1628" spans="1:54" x14ac:dyDescent="0.3">
      <c r="A1628" t="s">
        <v>4595</v>
      </c>
      <c r="B1628" t="s">
        <v>652</v>
      </c>
      <c r="C1628" s="211">
        <v>45443</v>
      </c>
      <c r="D1628" t="s">
        <v>600</v>
      </c>
      <c r="E1628" t="s">
        <v>571</v>
      </c>
      <c r="F1628" t="s">
        <v>3610</v>
      </c>
      <c r="G1628" t="s">
        <v>4596</v>
      </c>
      <c r="H1628" t="s">
        <v>1958</v>
      </c>
      <c r="I1628">
        <v>0</v>
      </c>
      <c r="J1628">
        <v>0.34</v>
      </c>
      <c r="K1628" t="s">
        <v>535</v>
      </c>
      <c r="L1628" t="s">
        <v>536</v>
      </c>
      <c r="M1628" t="s">
        <v>537</v>
      </c>
      <c r="N1628" t="s">
        <v>538</v>
      </c>
      <c r="O1628" t="s">
        <v>539</v>
      </c>
      <c r="P1628" t="s">
        <v>604</v>
      </c>
      <c r="Q1628" t="s">
        <v>3208</v>
      </c>
      <c r="R1628" t="s">
        <v>542</v>
      </c>
      <c r="S1628" t="s">
        <v>656</v>
      </c>
      <c r="T1628" t="s">
        <v>542</v>
      </c>
      <c r="U1628" t="s">
        <v>4316</v>
      </c>
      <c r="W1628" s="210">
        <v>-0.34</v>
      </c>
      <c r="X1628">
        <v>1</v>
      </c>
      <c r="Z1628" s="211">
        <v>45526</v>
      </c>
      <c r="AH1628" s="211">
        <v>45443</v>
      </c>
      <c r="AO1628" t="s">
        <v>546</v>
      </c>
      <c r="AU1628" s="211"/>
      <c r="AY1628">
        <v>0</v>
      </c>
      <c r="AZ1628" t="s">
        <v>548</v>
      </c>
      <c r="BA1628" t="s">
        <v>4316</v>
      </c>
      <c r="BB1628" t="s">
        <v>4316</v>
      </c>
    </row>
    <row r="1629" spans="1:54" x14ac:dyDescent="0.3">
      <c r="A1629" t="s">
        <v>4597</v>
      </c>
      <c r="B1629" t="s">
        <v>652</v>
      </c>
      <c r="C1629" s="211">
        <v>45443</v>
      </c>
      <c r="D1629" t="s">
        <v>611</v>
      </c>
      <c r="E1629" t="s">
        <v>571</v>
      </c>
      <c r="F1629" t="s">
        <v>1610</v>
      </c>
      <c r="G1629" t="s">
        <v>4598</v>
      </c>
      <c r="H1629" t="s">
        <v>614</v>
      </c>
      <c r="I1629">
        <v>0</v>
      </c>
      <c r="J1629">
        <v>4.8899999999999997</v>
      </c>
      <c r="K1629" t="s">
        <v>535</v>
      </c>
      <c r="L1629" t="s">
        <v>554</v>
      </c>
      <c r="M1629" t="s">
        <v>537</v>
      </c>
      <c r="N1629" t="s">
        <v>538</v>
      </c>
      <c r="O1629" t="s">
        <v>539</v>
      </c>
      <c r="P1629" t="s">
        <v>615</v>
      </c>
      <c r="Q1629" t="s">
        <v>3208</v>
      </c>
      <c r="R1629" t="s">
        <v>542</v>
      </c>
      <c r="S1629" t="s">
        <v>656</v>
      </c>
      <c r="T1629" t="s">
        <v>542</v>
      </c>
      <c r="U1629" t="s">
        <v>4316</v>
      </c>
      <c r="W1629" s="210">
        <v>-4.8899999999999997</v>
      </c>
      <c r="X1629">
        <v>1</v>
      </c>
      <c r="Z1629" s="211">
        <v>45526</v>
      </c>
      <c r="AH1629" s="211">
        <v>45443</v>
      </c>
      <c r="AO1629" t="s">
        <v>546</v>
      </c>
      <c r="AU1629" s="211"/>
      <c r="AY1629">
        <v>0</v>
      </c>
      <c r="AZ1629" t="s">
        <v>548</v>
      </c>
      <c r="BA1629" t="s">
        <v>4316</v>
      </c>
      <c r="BB1629" t="s">
        <v>4316</v>
      </c>
    </row>
    <row r="1630" spans="1:54" x14ac:dyDescent="0.3">
      <c r="A1630" t="s">
        <v>4599</v>
      </c>
      <c r="B1630" t="s">
        <v>652</v>
      </c>
      <c r="C1630" s="211">
        <v>45443</v>
      </c>
      <c r="D1630" t="s">
        <v>617</v>
      </c>
      <c r="E1630" t="s">
        <v>571</v>
      </c>
      <c r="F1630" t="s">
        <v>1076</v>
      </c>
      <c r="G1630" t="s">
        <v>4600</v>
      </c>
      <c r="H1630" t="s">
        <v>1966</v>
      </c>
      <c r="I1630">
        <v>0</v>
      </c>
      <c r="J1630">
        <v>1.93</v>
      </c>
      <c r="K1630" t="s">
        <v>535</v>
      </c>
      <c r="L1630" t="s">
        <v>3375</v>
      </c>
      <c r="M1630" t="s">
        <v>537</v>
      </c>
      <c r="N1630" t="s">
        <v>538</v>
      </c>
      <c r="O1630" t="s">
        <v>539</v>
      </c>
      <c r="P1630" t="s">
        <v>2641</v>
      </c>
      <c r="Q1630" t="s">
        <v>3208</v>
      </c>
      <c r="R1630" t="s">
        <v>542</v>
      </c>
      <c r="S1630" t="s">
        <v>656</v>
      </c>
      <c r="T1630" t="s">
        <v>542</v>
      </c>
      <c r="U1630" t="s">
        <v>4316</v>
      </c>
      <c r="W1630" s="210">
        <v>-1.93</v>
      </c>
      <c r="X1630">
        <v>1</v>
      </c>
      <c r="Z1630" s="211">
        <v>45526</v>
      </c>
      <c r="AH1630" s="211">
        <v>45443</v>
      </c>
      <c r="AO1630" t="s">
        <v>546</v>
      </c>
      <c r="AU1630" s="211"/>
      <c r="AY1630">
        <v>0</v>
      </c>
      <c r="AZ1630" t="s">
        <v>548</v>
      </c>
      <c r="BA1630" t="s">
        <v>4316</v>
      </c>
      <c r="BB1630" t="s">
        <v>4316</v>
      </c>
    </row>
    <row r="1631" spans="1:54" x14ac:dyDescent="0.3">
      <c r="A1631" t="s">
        <v>4601</v>
      </c>
      <c r="B1631" t="s">
        <v>652</v>
      </c>
      <c r="C1631" s="211">
        <v>45443</v>
      </c>
      <c r="D1631" t="s">
        <v>623</v>
      </c>
      <c r="E1631" t="s">
        <v>571</v>
      </c>
      <c r="F1631" t="s">
        <v>618</v>
      </c>
      <c r="G1631" t="s">
        <v>4602</v>
      </c>
      <c r="H1631" t="s">
        <v>1969</v>
      </c>
      <c r="I1631">
        <v>0</v>
      </c>
      <c r="J1631">
        <v>0.75</v>
      </c>
      <c r="K1631" t="s">
        <v>535</v>
      </c>
      <c r="L1631" t="s">
        <v>536</v>
      </c>
      <c r="M1631" t="s">
        <v>537</v>
      </c>
      <c r="N1631" t="s">
        <v>538</v>
      </c>
      <c r="O1631" t="s">
        <v>539</v>
      </c>
      <c r="P1631" t="s">
        <v>627</v>
      </c>
      <c r="Q1631" t="s">
        <v>3208</v>
      </c>
      <c r="R1631" t="s">
        <v>542</v>
      </c>
      <c r="S1631" t="s">
        <v>656</v>
      </c>
      <c r="T1631" t="s">
        <v>542</v>
      </c>
      <c r="U1631" t="s">
        <v>4316</v>
      </c>
      <c r="W1631" s="210">
        <v>-0.75</v>
      </c>
      <c r="X1631">
        <v>1</v>
      </c>
      <c r="Z1631" s="211">
        <v>45526</v>
      </c>
      <c r="AH1631" s="211">
        <v>45443</v>
      </c>
      <c r="AO1631" t="s">
        <v>546</v>
      </c>
      <c r="AU1631" s="211"/>
      <c r="AY1631">
        <v>0</v>
      </c>
      <c r="AZ1631" t="s">
        <v>548</v>
      </c>
      <c r="BA1631" t="s">
        <v>4316</v>
      </c>
      <c r="BB1631" t="s">
        <v>4316</v>
      </c>
    </row>
    <row r="1632" spans="1:54" x14ac:dyDescent="0.3">
      <c r="A1632" t="s">
        <v>4603</v>
      </c>
      <c r="B1632" t="s">
        <v>652</v>
      </c>
      <c r="C1632" s="211">
        <v>45443</v>
      </c>
      <c r="D1632" t="s">
        <v>4367</v>
      </c>
      <c r="E1632" t="s">
        <v>571</v>
      </c>
      <c r="F1632" t="s">
        <v>4495</v>
      </c>
      <c r="G1632" t="s">
        <v>4604</v>
      </c>
      <c r="H1632" t="s">
        <v>4497</v>
      </c>
      <c r="I1632">
        <v>0</v>
      </c>
      <c r="J1632">
        <v>1.07</v>
      </c>
      <c r="K1632" t="s">
        <v>535</v>
      </c>
      <c r="L1632" t="s">
        <v>561</v>
      </c>
      <c r="M1632" t="s">
        <v>537</v>
      </c>
      <c r="N1632" t="s">
        <v>538</v>
      </c>
      <c r="O1632" t="s">
        <v>539</v>
      </c>
      <c r="P1632" t="s">
        <v>562</v>
      </c>
      <c r="Q1632" t="s">
        <v>3208</v>
      </c>
      <c r="R1632" t="s">
        <v>542</v>
      </c>
      <c r="S1632" t="s">
        <v>656</v>
      </c>
      <c r="T1632" t="s">
        <v>542</v>
      </c>
      <c r="U1632" t="s">
        <v>4316</v>
      </c>
      <c r="W1632" s="210">
        <v>-1.07</v>
      </c>
      <c r="X1632">
        <v>1</v>
      </c>
      <c r="Z1632" s="211">
        <v>45526</v>
      </c>
      <c r="AH1632" s="211">
        <v>45443</v>
      </c>
      <c r="AO1632" t="s">
        <v>546</v>
      </c>
      <c r="AU1632" s="211"/>
      <c r="AY1632">
        <v>0</v>
      </c>
      <c r="AZ1632" t="s">
        <v>548</v>
      </c>
      <c r="BA1632" t="s">
        <v>4316</v>
      </c>
      <c r="BB1632" t="s">
        <v>4316</v>
      </c>
    </row>
    <row r="1633" spans="1:54" x14ac:dyDescent="0.3">
      <c r="A1633" t="s">
        <v>4605</v>
      </c>
      <c r="B1633" t="s">
        <v>652</v>
      </c>
      <c r="C1633" s="211">
        <v>45443</v>
      </c>
      <c r="D1633" t="s">
        <v>1837</v>
      </c>
      <c r="E1633" t="s">
        <v>571</v>
      </c>
      <c r="F1633" t="s">
        <v>846</v>
      </c>
      <c r="G1633" t="s">
        <v>4606</v>
      </c>
      <c r="H1633" t="s">
        <v>2499</v>
      </c>
      <c r="I1633">
        <v>0</v>
      </c>
      <c r="J1633">
        <v>3.23</v>
      </c>
      <c r="K1633" t="s">
        <v>535</v>
      </c>
      <c r="L1633" t="s">
        <v>554</v>
      </c>
      <c r="M1633" t="s">
        <v>537</v>
      </c>
      <c r="N1633" t="s">
        <v>538</v>
      </c>
      <c r="O1633" t="s">
        <v>539</v>
      </c>
      <c r="P1633" t="s">
        <v>580</v>
      </c>
      <c r="Q1633" t="s">
        <v>3208</v>
      </c>
      <c r="R1633" t="s">
        <v>542</v>
      </c>
      <c r="S1633" t="s">
        <v>656</v>
      </c>
      <c r="T1633" t="s">
        <v>542</v>
      </c>
      <c r="U1633" t="s">
        <v>4316</v>
      </c>
      <c r="W1633" s="210">
        <v>-3.23</v>
      </c>
      <c r="X1633">
        <v>1</v>
      </c>
      <c r="Z1633" s="211">
        <v>45526</v>
      </c>
      <c r="AH1633" s="211">
        <v>45443</v>
      </c>
      <c r="AO1633" t="s">
        <v>546</v>
      </c>
      <c r="AU1633" s="211"/>
      <c r="AY1633">
        <v>0</v>
      </c>
      <c r="AZ1633" t="s">
        <v>548</v>
      </c>
      <c r="BA1633" t="s">
        <v>4316</v>
      </c>
      <c r="BB1633" t="s">
        <v>4316</v>
      </c>
    </row>
    <row r="1634" spans="1:54" x14ac:dyDescent="0.3">
      <c r="A1634" t="s">
        <v>4607</v>
      </c>
      <c r="B1634" t="s">
        <v>652</v>
      </c>
      <c r="C1634" s="211">
        <v>45443</v>
      </c>
      <c r="D1634" t="s">
        <v>4375</v>
      </c>
      <c r="E1634" t="s">
        <v>571</v>
      </c>
      <c r="F1634" t="s">
        <v>4501</v>
      </c>
      <c r="G1634" t="s">
        <v>4608</v>
      </c>
      <c r="H1634" t="s">
        <v>4503</v>
      </c>
      <c r="I1634">
        <v>0</v>
      </c>
      <c r="J1634">
        <v>2.25</v>
      </c>
      <c r="K1634" t="s">
        <v>535</v>
      </c>
      <c r="L1634" t="s">
        <v>561</v>
      </c>
      <c r="M1634" t="s">
        <v>537</v>
      </c>
      <c r="N1634" t="s">
        <v>538</v>
      </c>
      <c r="O1634" t="s">
        <v>539</v>
      </c>
      <c r="P1634" t="s">
        <v>562</v>
      </c>
      <c r="Q1634" t="s">
        <v>3208</v>
      </c>
      <c r="R1634" t="s">
        <v>542</v>
      </c>
      <c r="S1634" t="s">
        <v>656</v>
      </c>
      <c r="T1634" t="s">
        <v>542</v>
      </c>
      <c r="U1634" t="s">
        <v>4316</v>
      </c>
      <c r="W1634" s="210">
        <v>-2.25</v>
      </c>
      <c r="X1634">
        <v>1</v>
      </c>
      <c r="Z1634" s="211">
        <v>45526</v>
      </c>
      <c r="AH1634" s="211">
        <v>45443</v>
      </c>
      <c r="AO1634" t="s">
        <v>546</v>
      </c>
      <c r="AU1634" s="211"/>
      <c r="AY1634">
        <v>0</v>
      </c>
      <c r="AZ1634" t="s">
        <v>548</v>
      </c>
      <c r="BA1634" t="s">
        <v>4316</v>
      </c>
      <c r="BB1634" t="s">
        <v>4316</v>
      </c>
    </row>
    <row r="1635" spans="1:54" x14ac:dyDescent="0.3">
      <c r="A1635" t="s">
        <v>4609</v>
      </c>
      <c r="B1635" t="s">
        <v>652</v>
      </c>
      <c r="C1635" s="211">
        <v>45443</v>
      </c>
      <c r="D1635" t="s">
        <v>640</v>
      </c>
      <c r="E1635" t="s">
        <v>571</v>
      </c>
      <c r="F1635" t="s">
        <v>641</v>
      </c>
      <c r="G1635" t="s">
        <v>4610</v>
      </c>
      <c r="H1635" t="s">
        <v>1980</v>
      </c>
      <c r="I1635">
        <v>0</v>
      </c>
      <c r="J1635">
        <v>6.14</v>
      </c>
      <c r="K1635" t="s">
        <v>535</v>
      </c>
      <c r="L1635" t="s">
        <v>561</v>
      </c>
      <c r="M1635" t="s">
        <v>537</v>
      </c>
      <c r="N1635" t="s">
        <v>538</v>
      </c>
      <c r="O1635" t="s">
        <v>539</v>
      </c>
      <c r="P1635" t="s">
        <v>644</v>
      </c>
      <c r="Q1635" t="s">
        <v>3208</v>
      </c>
      <c r="R1635" t="s">
        <v>542</v>
      </c>
      <c r="S1635" t="s">
        <v>656</v>
      </c>
      <c r="T1635" t="s">
        <v>542</v>
      </c>
      <c r="U1635" t="s">
        <v>4316</v>
      </c>
      <c r="W1635" s="210">
        <v>-6.14</v>
      </c>
      <c r="X1635">
        <v>1</v>
      </c>
      <c r="Z1635" s="211">
        <v>45526</v>
      </c>
      <c r="AH1635" s="211">
        <v>45443</v>
      </c>
      <c r="AO1635" t="s">
        <v>546</v>
      </c>
      <c r="AU1635" s="211"/>
      <c r="AY1635">
        <v>0</v>
      </c>
      <c r="AZ1635" t="s">
        <v>548</v>
      </c>
      <c r="BA1635" t="s">
        <v>4316</v>
      </c>
      <c r="BB1635" t="s">
        <v>4316</v>
      </c>
    </row>
    <row r="1636" spans="1:54" x14ac:dyDescent="0.3">
      <c r="A1636" t="s">
        <v>4611</v>
      </c>
      <c r="B1636" t="s">
        <v>652</v>
      </c>
      <c r="C1636" s="211">
        <v>45443</v>
      </c>
      <c r="D1636" t="s">
        <v>646</v>
      </c>
      <c r="E1636" t="s">
        <v>571</v>
      </c>
      <c r="F1636" t="s">
        <v>647</v>
      </c>
      <c r="G1636" t="s">
        <v>4612</v>
      </c>
      <c r="H1636" t="s">
        <v>1983</v>
      </c>
      <c r="I1636">
        <v>0</v>
      </c>
      <c r="J1636">
        <v>0.48</v>
      </c>
      <c r="K1636" t="s">
        <v>535</v>
      </c>
      <c r="L1636" t="s">
        <v>536</v>
      </c>
      <c r="M1636" t="s">
        <v>537</v>
      </c>
      <c r="N1636" t="s">
        <v>538</v>
      </c>
      <c r="O1636" t="s">
        <v>539</v>
      </c>
      <c r="P1636" t="s">
        <v>650</v>
      </c>
      <c r="Q1636" t="s">
        <v>3208</v>
      </c>
      <c r="R1636" t="s">
        <v>542</v>
      </c>
      <c r="S1636" t="s">
        <v>656</v>
      </c>
      <c r="T1636" t="s">
        <v>542</v>
      </c>
      <c r="U1636" t="s">
        <v>4316</v>
      </c>
      <c r="W1636" s="210">
        <v>-0.48</v>
      </c>
      <c r="X1636">
        <v>1</v>
      </c>
      <c r="Z1636" s="211">
        <v>45526</v>
      </c>
      <c r="AH1636" s="211">
        <v>45443</v>
      </c>
      <c r="AO1636" t="s">
        <v>546</v>
      </c>
      <c r="AU1636" s="211"/>
      <c r="AY1636">
        <v>0</v>
      </c>
      <c r="AZ1636" t="s">
        <v>548</v>
      </c>
      <c r="BA1636" t="s">
        <v>4316</v>
      </c>
      <c r="BB1636" t="s">
        <v>4316</v>
      </c>
    </row>
    <row r="1637" spans="1:54" x14ac:dyDescent="0.3">
      <c r="A1637" t="s">
        <v>4613</v>
      </c>
      <c r="B1637" t="s">
        <v>652</v>
      </c>
      <c r="C1637" s="211">
        <v>45442</v>
      </c>
      <c r="D1637" t="s">
        <v>1203</v>
      </c>
      <c r="E1637" t="s">
        <v>1787</v>
      </c>
      <c r="F1637" t="s">
        <v>757</v>
      </c>
      <c r="G1637" t="s">
        <v>4614</v>
      </c>
      <c r="H1637" t="s">
        <v>4615</v>
      </c>
      <c r="I1637">
        <v>0</v>
      </c>
      <c r="J1637">
        <v>2250</v>
      </c>
      <c r="K1637" t="s">
        <v>535</v>
      </c>
      <c r="L1637" t="s">
        <v>561</v>
      </c>
      <c r="M1637" t="s">
        <v>537</v>
      </c>
      <c r="N1637" t="s">
        <v>538</v>
      </c>
      <c r="O1637" t="s">
        <v>539</v>
      </c>
      <c r="P1637" t="s">
        <v>4616</v>
      </c>
      <c r="Q1637" t="s">
        <v>3208</v>
      </c>
      <c r="R1637" t="s">
        <v>542</v>
      </c>
      <c r="S1637" t="s">
        <v>656</v>
      </c>
      <c r="T1637" t="s">
        <v>542</v>
      </c>
      <c r="U1637" t="s">
        <v>4316</v>
      </c>
      <c r="W1637" s="210">
        <v>-2250</v>
      </c>
      <c r="X1637">
        <v>1</v>
      </c>
      <c r="Z1637" s="211">
        <v>45526</v>
      </c>
      <c r="AH1637" s="211">
        <v>45442</v>
      </c>
      <c r="AO1637" t="s">
        <v>546</v>
      </c>
      <c r="AU1637" s="211"/>
      <c r="AY1637">
        <v>0</v>
      </c>
      <c r="AZ1637" t="s">
        <v>548</v>
      </c>
      <c r="BA1637" t="s">
        <v>4316</v>
      </c>
      <c r="BB1637" t="s">
        <v>4316</v>
      </c>
    </row>
    <row r="1638" spans="1:54" x14ac:dyDescent="0.3">
      <c r="A1638" t="s">
        <v>4617</v>
      </c>
      <c r="B1638" t="s">
        <v>652</v>
      </c>
      <c r="C1638" s="211">
        <v>45442</v>
      </c>
      <c r="D1638" t="s">
        <v>1203</v>
      </c>
      <c r="E1638" t="s">
        <v>1787</v>
      </c>
      <c r="F1638" t="s">
        <v>532</v>
      </c>
      <c r="G1638" t="s">
        <v>4618</v>
      </c>
      <c r="H1638" t="s">
        <v>1216</v>
      </c>
      <c r="I1638">
        <v>0</v>
      </c>
      <c r="J1638">
        <v>2200</v>
      </c>
      <c r="K1638" t="s">
        <v>535</v>
      </c>
      <c r="L1638" t="s">
        <v>536</v>
      </c>
      <c r="M1638" t="s">
        <v>537</v>
      </c>
      <c r="N1638" t="s">
        <v>538</v>
      </c>
      <c r="O1638" t="s">
        <v>539</v>
      </c>
      <c r="P1638" t="s">
        <v>1217</v>
      </c>
      <c r="Q1638" t="s">
        <v>3208</v>
      </c>
      <c r="R1638" t="s">
        <v>542</v>
      </c>
      <c r="S1638" t="s">
        <v>656</v>
      </c>
      <c r="T1638" t="s">
        <v>542</v>
      </c>
      <c r="U1638" t="s">
        <v>4316</v>
      </c>
      <c r="W1638" s="210">
        <v>-2200</v>
      </c>
      <c r="X1638">
        <v>1</v>
      </c>
      <c r="Z1638" s="211">
        <v>45526</v>
      </c>
      <c r="AH1638" s="211">
        <v>45442</v>
      </c>
      <c r="AO1638" t="s">
        <v>546</v>
      </c>
      <c r="AU1638" s="211"/>
      <c r="AY1638">
        <v>0</v>
      </c>
      <c r="AZ1638" t="s">
        <v>548</v>
      </c>
      <c r="BA1638" t="s">
        <v>4316</v>
      </c>
      <c r="BB1638" t="s">
        <v>4316</v>
      </c>
    </row>
    <row r="1639" spans="1:54" x14ac:dyDescent="0.3">
      <c r="A1639" t="s">
        <v>4619</v>
      </c>
      <c r="B1639" t="s">
        <v>652</v>
      </c>
      <c r="C1639" s="211">
        <v>45442</v>
      </c>
      <c r="D1639" t="s">
        <v>1203</v>
      </c>
      <c r="E1639" t="s">
        <v>1787</v>
      </c>
      <c r="F1639" t="s">
        <v>793</v>
      </c>
      <c r="G1639" t="s">
        <v>4620</v>
      </c>
      <c r="H1639" t="s">
        <v>4621</v>
      </c>
      <c r="I1639">
        <v>0</v>
      </c>
      <c r="J1639">
        <v>824.98</v>
      </c>
      <c r="K1639" t="s">
        <v>535</v>
      </c>
      <c r="L1639" t="s">
        <v>554</v>
      </c>
      <c r="M1639" t="s">
        <v>537</v>
      </c>
      <c r="N1639" t="s">
        <v>538</v>
      </c>
      <c r="O1639" t="s">
        <v>539</v>
      </c>
      <c r="P1639" t="s">
        <v>4622</v>
      </c>
      <c r="Q1639" t="s">
        <v>3208</v>
      </c>
      <c r="R1639" t="s">
        <v>542</v>
      </c>
      <c r="S1639" t="s">
        <v>656</v>
      </c>
      <c r="T1639" t="s">
        <v>542</v>
      </c>
      <c r="U1639" t="s">
        <v>4316</v>
      </c>
      <c r="W1639" s="210">
        <v>-824.98</v>
      </c>
      <c r="X1639">
        <v>1</v>
      </c>
      <c r="Z1639" s="211">
        <v>45526</v>
      </c>
      <c r="AH1639" s="211">
        <v>45442</v>
      </c>
      <c r="AO1639" t="s">
        <v>546</v>
      </c>
      <c r="AU1639" s="211"/>
      <c r="AY1639">
        <v>0</v>
      </c>
      <c r="AZ1639" t="s">
        <v>548</v>
      </c>
      <c r="BA1639" t="s">
        <v>4316</v>
      </c>
      <c r="BB1639" t="s">
        <v>4316</v>
      </c>
    </row>
    <row r="1640" spans="1:54" x14ac:dyDescent="0.3">
      <c r="A1640" t="s">
        <v>4623</v>
      </c>
      <c r="B1640" t="s">
        <v>652</v>
      </c>
      <c r="C1640" s="211">
        <v>45442</v>
      </c>
      <c r="D1640" t="s">
        <v>1203</v>
      </c>
      <c r="E1640" t="s">
        <v>1787</v>
      </c>
      <c r="F1640" t="s">
        <v>653</v>
      </c>
      <c r="G1640" t="s">
        <v>4624</v>
      </c>
      <c r="H1640" t="s">
        <v>4625</v>
      </c>
      <c r="I1640">
        <v>0</v>
      </c>
      <c r="J1640">
        <v>1578</v>
      </c>
      <c r="K1640" t="s">
        <v>535</v>
      </c>
      <c r="L1640" t="s">
        <v>536</v>
      </c>
      <c r="M1640" t="s">
        <v>537</v>
      </c>
      <c r="N1640" t="s">
        <v>538</v>
      </c>
      <c r="O1640" t="s">
        <v>539</v>
      </c>
      <c r="P1640" t="s">
        <v>4626</v>
      </c>
      <c r="Q1640" t="s">
        <v>3208</v>
      </c>
      <c r="R1640" t="s">
        <v>542</v>
      </c>
      <c r="S1640" t="s">
        <v>656</v>
      </c>
      <c r="T1640" t="s">
        <v>542</v>
      </c>
      <c r="U1640" t="s">
        <v>4316</v>
      </c>
      <c r="W1640" s="210">
        <v>-1578</v>
      </c>
      <c r="X1640">
        <v>1</v>
      </c>
      <c r="Z1640" s="211">
        <v>45526</v>
      </c>
      <c r="AH1640" s="211">
        <v>45442</v>
      </c>
      <c r="AO1640" t="s">
        <v>546</v>
      </c>
      <c r="AU1640" s="211"/>
      <c r="AY1640">
        <v>0</v>
      </c>
      <c r="AZ1640" t="s">
        <v>548</v>
      </c>
      <c r="BA1640" t="s">
        <v>4316</v>
      </c>
      <c r="BB1640" t="s">
        <v>4316</v>
      </c>
    </row>
    <row r="1641" spans="1:54" x14ac:dyDescent="0.3">
      <c r="A1641" t="s">
        <v>4627</v>
      </c>
      <c r="B1641" t="s">
        <v>652</v>
      </c>
      <c r="C1641" s="211">
        <v>45442</v>
      </c>
      <c r="D1641" t="s">
        <v>1203</v>
      </c>
      <c r="E1641" t="s">
        <v>1787</v>
      </c>
      <c r="F1641" t="s">
        <v>700</v>
      </c>
      <c r="G1641" t="s">
        <v>4628</v>
      </c>
      <c r="H1641" t="s">
        <v>4629</v>
      </c>
      <c r="I1641">
        <v>0</v>
      </c>
      <c r="J1641">
        <v>1200</v>
      </c>
      <c r="K1641" t="s">
        <v>535</v>
      </c>
      <c r="L1641" t="s">
        <v>561</v>
      </c>
      <c r="M1641" t="s">
        <v>537</v>
      </c>
      <c r="N1641" t="s">
        <v>538</v>
      </c>
      <c r="O1641" t="s">
        <v>539</v>
      </c>
      <c r="P1641" t="s">
        <v>4630</v>
      </c>
      <c r="Q1641" t="s">
        <v>3208</v>
      </c>
      <c r="R1641" t="s">
        <v>542</v>
      </c>
      <c r="S1641" t="s">
        <v>656</v>
      </c>
      <c r="T1641" t="s">
        <v>542</v>
      </c>
      <c r="U1641" t="s">
        <v>4316</v>
      </c>
      <c r="W1641" s="210">
        <v>-1200</v>
      </c>
      <c r="X1641">
        <v>1</v>
      </c>
      <c r="Z1641" s="211">
        <v>45526</v>
      </c>
      <c r="AH1641" s="211">
        <v>45442</v>
      </c>
      <c r="AO1641" t="s">
        <v>546</v>
      </c>
      <c r="AU1641" s="211"/>
      <c r="AY1641">
        <v>0</v>
      </c>
      <c r="AZ1641" t="s">
        <v>548</v>
      </c>
      <c r="BA1641" t="s">
        <v>4316</v>
      </c>
      <c r="BB1641" t="s">
        <v>4316</v>
      </c>
    </row>
    <row r="1642" spans="1:54" x14ac:dyDescent="0.3">
      <c r="A1642" t="s">
        <v>4631</v>
      </c>
      <c r="B1642" t="s">
        <v>652</v>
      </c>
      <c r="C1642" s="211">
        <v>45442</v>
      </c>
      <c r="D1642" t="s">
        <v>1203</v>
      </c>
      <c r="E1642" t="s">
        <v>1787</v>
      </c>
      <c r="F1642" t="s">
        <v>800</v>
      </c>
      <c r="G1642" t="s">
        <v>4632</v>
      </c>
      <c r="H1642" t="s">
        <v>4621</v>
      </c>
      <c r="I1642">
        <v>0</v>
      </c>
      <c r="J1642">
        <v>950</v>
      </c>
      <c r="K1642" t="s">
        <v>535</v>
      </c>
      <c r="L1642" t="s">
        <v>554</v>
      </c>
      <c r="M1642" t="s">
        <v>537</v>
      </c>
      <c r="N1642" t="s">
        <v>538</v>
      </c>
      <c r="O1642" t="s">
        <v>539</v>
      </c>
      <c r="P1642" t="s">
        <v>4622</v>
      </c>
      <c r="Q1642" t="s">
        <v>3208</v>
      </c>
      <c r="R1642" t="s">
        <v>542</v>
      </c>
      <c r="S1642" t="s">
        <v>656</v>
      </c>
      <c r="T1642" t="s">
        <v>542</v>
      </c>
      <c r="U1642" t="s">
        <v>4316</v>
      </c>
      <c r="W1642" s="210">
        <v>-950</v>
      </c>
      <c r="X1642">
        <v>1</v>
      </c>
      <c r="Z1642" s="211">
        <v>45526</v>
      </c>
      <c r="AH1642" s="211">
        <v>45442</v>
      </c>
      <c r="AO1642" t="s">
        <v>546</v>
      </c>
      <c r="AU1642" s="211"/>
      <c r="AY1642">
        <v>0</v>
      </c>
      <c r="AZ1642" t="s">
        <v>548</v>
      </c>
      <c r="BA1642" t="s">
        <v>4316</v>
      </c>
      <c r="BB1642" t="s">
        <v>4316</v>
      </c>
    </row>
    <row r="1643" spans="1:54" x14ac:dyDescent="0.3">
      <c r="A1643" t="s">
        <v>4633</v>
      </c>
      <c r="B1643" t="s">
        <v>652</v>
      </c>
      <c r="C1643" s="211">
        <v>45442</v>
      </c>
      <c r="D1643" t="s">
        <v>1203</v>
      </c>
      <c r="E1643" t="s">
        <v>1787</v>
      </c>
      <c r="F1643" t="s">
        <v>803</v>
      </c>
      <c r="G1643" t="s">
        <v>4634</v>
      </c>
      <c r="H1643" t="s">
        <v>1220</v>
      </c>
      <c r="I1643">
        <v>0</v>
      </c>
      <c r="J1643">
        <v>850</v>
      </c>
      <c r="K1643" t="s">
        <v>535</v>
      </c>
      <c r="L1643" t="s">
        <v>536</v>
      </c>
      <c r="M1643" t="s">
        <v>537</v>
      </c>
      <c r="N1643" t="s">
        <v>538</v>
      </c>
      <c r="O1643" t="s">
        <v>539</v>
      </c>
      <c r="P1643" t="s">
        <v>1221</v>
      </c>
      <c r="Q1643" t="s">
        <v>3208</v>
      </c>
      <c r="R1643" t="s">
        <v>542</v>
      </c>
      <c r="S1643" t="s">
        <v>656</v>
      </c>
      <c r="T1643" t="s">
        <v>542</v>
      </c>
      <c r="U1643" t="s">
        <v>4316</v>
      </c>
      <c r="W1643" s="210">
        <v>-850</v>
      </c>
      <c r="X1643">
        <v>1</v>
      </c>
      <c r="Z1643" s="211">
        <v>45526</v>
      </c>
      <c r="AH1643" s="211">
        <v>45442</v>
      </c>
      <c r="AO1643" t="s">
        <v>546</v>
      </c>
      <c r="AU1643" s="211"/>
      <c r="AY1643">
        <v>0</v>
      </c>
      <c r="AZ1643" t="s">
        <v>548</v>
      </c>
      <c r="BA1643" t="s">
        <v>4316</v>
      </c>
      <c r="BB1643" t="s">
        <v>4316</v>
      </c>
    </row>
    <row r="1644" spans="1:54" x14ac:dyDescent="0.3">
      <c r="A1644" t="s">
        <v>4635</v>
      </c>
      <c r="B1644" t="s">
        <v>652</v>
      </c>
      <c r="C1644" s="211">
        <v>45442</v>
      </c>
      <c r="D1644" t="s">
        <v>1203</v>
      </c>
      <c r="E1644" t="s">
        <v>1787</v>
      </c>
      <c r="F1644" t="s">
        <v>807</v>
      </c>
      <c r="G1644" t="s">
        <v>4636</v>
      </c>
      <c r="H1644" t="s">
        <v>1220</v>
      </c>
      <c r="I1644">
        <v>0</v>
      </c>
      <c r="J1644">
        <v>850</v>
      </c>
      <c r="K1644" t="s">
        <v>535</v>
      </c>
      <c r="L1644" t="s">
        <v>536</v>
      </c>
      <c r="M1644" t="s">
        <v>537</v>
      </c>
      <c r="N1644" t="s">
        <v>538</v>
      </c>
      <c r="O1644" t="s">
        <v>539</v>
      </c>
      <c r="P1644" t="s">
        <v>1221</v>
      </c>
      <c r="Q1644" t="s">
        <v>3208</v>
      </c>
      <c r="R1644" t="s">
        <v>542</v>
      </c>
      <c r="S1644" t="s">
        <v>656</v>
      </c>
      <c r="T1644" t="s">
        <v>542</v>
      </c>
      <c r="U1644" t="s">
        <v>4316</v>
      </c>
      <c r="W1644" s="210">
        <v>-850</v>
      </c>
      <c r="X1644">
        <v>1</v>
      </c>
      <c r="Z1644" s="211">
        <v>45526</v>
      </c>
      <c r="AH1644" s="211">
        <v>45442</v>
      </c>
      <c r="AO1644" t="s">
        <v>546</v>
      </c>
      <c r="AU1644" s="211"/>
      <c r="AY1644">
        <v>0</v>
      </c>
      <c r="AZ1644" t="s">
        <v>548</v>
      </c>
      <c r="BA1644" t="s">
        <v>4316</v>
      </c>
      <c r="BB1644" t="s">
        <v>4316</v>
      </c>
    </row>
    <row r="1645" spans="1:54" x14ac:dyDescent="0.3">
      <c r="A1645" t="s">
        <v>4637</v>
      </c>
      <c r="B1645" t="s">
        <v>652</v>
      </c>
      <c r="C1645" s="211">
        <v>45442</v>
      </c>
      <c r="D1645" t="s">
        <v>975</v>
      </c>
      <c r="E1645" t="s">
        <v>1610</v>
      </c>
      <c r="F1645" t="s">
        <v>757</v>
      </c>
      <c r="G1645" t="s">
        <v>4638</v>
      </c>
      <c r="H1645" t="s">
        <v>977</v>
      </c>
      <c r="I1645">
        <v>0</v>
      </c>
      <c r="J1645">
        <v>1453.12</v>
      </c>
      <c r="K1645" t="s">
        <v>535</v>
      </c>
      <c r="L1645" t="s">
        <v>536</v>
      </c>
      <c r="M1645" t="s">
        <v>537</v>
      </c>
      <c r="N1645" t="s">
        <v>538</v>
      </c>
      <c r="O1645" t="s">
        <v>539</v>
      </c>
      <c r="P1645" t="s">
        <v>978</v>
      </c>
      <c r="Q1645" t="s">
        <v>3208</v>
      </c>
      <c r="R1645" t="s">
        <v>542</v>
      </c>
      <c r="S1645" t="s">
        <v>656</v>
      </c>
      <c r="T1645" t="s">
        <v>542</v>
      </c>
      <c r="U1645" t="s">
        <v>4316</v>
      </c>
      <c r="W1645" s="210">
        <v>-1453.12</v>
      </c>
      <c r="X1645">
        <v>1</v>
      </c>
      <c r="Z1645" s="211">
        <v>45583</v>
      </c>
      <c r="AH1645" s="211">
        <v>45442</v>
      </c>
      <c r="AO1645" t="s">
        <v>546</v>
      </c>
      <c r="AU1645" s="211"/>
      <c r="AY1645">
        <v>0</v>
      </c>
      <c r="AZ1645" t="s">
        <v>548</v>
      </c>
      <c r="BA1645" t="s">
        <v>4316</v>
      </c>
      <c r="BB1645" t="s">
        <v>4316</v>
      </c>
    </row>
    <row r="1646" spans="1:54" x14ac:dyDescent="0.3">
      <c r="A1646" t="s">
        <v>4639</v>
      </c>
      <c r="B1646" t="s">
        <v>652</v>
      </c>
      <c r="C1646" s="211">
        <v>45442</v>
      </c>
      <c r="D1646" t="s">
        <v>975</v>
      </c>
      <c r="E1646" t="s">
        <v>1610</v>
      </c>
      <c r="F1646" t="s">
        <v>532</v>
      </c>
      <c r="G1646" t="s">
        <v>4640</v>
      </c>
      <c r="H1646" t="s">
        <v>3749</v>
      </c>
      <c r="I1646">
        <v>0</v>
      </c>
      <c r="J1646">
        <v>908.2</v>
      </c>
      <c r="K1646" t="s">
        <v>535</v>
      </c>
      <c r="L1646" t="s">
        <v>536</v>
      </c>
      <c r="M1646" t="s">
        <v>537</v>
      </c>
      <c r="N1646" t="s">
        <v>538</v>
      </c>
      <c r="O1646" t="s">
        <v>539</v>
      </c>
      <c r="P1646" t="s">
        <v>3750</v>
      </c>
      <c r="Q1646" t="s">
        <v>3208</v>
      </c>
      <c r="R1646" t="s">
        <v>542</v>
      </c>
      <c r="S1646" t="s">
        <v>656</v>
      </c>
      <c r="T1646" t="s">
        <v>542</v>
      </c>
      <c r="U1646" t="s">
        <v>4316</v>
      </c>
      <c r="W1646" s="210">
        <v>-908.2</v>
      </c>
      <c r="X1646">
        <v>1</v>
      </c>
      <c r="Z1646" s="211">
        <v>45583</v>
      </c>
      <c r="AH1646" s="211">
        <v>45442</v>
      </c>
      <c r="AO1646" t="s">
        <v>546</v>
      </c>
      <c r="AU1646" s="211"/>
      <c r="AY1646">
        <v>0</v>
      </c>
      <c r="AZ1646" t="s">
        <v>548</v>
      </c>
      <c r="BA1646" t="s">
        <v>4316</v>
      </c>
      <c r="BB1646" t="s">
        <v>4316</v>
      </c>
    </row>
    <row r="1647" spans="1:54" x14ac:dyDescent="0.3">
      <c r="A1647" t="s">
        <v>4641</v>
      </c>
      <c r="B1647" t="s">
        <v>652</v>
      </c>
      <c r="C1647" s="211">
        <v>45442</v>
      </c>
      <c r="D1647" t="s">
        <v>975</v>
      </c>
      <c r="E1647" t="s">
        <v>935</v>
      </c>
      <c r="F1647" t="s">
        <v>757</v>
      </c>
      <c r="G1647" t="s">
        <v>4642</v>
      </c>
      <c r="H1647" t="s">
        <v>977</v>
      </c>
      <c r="I1647">
        <v>0</v>
      </c>
      <c r="J1647">
        <v>146.88</v>
      </c>
      <c r="K1647" t="s">
        <v>535</v>
      </c>
      <c r="L1647" t="s">
        <v>536</v>
      </c>
      <c r="M1647" t="s">
        <v>537</v>
      </c>
      <c r="N1647" t="s">
        <v>538</v>
      </c>
      <c r="O1647" t="s">
        <v>539</v>
      </c>
      <c r="P1647" t="s">
        <v>978</v>
      </c>
      <c r="Q1647" t="s">
        <v>3208</v>
      </c>
      <c r="R1647" t="s">
        <v>542</v>
      </c>
      <c r="S1647" t="s">
        <v>656</v>
      </c>
      <c r="T1647" t="s">
        <v>542</v>
      </c>
      <c r="U1647" t="s">
        <v>4316</v>
      </c>
      <c r="W1647" s="210">
        <v>-146.88</v>
      </c>
      <c r="X1647">
        <v>1</v>
      </c>
      <c r="Z1647" s="211">
        <v>45583</v>
      </c>
      <c r="AH1647" s="211">
        <v>45442</v>
      </c>
      <c r="AO1647" t="s">
        <v>546</v>
      </c>
      <c r="AU1647" s="211"/>
      <c r="AY1647">
        <v>0</v>
      </c>
      <c r="AZ1647" t="s">
        <v>548</v>
      </c>
      <c r="BA1647" t="s">
        <v>4316</v>
      </c>
      <c r="BB1647" t="s">
        <v>4316</v>
      </c>
    </row>
    <row r="1648" spans="1:54" x14ac:dyDescent="0.3">
      <c r="A1648" t="s">
        <v>4643</v>
      </c>
      <c r="B1648" t="s">
        <v>652</v>
      </c>
      <c r="C1648" s="211">
        <v>45442</v>
      </c>
      <c r="D1648" t="s">
        <v>975</v>
      </c>
      <c r="E1648" t="s">
        <v>935</v>
      </c>
      <c r="F1648" t="s">
        <v>532</v>
      </c>
      <c r="G1648" t="s">
        <v>4644</v>
      </c>
      <c r="H1648" t="s">
        <v>3749</v>
      </c>
      <c r="I1648">
        <v>0</v>
      </c>
      <c r="J1648">
        <v>91.8</v>
      </c>
      <c r="K1648" t="s">
        <v>535</v>
      </c>
      <c r="L1648" t="s">
        <v>536</v>
      </c>
      <c r="M1648" t="s">
        <v>537</v>
      </c>
      <c r="N1648" t="s">
        <v>538</v>
      </c>
      <c r="O1648" t="s">
        <v>539</v>
      </c>
      <c r="P1648" t="s">
        <v>3750</v>
      </c>
      <c r="Q1648" t="s">
        <v>3208</v>
      </c>
      <c r="R1648" t="s">
        <v>542</v>
      </c>
      <c r="S1648" t="s">
        <v>656</v>
      </c>
      <c r="T1648" t="s">
        <v>542</v>
      </c>
      <c r="U1648" t="s">
        <v>4316</v>
      </c>
      <c r="W1648" s="210">
        <v>-91.8</v>
      </c>
      <c r="X1648">
        <v>1</v>
      </c>
      <c r="Z1648" s="211">
        <v>45583</v>
      </c>
      <c r="AH1648" s="211">
        <v>45442</v>
      </c>
      <c r="AO1648" t="s">
        <v>546</v>
      </c>
      <c r="AU1648" s="211"/>
      <c r="AY1648">
        <v>0</v>
      </c>
      <c r="AZ1648" t="s">
        <v>548</v>
      </c>
      <c r="BA1648" t="s">
        <v>4316</v>
      </c>
      <c r="BB1648" t="s">
        <v>4316</v>
      </c>
    </row>
    <row r="1649" spans="1:54" x14ac:dyDescent="0.3">
      <c r="A1649" t="s">
        <v>4645</v>
      </c>
      <c r="B1649" t="s">
        <v>652</v>
      </c>
      <c r="C1649" s="211">
        <v>45442</v>
      </c>
      <c r="D1649" t="s">
        <v>975</v>
      </c>
      <c r="E1649" t="s">
        <v>1811</v>
      </c>
      <c r="F1649" t="s">
        <v>757</v>
      </c>
      <c r="G1649" t="s">
        <v>4646</v>
      </c>
      <c r="H1649" t="s">
        <v>1721</v>
      </c>
      <c r="I1649">
        <v>0</v>
      </c>
      <c r="J1649">
        <v>350</v>
      </c>
      <c r="K1649" t="s">
        <v>535</v>
      </c>
      <c r="L1649" t="s">
        <v>778</v>
      </c>
      <c r="M1649" t="s">
        <v>537</v>
      </c>
      <c r="N1649" t="s">
        <v>538</v>
      </c>
      <c r="O1649" t="s">
        <v>539</v>
      </c>
      <c r="P1649" t="s">
        <v>1703</v>
      </c>
      <c r="Q1649" t="s">
        <v>3208</v>
      </c>
      <c r="R1649" t="s">
        <v>542</v>
      </c>
      <c r="S1649" t="s">
        <v>656</v>
      </c>
      <c r="T1649" t="s">
        <v>542</v>
      </c>
      <c r="U1649" t="s">
        <v>4316</v>
      </c>
      <c r="W1649" s="210">
        <v>-350</v>
      </c>
      <c r="X1649">
        <v>1</v>
      </c>
      <c r="Z1649" s="211">
        <v>45583</v>
      </c>
      <c r="AH1649" s="211">
        <v>45442</v>
      </c>
      <c r="AO1649" t="s">
        <v>546</v>
      </c>
      <c r="AU1649" s="211"/>
      <c r="AY1649">
        <v>0</v>
      </c>
      <c r="AZ1649" t="s">
        <v>548</v>
      </c>
      <c r="BA1649" t="s">
        <v>4316</v>
      </c>
      <c r="BB1649" t="s">
        <v>4316</v>
      </c>
    </row>
    <row r="1650" spans="1:54" x14ac:dyDescent="0.3">
      <c r="A1650" t="s">
        <v>4647</v>
      </c>
      <c r="B1650" t="s">
        <v>652</v>
      </c>
      <c r="C1650" s="211">
        <v>45442</v>
      </c>
      <c r="D1650" t="s">
        <v>975</v>
      </c>
      <c r="E1650" t="s">
        <v>1072</v>
      </c>
      <c r="F1650" t="s">
        <v>757</v>
      </c>
      <c r="G1650" t="s">
        <v>4648</v>
      </c>
      <c r="H1650" t="s">
        <v>1710</v>
      </c>
      <c r="I1650">
        <v>0</v>
      </c>
      <c r="J1650">
        <v>300</v>
      </c>
      <c r="K1650" t="s">
        <v>535</v>
      </c>
      <c r="L1650" t="s">
        <v>1377</v>
      </c>
      <c r="M1650" t="s">
        <v>537</v>
      </c>
      <c r="N1650" t="s">
        <v>538</v>
      </c>
      <c r="O1650" t="s">
        <v>539</v>
      </c>
      <c r="P1650" t="s">
        <v>1698</v>
      </c>
      <c r="Q1650" t="s">
        <v>3208</v>
      </c>
      <c r="R1650" t="s">
        <v>542</v>
      </c>
      <c r="S1650" t="s">
        <v>656</v>
      </c>
      <c r="T1650" t="s">
        <v>542</v>
      </c>
      <c r="U1650" t="s">
        <v>4316</v>
      </c>
      <c r="W1650" s="210">
        <v>-300</v>
      </c>
      <c r="X1650">
        <v>1</v>
      </c>
      <c r="Z1650" s="211">
        <v>45583</v>
      </c>
      <c r="AH1650" s="211">
        <v>45442</v>
      </c>
      <c r="AO1650" t="s">
        <v>546</v>
      </c>
      <c r="AU1650" s="211"/>
      <c r="AY1650">
        <v>0</v>
      </c>
      <c r="AZ1650" t="s">
        <v>548</v>
      </c>
      <c r="BA1650" t="s">
        <v>4316</v>
      </c>
      <c r="BB1650" t="s">
        <v>4316</v>
      </c>
    </row>
    <row r="1651" spans="1:54" x14ac:dyDescent="0.3">
      <c r="A1651" t="s">
        <v>4649</v>
      </c>
      <c r="B1651" t="s">
        <v>652</v>
      </c>
      <c r="C1651" s="211">
        <v>45442</v>
      </c>
      <c r="D1651" t="s">
        <v>975</v>
      </c>
      <c r="E1651" t="s">
        <v>2151</v>
      </c>
      <c r="F1651" t="s">
        <v>757</v>
      </c>
      <c r="G1651" t="s">
        <v>4650</v>
      </c>
      <c r="H1651" t="s">
        <v>1713</v>
      </c>
      <c r="I1651">
        <v>0</v>
      </c>
      <c r="J1651">
        <v>300</v>
      </c>
      <c r="K1651" t="s">
        <v>535</v>
      </c>
      <c r="L1651" t="s">
        <v>1714</v>
      </c>
      <c r="M1651" t="s">
        <v>537</v>
      </c>
      <c r="N1651" t="s">
        <v>538</v>
      </c>
      <c r="O1651" t="s">
        <v>539</v>
      </c>
      <c r="P1651" t="s">
        <v>1715</v>
      </c>
      <c r="Q1651" t="s">
        <v>3208</v>
      </c>
      <c r="R1651" t="s">
        <v>542</v>
      </c>
      <c r="S1651" t="s">
        <v>656</v>
      </c>
      <c r="T1651" t="s">
        <v>542</v>
      </c>
      <c r="U1651" t="s">
        <v>4316</v>
      </c>
      <c r="W1651" s="210">
        <v>-300</v>
      </c>
      <c r="X1651">
        <v>1</v>
      </c>
      <c r="Z1651" s="211">
        <v>45583</v>
      </c>
      <c r="AH1651" s="211">
        <v>45442</v>
      </c>
      <c r="AO1651" t="s">
        <v>546</v>
      </c>
      <c r="AU1651" s="211"/>
      <c r="AY1651">
        <v>0</v>
      </c>
      <c r="AZ1651" t="s">
        <v>548</v>
      </c>
      <c r="BA1651" t="s">
        <v>4316</v>
      </c>
      <c r="BB1651" t="s">
        <v>4316</v>
      </c>
    </row>
    <row r="1652" spans="1:54" x14ac:dyDescent="0.3">
      <c r="A1652" t="s">
        <v>4651</v>
      </c>
      <c r="B1652" t="s">
        <v>652</v>
      </c>
      <c r="C1652" s="211">
        <v>45442</v>
      </c>
      <c r="D1652" t="s">
        <v>975</v>
      </c>
      <c r="E1652" t="s">
        <v>938</v>
      </c>
      <c r="F1652" t="s">
        <v>757</v>
      </c>
      <c r="G1652" t="s">
        <v>4652</v>
      </c>
      <c r="H1652" t="s">
        <v>4653</v>
      </c>
      <c r="I1652">
        <v>0</v>
      </c>
      <c r="J1652">
        <v>1980</v>
      </c>
      <c r="K1652" t="s">
        <v>535</v>
      </c>
      <c r="L1652" t="s">
        <v>2688</v>
      </c>
      <c r="M1652" t="s">
        <v>537</v>
      </c>
      <c r="N1652" t="s">
        <v>538</v>
      </c>
      <c r="O1652" t="s">
        <v>539</v>
      </c>
      <c r="P1652" t="s">
        <v>4654</v>
      </c>
      <c r="Q1652" t="s">
        <v>3208</v>
      </c>
      <c r="R1652" t="s">
        <v>542</v>
      </c>
      <c r="S1652" t="s">
        <v>656</v>
      </c>
      <c r="T1652" t="s">
        <v>542</v>
      </c>
      <c r="U1652" t="s">
        <v>4316</v>
      </c>
      <c r="W1652" s="210">
        <v>-1980</v>
      </c>
      <c r="X1652">
        <v>1</v>
      </c>
      <c r="Z1652" s="211">
        <v>45583</v>
      </c>
      <c r="AH1652" s="211">
        <v>45442</v>
      </c>
      <c r="AO1652" t="s">
        <v>546</v>
      </c>
      <c r="AU1652" s="211"/>
      <c r="AY1652">
        <v>0</v>
      </c>
      <c r="AZ1652" t="s">
        <v>548</v>
      </c>
      <c r="BA1652" t="s">
        <v>4316</v>
      </c>
      <c r="BB1652" t="s">
        <v>4316</v>
      </c>
    </row>
    <row r="1653" spans="1:54" x14ac:dyDescent="0.3">
      <c r="A1653" t="s">
        <v>4655</v>
      </c>
      <c r="B1653" t="s">
        <v>652</v>
      </c>
      <c r="C1653" s="211">
        <v>45442</v>
      </c>
      <c r="D1653" t="s">
        <v>975</v>
      </c>
      <c r="E1653" t="s">
        <v>1465</v>
      </c>
      <c r="F1653" t="s">
        <v>757</v>
      </c>
      <c r="G1653" t="s">
        <v>4656</v>
      </c>
      <c r="H1653" t="s">
        <v>4657</v>
      </c>
      <c r="I1653">
        <v>0</v>
      </c>
      <c r="J1653">
        <v>750</v>
      </c>
      <c r="K1653" t="s">
        <v>535</v>
      </c>
      <c r="L1653" t="s">
        <v>2688</v>
      </c>
      <c r="M1653" t="s">
        <v>537</v>
      </c>
      <c r="N1653" t="s">
        <v>538</v>
      </c>
      <c r="O1653" t="s">
        <v>539</v>
      </c>
      <c r="P1653" t="s">
        <v>4658</v>
      </c>
      <c r="Q1653" t="s">
        <v>3208</v>
      </c>
      <c r="R1653" t="s">
        <v>542</v>
      </c>
      <c r="S1653" t="s">
        <v>656</v>
      </c>
      <c r="T1653" t="s">
        <v>542</v>
      </c>
      <c r="U1653" t="s">
        <v>4316</v>
      </c>
      <c r="W1653" s="210">
        <v>-750</v>
      </c>
      <c r="X1653">
        <v>1</v>
      </c>
      <c r="Z1653" s="211">
        <v>45583</v>
      </c>
      <c r="AH1653" s="211">
        <v>45442</v>
      </c>
      <c r="AO1653" t="s">
        <v>546</v>
      </c>
      <c r="AU1653" s="211"/>
      <c r="AY1653">
        <v>0</v>
      </c>
      <c r="AZ1653" t="s">
        <v>548</v>
      </c>
      <c r="BA1653" t="s">
        <v>4316</v>
      </c>
      <c r="BB1653" t="s">
        <v>4316</v>
      </c>
    </row>
    <row r="1654" spans="1:54" x14ac:dyDescent="0.3">
      <c r="A1654" t="s">
        <v>4659</v>
      </c>
      <c r="B1654" t="s">
        <v>652</v>
      </c>
      <c r="C1654" s="211">
        <v>45418</v>
      </c>
      <c r="D1654" t="s">
        <v>975</v>
      </c>
      <c r="E1654" t="s">
        <v>1470</v>
      </c>
      <c r="F1654" t="s">
        <v>757</v>
      </c>
      <c r="G1654" t="s">
        <v>4660</v>
      </c>
      <c r="H1654" t="s">
        <v>2713</v>
      </c>
      <c r="I1654">
        <v>0</v>
      </c>
      <c r="J1654">
        <v>250</v>
      </c>
      <c r="K1654" t="s">
        <v>535</v>
      </c>
      <c r="L1654" t="s">
        <v>664</v>
      </c>
      <c r="M1654" t="s">
        <v>537</v>
      </c>
      <c r="N1654" t="s">
        <v>538</v>
      </c>
      <c r="O1654" t="s">
        <v>539</v>
      </c>
      <c r="P1654" t="s">
        <v>2714</v>
      </c>
      <c r="Q1654" t="s">
        <v>3208</v>
      </c>
      <c r="R1654" t="s">
        <v>542</v>
      </c>
      <c r="S1654" t="s">
        <v>656</v>
      </c>
      <c r="T1654" t="s">
        <v>542</v>
      </c>
      <c r="U1654" t="s">
        <v>4316</v>
      </c>
      <c r="W1654" s="210">
        <v>-250</v>
      </c>
      <c r="X1654">
        <v>1</v>
      </c>
      <c r="Z1654" s="211">
        <v>45583</v>
      </c>
      <c r="AH1654" s="211">
        <v>45418</v>
      </c>
      <c r="AO1654" t="s">
        <v>546</v>
      </c>
      <c r="AU1654" s="211"/>
      <c r="AY1654">
        <v>0</v>
      </c>
      <c r="AZ1654" t="s">
        <v>548</v>
      </c>
      <c r="BA1654" t="s">
        <v>4316</v>
      </c>
      <c r="BB1654" t="s">
        <v>4316</v>
      </c>
    </row>
    <row r="1655" spans="1:54" x14ac:dyDescent="0.3">
      <c r="A1655" t="s">
        <v>4661</v>
      </c>
      <c r="B1655" t="s">
        <v>746</v>
      </c>
      <c r="C1655" s="211">
        <v>45435</v>
      </c>
      <c r="D1655" t="s">
        <v>4662</v>
      </c>
      <c r="E1655" t="s">
        <v>793</v>
      </c>
      <c r="F1655" t="s">
        <v>803</v>
      </c>
      <c r="G1655" t="s">
        <v>4663</v>
      </c>
      <c r="H1655" t="s">
        <v>4664</v>
      </c>
      <c r="I1655">
        <v>0</v>
      </c>
      <c r="J1655">
        <v>1556.57</v>
      </c>
      <c r="K1655" t="s">
        <v>749</v>
      </c>
      <c r="L1655" t="s">
        <v>2245</v>
      </c>
      <c r="M1655" t="s">
        <v>537</v>
      </c>
      <c r="N1655" t="s">
        <v>538</v>
      </c>
      <c r="O1655" t="s">
        <v>539</v>
      </c>
      <c r="P1655" t="s">
        <v>2246</v>
      </c>
      <c r="R1655" t="s">
        <v>542</v>
      </c>
      <c r="S1655" t="s">
        <v>751</v>
      </c>
      <c r="T1655" t="s">
        <v>542</v>
      </c>
      <c r="U1655" t="s">
        <v>4316</v>
      </c>
      <c r="W1655" s="210">
        <v>-1668.64</v>
      </c>
      <c r="X1655">
        <v>1.0720000000000001</v>
      </c>
      <c r="Z1655" s="211">
        <v>45586</v>
      </c>
      <c r="AH1655" s="211">
        <v>45435</v>
      </c>
      <c r="AO1655" t="s">
        <v>546</v>
      </c>
      <c r="AU1655" s="211"/>
      <c r="AY1655">
        <v>0</v>
      </c>
      <c r="AZ1655" t="s">
        <v>548</v>
      </c>
      <c r="BA1655" t="s">
        <v>4316</v>
      </c>
      <c r="BB1655" t="s">
        <v>4316</v>
      </c>
    </row>
    <row r="1656" spans="1:54" x14ac:dyDescent="0.3">
      <c r="A1656" t="s">
        <v>4665</v>
      </c>
      <c r="B1656" t="s">
        <v>746</v>
      </c>
      <c r="C1656" s="211">
        <v>45440</v>
      </c>
      <c r="D1656" t="s">
        <v>4666</v>
      </c>
      <c r="E1656" t="s">
        <v>793</v>
      </c>
      <c r="F1656" t="s">
        <v>807</v>
      </c>
      <c r="G1656" t="s">
        <v>4667</v>
      </c>
      <c r="H1656" t="s">
        <v>4668</v>
      </c>
      <c r="I1656">
        <v>0</v>
      </c>
      <c r="J1656">
        <v>650.03</v>
      </c>
      <c r="K1656" t="s">
        <v>749</v>
      </c>
      <c r="L1656" t="s">
        <v>2245</v>
      </c>
      <c r="M1656" t="s">
        <v>537</v>
      </c>
      <c r="N1656" t="s">
        <v>538</v>
      </c>
      <c r="O1656" t="s">
        <v>539</v>
      </c>
      <c r="P1656" t="s">
        <v>2246</v>
      </c>
      <c r="R1656" t="s">
        <v>542</v>
      </c>
      <c r="S1656" t="s">
        <v>751</v>
      </c>
      <c r="T1656" t="s">
        <v>542</v>
      </c>
      <c r="U1656" t="s">
        <v>4316</v>
      </c>
      <c r="W1656" s="210">
        <v>-696.83</v>
      </c>
      <c r="X1656">
        <v>1.0720000000000001</v>
      </c>
      <c r="Z1656" s="211">
        <v>45586</v>
      </c>
      <c r="AH1656" s="211">
        <v>45440</v>
      </c>
      <c r="AO1656" t="s">
        <v>546</v>
      </c>
      <c r="AU1656" s="211"/>
      <c r="AY1656">
        <v>0</v>
      </c>
      <c r="AZ1656" t="s">
        <v>548</v>
      </c>
      <c r="BA1656" t="s">
        <v>4316</v>
      </c>
      <c r="BB1656" t="s">
        <v>4316</v>
      </c>
    </row>
    <row r="1657" spans="1:54" x14ac:dyDescent="0.3">
      <c r="A1657" t="s">
        <v>4669</v>
      </c>
      <c r="B1657" t="s">
        <v>529</v>
      </c>
      <c r="C1657" s="211">
        <v>45456</v>
      </c>
      <c r="D1657" t="s">
        <v>594</v>
      </c>
      <c r="E1657" t="s">
        <v>1381</v>
      </c>
      <c r="F1657" t="s">
        <v>881</v>
      </c>
      <c r="G1657" t="s">
        <v>4670</v>
      </c>
      <c r="H1657" t="s">
        <v>597</v>
      </c>
      <c r="I1657">
        <v>0</v>
      </c>
      <c r="J1657">
        <v>19.18</v>
      </c>
      <c r="K1657" t="s">
        <v>535</v>
      </c>
      <c r="L1657" t="s">
        <v>664</v>
      </c>
      <c r="M1657" t="s">
        <v>537</v>
      </c>
      <c r="N1657" t="s">
        <v>538</v>
      </c>
      <c r="O1657" t="s">
        <v>539</v>
      </c>
      <c r="P1657" t="s">
        <v>598</v>
      </c>
      <c r="Q1657" t="s">
        <v>3208</v>
      </c>
      <c r="R1657" t="s">
        <v>542</v>
      </c>
      <c r="S1657" t="s">
        <v>543</v>
      </c>
      <c r="T1657" t="s">
        <v>542</v>
      </c>
      <c r="U1657" t="s">
        <v>4671</v>
      </c>
      <c r="W1657" s="210">
        <v>-19.18</v>
      </c>
      <c r="X1657">
        <v>1</v>
      </c>
      <c r="Z1657" s="211">
        <v>45518</v>
      </c>
      <c r="AH1657" s="211">
        <v>45456</v>
      </c>
      <c r="AO1657" t="s">
        <v>546</v>
      </c>
      <c r="AU1657" s="211"/>
      <c r="AY1657">
        <v>0</v>
      </c>
      <c r="AZ1657" t="s">
        <v>548</v>
      </c>
      <c r="BA1657" t="s">
        <v>4671</v>
      </c>
      <c r="BB1657" t="s">
        <v>4671</v>
      </c>
    </row>
    <row r="1658" spans="1:54" x14ac:dyDescent="0.3">
      <c r="A1658" t="s">
        <v>4672</v>
      </c>
      <c r="B1658" t="s">
        <v>529</v>
      </c>
      <c r="C1658" s="211">
        <v>45468</v>
      </c>
      <c r="D1658" t="s">
        <v>3285</v>
      </c>
      <c r="E1658" t="s">
        <v>690</v>
      </c>
      <c r="F1658" t="s">
        <v>757</v>
      </c>
      <c r="G1658" t="s">
        <v>4673</v>
      </c>
      <c r="H1658" t="s">
        <v>4674</v>
      </c>
      <c r="I1658">
        <v>0</v>
      </c>
      <c r="J1658">
        <v>19955.38</v>
      </c>
      <c r="K1658" t="s">
        <v>535</v>
      </c>
      <c r="L1658" t="s">
        <v>3274</v>
      </c>
      <c r="M1658" t="s">
        <v>537</v>
      </c>
      <c r="N1658" t="s">
        <v>538</v>
      </c>
      <c r="O1658" t="s">
        <v>539</v>
      </c>
      <c r="P1658" t="s">
        <v>3288</v>
      </c>
      <c r="Q1658" t="s">
        <v>3208</v>
      </c>
      <c r="R1658" t="s">
        <v>542</v>
      </c>
      <c r="S1658" t="s">
        <v>543</v>
      </c>
      <c r="T1658" t="s">
        <v>542</v>
      </c>
      <c r="U1658" t="s">
        <v>4671</v>
      </c>
      <c r="W1658" s="210">
        <v>-19955.38</v>
      </c>
      <c r="X1658">
        <v>1</v>
      </c>
      <c r="Z1658" s="211">
        <v>45518</v>
      </c>
      <c r="AH1658" s="211">
        <v>45468</v>
      </c>
      <c r="AO1658" t="s">
        <v>546</v>
      </c>
      <c r="AU1658" s="211"/>
      <c r="AY1658">
        <v>0</v>
      </c>
      <c r="AZ1658" t="s">
        <v>548</v>
      </c>
      <c r="BA1658" t="s">
        <v>4671</v>
      </c>
      <c r="BB1658" t="s">
        <v>4671</v>
      </c>
    </row>
    <row r="1659" spans="1:54" x14ac:dyDescent="0.3">
      <c r="A1659" t="s">
        <v>4675</v>
      </c>
      <c r="B1659" t="s">
        <v>529</v>
      </c>
      <c r="C1659" s="211">
        <v>45468</v>
      </c>
      <c r="D1659" t="s">
        <v>4676</v>
      </c>
      <c r="E1659" t="s">
        <v>690</v>
      </c>
      <c r="F1659" t="s">
        <v>532</v>
      </c>
      <c r="G1659" t="s">
        <v>4677</v>
      </c>
      <c r="H1659" t="s">
        <v>4678</v>
      </c>
      <c r="I1659">
        <v>0</v>
      </c>
      <c r="J1659">
        <v>99.77</v>
      </c>
      <c r="K1659" t="s">
        <v>535</v>
      </c>
      <c r="L1659" t="s">
        <v>4679</v>
      </c>
      <c r="M1659" t="s">
        <v>537</v>
      </c>
      <c r="N1659" t="s">
        <v>538</v>
      </c>
      <c r="O1659" t="s">
        <v>539</v>
      </c>
      <c r="P1659" t="s">
        <v>4680</v>
      </c>
      <c r="Q1659" t="s">
        <v>3208</v>
      </c>
      <c r="R1659" t="s">
        <v>542</v>
      </c>
      <c r="S1659" t="s">
        <v>543</v>
      </c>
      <c r="T1659" t="s">
        <v>542</v>
      </c>
      <c r="U1659" t="s">
        <v>4671</v>
      </c>
      <c r="W1659" s="210">
        <v>-99.77</v>
      </c>
      <c r="X1659">
        <v>1</v>
      </c>
      <c r="Z1659" s="211">
        <v>45518</v>
      </c>
      <c r="AH1659" s="211">
        <v>45468</v>
      </c>
      <c r="AO1659" t="s">
        <v>546</v>
      </c>
      <c r="AU1659" s="211"/>
      <c r="AY1659">
        <v>0</v>
      </c>
      <c r="AZ1659" t="s">
        <v>548</v>
      </c>
      <c r="BA1659" t="s">
        <v>4671</v>
      </c>
      <c r="BB1659" t="s">
        <v>4671</v>
      </c>
    </row>
    <row r="1660" spans="1:54" x14ac:dyDescent="0.3">
      <c r="A1660" t="s">
        <v>4681</v>
      </c>
      <c r="B1660" t="s">
        <v>529</v>
      </c>
      <c r="C1660" s="211">
        <v>45470</v>
      </c>
      <c r="D1660" t="s">
        <v>550</v>
      </c>
      <c r="E1660" t="s">
        <v>2460</v>
      </c>
      <c r="F1660" t="s">
        <v>1893</v>
      </c>
      <c r="G1660" t="s">
        <v>4682</v>
      </c>
      <c r="H1660" t="s">
        <v>553</v>
      </c>
      <c r="I1660">
        <v>0</v>
      </c>
      <c r="J1660">
        <v>90.9</v>
      </c>
      <c r="K1660" t="s">
        <v>535</v>
      </c>
      <c r="L1660" t="s">
        <v>554</v>
      </c>
      <c r="M1660" t="s">
        <v>537</v>
      </c>
      <c r="N1660" t="s">
        <v>538</v>
      </c>
      <c r="O1660" t="s">
        <v>539</v>
      </c>
      <c r="P1660" t="s">
        <v>555</v>
      </c>
      <c r="Q1660" t="s">
        <v>3208</v>
      </c>
      <c r="R1660" t="s">
        <v>542</v>
      </c>
      <c r="S1660" t="s">
        <v>543</v>
      </c>
      <c r="T1660" t="s">
        <v>542</v>
      </c>
      <c r="U1660" t="s">
        <v>4671</v>
      </c>
      <c r="W1660" s="210">
        <v>-90.9</v>
      </c>
      <c r="X1660">
        <v>1</v>
      </c>
      <c r="Z1660" s="211">
        <v>45518</v>
      </c>
      <c r="AH1660" s="211">
        <v>45470</v>
      </c>
      <c r="AO1660" t="s">
        <v>546</v>
      </c>
      <c r="AU1660" s="211"/>
      <c r="AY1660">
        <v>0</v>
      </c>
      <c r="AZ1660" t="s">
        <v>548</v>
      </c>
      <c r="BA1660" t="s">
        <v>4671</v>
      </c>
      <c r="BB1660" t="s">
        <v>4671</v>
      </c>
    </row>
    <row r="1661" spans="1:54" x14ac:dyDescent="0.3">
      <c r="A1661" t="s">
        <v>4683</v>
      </c>
      <c r="B1661" t="s">
        <v>529</v>
      </c>
      <c r="C1661" s="211">
        <v>45470</v>
      </c>
      <c r="D1661" t="s">
        <v>3217</v>
      </c>
      <c r="E1661" t="s">
        <v>2460</v>
      </c>
      <c r="F1661" t="s">
        <v>662</v>
      </c>
      <c r="G1661" t="s">
        <v>4684</v>
      </c>
      <c r="H1661" t="s">
        <v>3219</v>
      </c>
      <c r="I1661">
        <v>0</v>
      </c>
      <c r="J1661">
        <v>811.61</v>
      </c>
      <c r="K1661" t="s">
        <v>535</v>
      </c>
      <c r="L1661" t="s">
        <v>536</v>
      </c>
      <c r="M1661" t="s">
        <v>537</v>
      </c>
      <c r="N1661" t="s">
        <v>538</v>
      </c>
      <c r="O1661" t="s">
        <v>539</v>
      </c>
      <c r="P1661" t="s">
        <v>1099</v>
      </c>
      <c r="Q1661" t="s">
        <v>3208</v>
      </c>
      <c r="R1661" t="s">
        <v>542</v>
      </c>
      <c r="S1661" t="s">
        <v>543</v>
      </c>
      <c r="T1661" t="s">
        <v>542</v>
      </c>
      <c r="U1661" t="s">
        <v>4671</v>
      </c>
      <c r="W1661" s="210">
        <v>-811.61</v>
      </c>
      <c r="X1661">
        <v>1</v>
      </c>
      <c r="Z1661" s="211">
        <v>45518</v>
      </c>
      <c r="AH1661" s="211">
        <v>45470</v>
      </c>
      <c r="AO1661" t="s">
        <v>546</v>
      </c>
      <c r="AU1661" s="211"/>
      <c r="AY1661">
        <v>0</v>
      </c>
      <c r="AZ1661" t="s">
        <v>548</v>
      </c>
      <c r="BA1661" t="s">
        <v>4671</v>
      </c>
      <c r="BB1661" t="s">
        <v>4671</v>
      </c>
    </row>
    <row r="1662" spans="1:54" x14ac:dyDescent="0.3">
      <c r="A1662" t="s">
        <v>4685</v>
      </c>
      <c r="B1662" t="s">
        <v>529</v>
      </c>
      <c r="C1662" s="211">
        <v>45470</v>
      </c>
      <c r="D1662" t="s">
        <v>1590</v>
      </c>
      <c r="E1662" t="s">
        <v>2460</v>
      </c>
      <c r="F1662" t="s">
        <v>1172</v>
      </c>
      <c r="G1662" t="s">
        <v>4686</v>
      </c>
      <c r="H1662" t="s">
        <v>1593</v>
      </c>
      <c r="I1662">
        <v>0</v>
      </c>
      <c r="J1662">
        <v>187.35</v>
      </c>
      <c r="K1662" t="s">
        <v>535</v>
      </c>
      <c r="L1662" t="s">
        <v>561</v>
      </c>
      <c r="M1662" t="s">
        <v>537</v>
      </c>
      <c r="N1662" t="s">
        <v>538</v>
      </c>
      <c r="O1662" t="s">
        <v>539</v>
      </c>
      <c r="P1662" t="s">
        <v>1594</v>
      </c>
      <c r="Q1662" t="s">
        <v>3208</v>
      </c>
      <c r="R1662" t="s">
        <v>542</v>
      </c>
      <c r="S1662" t="s">
        <v>543</v>
      </c>
      <c r="T1662" t="s">
        <v>542</v>
      </c>
      <c r="U1662" t="s">
        <v>4671</v>
      </c>
      <c r="W1662" s="210">
        <v>-187.35</v>
      </c>
      <c r="X1662">
        <v>1</v>
      </c>
      <c r="Z1662" s="211">
        <v>45518</v>
      </c>
      <c r="AH1662" s="211">
        <v>45470</v>
      </c>
      <c r="AO1662" t="s">
        <v>546</v>
      </c>
      <c r="AU1662" s="211"/>
      <c r="AY1662">
        <v>0</v>
      </c>
      <c r="AZ1662" t="s">
        <v>548</v>
      </c>
      <c r="BA1662" t="s">
        <v>4671</v>
      </c>
      <c r="BB1662" t="s">
        <v>4671</v>
      </c>
    </row>
    <row r="1663" spans="1:54" x14ac:dyDescent="0.3">
      <c r="A1663" t="s">
        <v>4687</v>
      </c>
      <c r="B1663" t="s">
        <v>529</v>
      </c>
      <c r="C1663" s="211">
        <v>45470</v>
      </c>
      <c r="D1663" t="s">
        <v>3223</v>
      </c>
      <c r="E1663" t="s">
        <v>2460</v>
      </c>
      <c r="F1663" t="s">
        <v>1591</v>
      </c>
      <c r="G1663" t="s">
        <v>4688</v>
      </c>
      <c r="H1663" t="s">
        <v>3225</v>
      </c>
      <c r="I1663">
        <v>0</v>
      </c>
      <c r="J1663">
        <v>29.02</v>
      </c>
      <c r="K1663" t="s">
        <v>535</v>
      </c>
      <c r="L1663" t="s">
        <v>536</v>
      </c>
      <c r="M1663" t="s">
        <v>537</v>
      </c>
      <c r="N1663" t="s">
        <v>538</v>
      </c>
      <c r="O1663" t="s">
        <v>539</v>
      </c>
      <c r="P1663" t="s">
        <v>650</v>
      </c>
      <c r="Q1663" t="s">
        <v>3208</v>
      </c>
      <c r="R1663" t="s">
        <v>542</v>
      </c>
      <c r="S1663" t="s">
        <v>543</v>
      </c>
      <c r="T1663" t="s">
        <v>542</v>
      </c>
      <c r="U1663" t="s">
        <v>4671</v>
      </c>
      <c r="W1663" s="210">
        <v>-29.02</v>
      </c>
      <c r="X1663">
        <v>1</v>
      </c>
      <c r="Z1663" s="211">
        <v>45518</v>
      </c>
      <c r="AH1663" s="211">
        <v>45470</v>
      </c>
      <c r="AO1663" t="s">
        <v>546</v>
      </c>
      <c r="AU1663" s="211"/>
      <c r="AY1663">
        <v>0</v>
      </c>
      <c r="AZ1663" t="s">
        <v>548</v>
      </c>
      <c r="BA1663" t="s">
        <v>4671</v>
      </c>
      <c r="BB1663" t="s">
        <v>4671</v>
      </c>
    </row>
    <row r="1664" spans="1:54" x14ac:dyDescent="0.3">
      <c r="A1664" t="s">
        <v>4689</v>
      </c>
      <c r="B1664" t="s">
        <v>529</v>
      </c>
      <c r="C1664" s="211">
        <v>45470</v>
      </c>
      <c r="D1664" t="s">
        <v>3775</v>
      </c>
      <c r="E1664" t="s">
        <v>2460</v>
      </c>
      <c r="F1664" t="s">
        <v>565</v>
      </c>
      <c r="G1664" t="s">
        <v>4690</v>
      </c>
      <c r="H1664" t="s">
        <v>3777</v>
      </c>
      <c r="I1664">
        <v>0</v>
      </c>
      <c r="J1664">
        <v>938.35</v>
      </c>
      <c r="K1664" t="s">
        <v>535</v>
      </c>
      <c r="L1664" t="s">
        <v>536</v>
      </c>
      <c r="M1664" t="s">
        <v>537</v>
      </c>
      <c r="N1664" t="s">
        <v>538</v>
      </c>
      <c r="O1664" t="s">
        <v>539</v>
      </c>
      <c r="P1664" t="s">
        <v>3778</v>
      </c>
      <c r="Q1664" t="s">
        <v>3208</v>
      </c>
      <c r="R1664" t="s">
        <v>542</v>
      </c>
      <c r="S1664" t="s">
        <v>543</v>
      </c>
      <c r="T1664" t="s">
        <v>542</v>
      </c>
      <c r="U1664" t="s">
        <v>4671</v>
      </c>
      <c r="W1664" s="210">
        <v>-938.35</v>
      </c>
      <c r="X1664">
        <v>1</v>
      </c>
      <c r="Z1664" s="211">
        <v>45518</v>
      </c>
      <c r="AH1664" s="211">
        <v>45470</v>
      </c>
      <c r="AO1664" t="s">
        <v>546</v>
      </c>
      <c r="AU1664" s="211"/>
      <c r="AY1664">
        <v>0</v>
      </c>
      <c r="AZ1664" t="s">
        <v>548</v>
      </c>
      <c r="BA1664" t="s">
        <v>4671</v>
      </c>
      <c r="BB1664" t="s">
        <v>4671</v>
      </c>
    </row>
    <row r="1665" spans="1:54" x14ac:dyDescent="0.3">
      <c r="A1665" t="s">
        <v>4691</v>
      </c>
      <c r="B1665" t="s">
        <v>529</v>
      </c>
      <c r="C1665" s="211">
        <v>45470</v>
      </c>
      <c r="D1665" t="s">
        <v>1313</v>
      </c>
      <c r="E1665" t="s">
        <v>2460</v>
      </c>
      <c r="F1665" t="s">
        <v>1674</v>
      </c>
      <c r="G1665" t="s">
        <v>4692</v>
      </c>
      <c r="H1665" t="s">
        <v>1316</v>
      </c>
      <c r="I1665">
        <v>0</v>
      </c>
      <c r="J1665">
        <v>48.85</v>
      </c>
      <c r="K1665" t="s">
        <v>535</v>
      </c>
      <c r="L1665" t="s">
        <v>554</v>
      </c>
      <c r="M1665" t="s">
        <v>537</v>
      </c>
      <c r="N1665" t="s">
        <v>538</v>
      </c>
      <c r="O1665" t="s">
        <v>539</v>
      </c>
      <c r="P1665" t="s">
        <v>555</v>
      </c>
      <c r="Q1665" t="s">
        <v>3208</v>
      </c>
      <c r="R1665" t="s">
        <v>542</v>
      </c>
      <c r="S1665" t="s">
        <v>543</v>
      </c>
      <c r="T1665" t="s">
        <v>542</v>
      </c>
      <c r="U1665" t="s">
        <v>4671</v>
      </c>
      <c r="W1665" s="210">
        <v>-48.85</v>
      </c>
      <c r="X1665">
        <v>1</v>
      </c>
      <c r="Z1665" s="211">
        <v>45518</v>
      </c>
      <c r="AH1665" s="211">
        <v>45470</v>
      </c>
      <c r="AO1665" t="s">
        <v>546</v>
      </c>
      <c r="AU1665" s="211"/>
      <c r="AY1665">
        <v>0</v>
      </c>
      <c r="AZ1665" t="s">
        <v>548</v>
      </c>
      <c r="BA1665" t="s">
        <v>4671</v>
      </c>
      <c r="BB1665" t="s">
        <v>4671</v>
      </c>
    </row>
    <row r="1666" spans="1:54" x14ac:dyDescent="0.3">
      <c r="A1666" t="s">
        <v>4693</v>
      </c>
      <c r="B1666" t="s">
        <v>529</v>
      </c>
      <c r="C1666" s="211">
        <v>45470</v>
      </c>
      <c r="D1666" t="s">
        <v>1036</v>
      </c>
      <c r="E1666" t="s">
        <v>2460</v>
      </c>
      <c r="F1666" t="s">
        <v>2252</v>
      </c>
      <c r="G1666" t="s">
        <v>4694</v>
      </c>
      <c r="H1666" t="s">
        <v>1155</v>
      </c>
      <c r="I1666">
        <v>0</v>
      </c>
      <c r="J1666">
        <v>1941.73</v>
      </c>
      <c r="K1666" t="s">
        <v>535</v>
      </c>
      <c r="L1666" t="s">
        <v>536</v>
      </c>
      <c r="M1666" t="s">
        <v>537</v>
      </c>
      <c r="N1666" t="s">
        <v>538</v>
      </c>
      <c r="O1666" t="s">
        <v>539</v>
      </c>
      <c r="P1666" t="s">
        <v>1040</v>
      </c>
      <c r="Q1666" t="s">
        <v>3208</v>
      </c>
      <c r="R1666" t="s">
        <v>542</v>
      </c>
      <c r="S1666" t="s">
        <v>543</v>
      </c>
      <c r="T1666" t="s">
        <v>542</v>
      </c>
      <c r="U1666" t="s">
        <v>4671</v>
      </c>
      <c r="W1666" s="210">
        <v>-1941.73</v>
      </c>
      <c r="X1666">
        <v>1</v>
      </c>
      <c r="Z1666" s="211">
        <v>45518</v>
      </c>
      <c r="AH1666" s="211">
        <v>45470</v>
      </c>
      <c r="AO1666" t="s">
        <v>546</v>
      </c>
      <c r="AU1666" s="211"/>
      <c r="AY1666">
        <v>0</v>
      </c>
      <c r="AZ1666" t="s">
        <v>548</v>
      </c>
      <c r="BA1666" t="s">
        <v>4671</v>
      </c>
      <c r="BB1666" t="s">
        <v>4671</v>
      </c>
    </row>
    <row r="1667" spans="1:54" x14ac:dyDescent="0.3">
      <c r="A1667" t="s">
        <v>4695</v>
      </c>
      <c r="B1667" t="s">
        <v>529</v>
      </c>
      <c r="C1667" s="211">
        <v>45470</v>
      </c>
      <c r="D1667" t="s">
        <v>557</v>
      </c>
      <c r="E1667" t="s">
        <v>2460</v>
      </c>
      <c r="F1667" t="s">
        <v>823</v>
      </c>
      <c r="G1667" t="s">
        <v>4696</v>
      </c>
      <c r="H1667" t="s">
        <v>560</v>
      </c>
      <c r="I1667">
        <v>0</v>
      </c>
      <c r="J1667">
        <v>99.38</v>
      </c>
      <c r="K1667" t="s">
        <v>535</v>
      </c>
      <c r="L1667" t="s">
        <v>561</v>
      </c>
      <c r="M1667" t="s">
        <v>537</v>
      </c>
      <c r="N1667" t="s">
        <v>538</v>
      </c>
      <c r="O1667" t="s">
        <v>539</v>
      </c>
      <c r="P1667" t="s">
        <v>562</v>
      </c>
      <c r="Q1667" t="s">
        <v>3208</v>
      </c>
      <c r="R1667" t="s">
        <v>542</v>
      </c>
      <c r="S1667" t="s">
        <v>543</v>
      </c>
      <c r="T1667" t="s">
        <v>542</v>
      </c>
      <c r="U1667" t="s">
        <v>4671</v>
      </c>
      <c r="W1667" s="210">
        <v>-99.38</v>
      </c>
      <c r="X1667">
        <v>1</v>
      </c>
      <c r="Z1667" s="211">
        <v>45518</v>
      </c>
      <c r="AH1667" s="211">
        <v>45470</v>
      </c>
      <c r="AO1667" t="s">
        <v>546</v>
      </c>
      <c r="AU1667" s="211"/>
      <c r="AY1667">
        <v>0</v>
      </c>
      <c r="AZ1667" t="s">
        <v>548</v>
      </c>
      <c r="BA1667" t="s">
        <v>4671</v>
      </c>
      <c r="BB1667" t="s">
        <v>4671</v>
      </c>
    </row>
    <row r="1668" spans="1:54" x14ac:dyDescent="0.3">
      <c r="A1668" t="s">
        <v>4697</v>
      </c>
      <c r="B1668" t="s">
        <v>529</v>
      </c>
      <c r="C1668" s="211">
        <v>45470</v>
      </c>
      <c r="D1668" t="s">
        <v>570</v>
      </c>
      <c r="E1668" t="s">
        <v>2460</v>
      </c>
      <c r="F1668" t="s">
        <v>1072</v>
      </c>
      <c r="G1668" t="s">
        <v>4698</v>
      </c>
      <c r="H1668" t="s">
        <v>573</v>
      </c>
      <c r="I1668">
        <v>0</v>
      </c>
      <c r="J1668">
        <v>392.84</v>
      </c>
      <c r="K1668" t="s">
        <v>535</v>
      </c>
      <c r="L1668" t="s">
        <v>554</v>
      </c>
      <c r="M1668" t="s">
        <v>537</v>
      </c>
      <c r="N1668" t="s">
        <v>538</v>
      </c>
      <c r="O1668" t="s">
        <v>539</v>
      </c>
      <c r="P1668" t="s">
        <v>574</v>
      </c>
      <c r="Q1668" t="s">
        <v>3208</v>
      </c>
      <c r="R1668" t="s">
        <v>542</v>
      </c>
      <c r="S1668" t="s">
        <v>543</v>
      </c>
      <c r="T1668" t="s">
        <v>542</v>
      </c>
      <c r="U1668" t="s">
        <v>4671</v>
      </c>
      <c r="W1668" s="210">
        <v>-392.84</v>
      </c>
      <c r="X1668">
        <v>1</v>
      </c>
      <c r="Z1668" s="211">
        <v>45518</v>
      </c>
      <c r="AH1668" s="211">
        <v>45470</v>
      </c>
      <c r="AO1668" t="s">
        <v>546</v>
      </c>
      <c r="AU1668" s="211"/>
      <c r="AY1668">
        <v>0</v>
      </c>
      <c r="AZ1668" t="s">
        <v>548</v>
      </c>
      <c r="BA1668" t="s">
        <v>4671</v>
      </c>
      <c r="BB1668" t="s">
        <v>4671</v>
      </c>
    </row>
    <row r="1669" spans="1:54" x14ac:dyDescent="0.3">
      <c r="A1669" t="s">
        <v>4699</v>
      </c>
      <c r="B1669" t="s">
        <v>529</v>
      </c>
      <c r="C1669" s="211">
        <v>45470</v>
      </c>
      <c r="D1669" t="s">
        <v>576</v>
      </c>
      <c r="E1669" t="s">
        <v>2460</v>
      </c>
      <c r="F1669" t="s">
        <v>1076</v>
      </c>
      <c r="G1669" t="s">
        <v>4700</v>
      </c>
      <c r="H1669" t="s">
        <v>579</v>
      </c>
      <c r="I1669">
        <v>0</v>
      </c>
      <c r="J1669">
        <v>278.08999999999997</v>
      </c>
      <c r="K1669" t="s">
        <v>535</v>
      </c>
      <c r="L1669" t="s">
        <v>554</v>
      </c>
      <c r="M1669" t="s">
        <v>537</v>
      </c>
      <c r="N1669" t="s">
        <v>538</v>
      </c>
      <c r="O1669" t="s">
        <v>539</v>
      </c>
      <c r="P1669" t="s">
        <v>580</v>
      </c>
      <c r="Q1669" t="s">
        <v>3208</v>
      </c>
      <c r="R1669" t="s">
        <v>542</v>
      </c>
      <c r="S1669" t="s">
        <v>543</v>
      </c>
      <c r="T1669" t="s">
        <v>542</v>
      </c>
      <c r="U1669" t="s">
        <v>4671</v>
      </c>
      <c r="W1669" s="210">
        <v>-278.08999999999997</v>
      </c>
      <c r="X1669">
        <v>1</v>
      </c>
      <c r="Z1669" s="211">
        <v>45518</v>
      </c>
      <c r="AH1669" s="211">
        <v>45470</v>
      </c>
      <c r="AO1669" t="s">
        <v>546</v>
      </c>
      <c r="AU1669" s="211"/>
      <c r="AY1669">
        <v>0</v>
      </c>
      <c r="AZ1669" t="s">
        <v>548</v>
      </c>
      <c r="BA1669" t="s">
        <v>4671</v>
      </c>
      <c r="BB1669" t="s">
        <v>4671</v>
      </c>
    </row>
    <row r="1670" spans="1:54" x14ac:dyDescent="0.3">
      <c r="A1670" t="s">
        <v>4701</v>
      </c>
      <c r="B1670" t="s">
        <v>529</v>
      </c>
      <c r="C1670" s="211">
        <v>45470</v>
      </c>
      <c r="D1670" t="s">
        <v>582</v>
      </c>
      <c r="E1670" t="s">
        <v>2460</v>
      </c>
      <c r="F1670" t="s">
        <v>1240</v>
      </c>
      <c r="G1670" t="s">
        <v>4702</v>
      </c>
      <c r="H1670" t="s">
        <v>585</v>
      </c>
      <c r="I1670">
        <v>0</v>
      </c>
      <c r="J1670">
        <v>1161.7</v>
      </c>
      <c r="K1670" t="s">
        <v>535</v>
      </c>
      <c r="L1670" t="s">
        <v>536</v>
      </c>
      <c r="M1670" t="s">
        <v>537</v>
      </c>
      <c r="N1670" t="s">
        <v>538</v>
      </c>
      <c r="O1670" t="s">
        <v>539</v>
      </c>
      <c r="P1670" t="s">
        <v>586</v>
      </c>
      <c r="Q1670" t="s">
        <v>3208</v>
      </c>
      <c r="R1670" t="s">
        <v>542</v>
      </c>
      <c r="S1670" t="s">
        <v>543</v>
      </c>
      <c r="T1670" t="s">
        <v>542</v>
      </c>
      <c r="U1670" t="s">
        <v>4671</v>
      </c>
      <c r="W1670" s="210">
        <v>-1161.7</v>
      </c>
      <c r="X1670">
        <v>1</v>
      </c>
      <c r="Z1670" s="211">
        <v>45518</v>
      </c>
      <c r="AH1670" s="211">
        <v>45470</v>
      </c>
      <c r="AO1670" t="s">
        <v>546</v>
      </c>
      <c r="AU1670" s="211"/>
      <c r="AY1670">
        <v>0</v>
      </c>
      <c r="AZ1670" t="s">
        <v>548</v>
      </c>
      <c r="BA1670" t="s">
        <v>4671</v>
      </c>
      <c r="BB1670" t="s">
        <v>4671</v>
      </c>
    </row>
    <row r="1671" spans="1:54" x14ac:dyDescent="0.3">
      <c r="A1671" t="s">
        <v>4703</v>
      </c>
      <c r="B1671" t="s">
        <v>529</v>
      </c>
      <c r="C1671" s="211">
        <v>45470</v>
      </c>
      <c r="D1671" t="s">
        <v>588</v>
      </c>
      <c r="E1671" t="s">
        <v>2460</v>
      </c>
      <c r="F1671" t="s">
        <v>2051</v>
      </c>
      <c r="G1671" t="s">
        <v>4704</v>
      </c>
      <c r="H1671" t="s">
        <v>591</v>
      </c>
      <c r="I1671">
        <v>0</v>
      </c>
      <c r="J1671">
        <v>16.36</v>
      </c>
      <c r="K1671" t="s">
        <v>535</v>
      </c>
      <c r="L1671" t="s">
        <v>561</v>
      </c>
      <c r="M1671" t="s">
        <v>537</v>
      </c>
      <c r="N1671" t="s">
        <v>538</v>
      </c>
      <c r="O1671" t="s">
        <v>539</v>
      </c>
      <c r="P1671" t="s">
        <v>592</v>
      </c>
      <c r="Q1671" t="s">
        <v>3208</v>
      </c>
      <c r="R1671" t="s">
        <v>542</v>
      </c>
      <c r="S1671" t="s">
        <v>543</v>
      </c>
      <c r="T1671" t="s">
        <v>542</v>
      </c>
      <c r="U1671" t="s">
        <v>4671</v>
      </c>
      <c r="W1671" s="210">
        <v>-16.36</v>
      </c>
      <c r="X1671">
        <v>1</v>
      </c>
      <c r="Z1671" s="211">
        <v>45518</v>
      </c>
      <c r="AH1671" s="211">
        <v>45470</v>
      </c>
      <c r="AO1671" t="s">
        <v>546</v>
      </c>
      <c r="AU1671" s="211"/>
      <c r="AY1671">
        <v>0</v>
      </c>
      <c r="AZ1671" t="s">
        <v>548</v>
      </c>
      <c r="BA1671" t="s">
        <v>4671</v>
      </c>
      <c r="BB1671" t="s">
        <v>4671</v>
      </c>
    </row>
    <row r="1672" spans="1:54" x14ac:dyDescent="0.3">
      <c r="A1672" t="s">
        <v>4705</v>
      </c>
      <c r="B1672" t="s">
        <v>529</v>
      </c>
      <c r="C1672" s="211">
        <v>45470</v>
      </c>
      <c r="D1672" t="s">
        <v>594</v>
      </c>
      <c r="E1672" t="s">
        <v>2460</v>
      </c>
      <c r="F1672" t="s">
        <v>2009</v>
      </c>
      <c r="G1672" t="s">
        <v>4706</v>
      </c>
      <c r="H1672" t="s">
        <v>597</v>
      </c>
      <c r="I1672">
        <v>0</v>
      </c>
      <c r="J1672">
        <v>275.22000000000003</v>
      </c>
      <c r="K1672" t="s">
        <v>535</v>
      </c>
      <c r="L1672" t="s">
        <v>561</v>
      </c>
      <c r="M1672" t="s">
        <v>537</v>
      </c>
      <c r="N1672" t="s">
        <v>538</v>
      </c>
      <c r="O1672" t="s">
        <v>539</v>
      </c>
      <c r="P1672" t="s">
        <v>598</v>
      </c>
      <c r="Q1672" t="s">
        <v>3208</v>
      </c>
      <c r="R1672" t="s">
        <v>542</v>
      </c>
      <c r="S1672" t="s">
        <v>543</v>
      </c>
      <c r="T1672" t="s">
        <v>542</v>
      </c>
      <c r="U1672" t="s">
        <v>4671</v>
      </c>
      <c r="W1672" s="210">
        <v>-275.22000000000003</v>
      </c>
      <c r="X1672">
        <v>1</v>
      </c>
      <c r="Z1672" s="211">
        <v>45518</v>
      </c>
      <c r="AH1672" s="211">
        <v>45470</v>
      </c>
      <c r="AO1672" t="s">
        <v>546</v>
      </c>
      <c r="AU1672" s="211"/>
      <c r="AY1672">
        <v>0</v>
      </c>
      <c r="AZ1672" t="s">
        <v>548</v>
      </c>
      <c r="BA1672" t="s">
        <v>4671</v>
      </c>
      <c r="BB1672" t="s">
        <v>4671</v>
      </c>
    </row>
    <row r="1673" spans="1:54" x14ac:dyDescent="0.3">
      <c r="A1673" t="s">
        <v>4707</v>
      </c>
      <c r="B1673" t="s">
        <v>529</v>
      </c>
      <c r="C1673" s="211">
        <v>45470</v>
      </c>
      <c r="D1673" t="s">
        <v>1067</v>
      </c>
      <c r="E1673" t="s">
        <v>2460</v>
      </c>
      <c r="F1673" t="s">
        <v>957</v>
      </c>
      <c r="G1673" t="s">
        <v>4708</v>
      </c>
      <c r="H1673" t="s">
        <v>1337</v>
      </c>
      <c r="I1673">
        <v>0</v>
      </c>
      <c r="J1673">
        <v>81.53</v>
      </c>
      <c r="K1673" t="s">
        <v>535</v>
      </c>
      <c r="L1673" t="s">
        <v>554</v>
      </c>
      <c r="M1673" t="s">
        <v>537</v>
      </c>
      <c r="N1673" t="s">
        <v>538</v>
      </c>
      <c r="O1673" t="s">
        <v>539</v>
      </c>
      <c r="P1673" t="s">
        <v>580</v>
      </c>
      <c r="Q1673" t="s">
        <v>3208</v>
      </c>
      <c r="R1673" t="s">
        <v>542</v>
      </c>
      <c r="S1673" t="s">
        <v>543</v>
      </c>
      <c r="T1673" t="s">
        <v>542</v>
      </c>
      <c r="U1673" t="s">
        <v>4671</v>
      </c>
      <c r="W1673" s="210">
        <v>-81.53</v>
      </c>
      <c r="X1673">
        <v>1</v>
      </c>
      <c r="Z1673" s="211">
        <v>45518</v>
      </c>
      <c r="AH1673" s="211">
        <v>45470</v>
      </c>
      <c r="AO1673" t="s">
        <v>546</v>
      </c>
      <c r="AU1673" s="211"/>
      <c r="AY1673">
        <v>0</v>
      </c>
      <c r="AZ1673" t="s">
        <v>548</v>
      </c>
      <c r="BA1673" t="s">
        <v>4671</v>
      </c>
      <c r="BB1673" t="s">
        <v>4671</v>
      </c>
    </row>
    <row r="1674" spans="1:54" x14ac:dyDescent="0.3">
      <c r="A1674" t="s">
        <v>4709</v>
      </c>
      <c r="B1674" t="s">
        <v>529</v>
      </c>
      <c r="C1674" s="211">
        <v>45470</v>
      </c>
      <c r="D1674" t="s">
        <v>600</v>
      </c>
      <c r="E1674" t="s">
        <v>2460</v>
      </c>
      <c r="F1674" t="s">
        <v>641</v>
      </c>
      <c r="G1674" t="s">
        <v>4710</v>
      </c>
      <c r="H1674" t="s">
        <v>603</v>
      </c>
      <c r="I1674">
        <v>0</v>
      </c>
      <c r="J1674">
        <v>361.67</v>
      </c>
      <c r="K1674" t="s">
        <v>535</v>
      </c>
      <c r="L1674" t="s">
        <v>536</v>
      </c>
      <c r="M1674" t="s">
        <v>537</v>
      </c>
      <c r="N1674" t="s">
        <v>538</v>
      </c>
      <c r="O1674" t="s">
        <v>539</v>
      </c>
      <c r="P1674" t="s">
        <v>604</v>
      </c>
      <c r="Q1674" t="s">
        <v>3208</v>
      </c>
      <c r="R1674" t="s">
        <v>542</v>
      </c>
      <c r="S1674" t="s">
        <v>543</v>
      </c>
      <c r="T1674" t="s">
        <v>542</v>
      </c>
      <c r="U1674" t="s">
        <v>4671</v>
      </c>
      <c r="W1674" s="210">
        <v>-361.67</v>
      </c>
      <c r="X1674">
        <v>1</v>
      </c>
      <c r="Z1674" s="211">
        <v>45518</v>
      </c>
      <c r="AH1674" s="211">
        <v>45470</v>
      </c>
      <c r="AO1674" t="s">
        <v>546</v>
      </c>
      <c r="AU1674" s="211"/>
      <c r="AY1674">
        <v>0</v>
      </c>
      <c r="AZ1674" t="s">
        <v>548</v>
      </c>
      <c r="BA1674" t="s">
        <v>4671</v>
      </c>
      <c r="BB1674" t="s">
        <v>4671</v>
      </c>
    </row>
    <row r="1675" spans="1:54" x14ac:dyDescent="0.3">
      <c r="A1675" t="s">
        <v>4711</v>
      </c>
      <c r="B1675" t="s">
        <v>529</v>
      </c>
      <c r="C1675" s="211">
        <v>45470</v>
      </c>
      <c r="D1675" t="s">
        <v>611</v>
      </c>
      <c r="E1675" t="s">
        <v>2460</v>
      </c>
      <c r="F1675" t="s">
        <v>2497</v>
      </c>
      <c r="G1675" t="s">
        <v>4712</v>
      </c>
      <c r="H1675" t="s">
        <v>614</v>
      </c>
      <c r="I1675">
        <v>0</v>
      </c>
      <c r="J1675">
        <v>150.9</v>
      </c>
      <c r="K1675" t="s">
        <v>535</v>
      </c>
      <c r="L1675" t="s">
        <v>554</v>
      </c>
      <c r="M1675" t="s">
        <v>537</v>
      </c>
      <c r="N1675" t="s">
        <v>538</v>
      </c>
      <c r="O1675" t="s">
        <v>539</v>
      </c>
      <c r="P1675" t="s">
        <v>615</v>
      </c>
      <c r="Q1675" t="s">
        <v>3208</v>
      </c>
      <c r="R1675" t="s">
        <v>542</v>
      </c>
      <c r="S1675" t="s">
        <v>543</v>
      </c>
      <c r="T1675" t="s">
        <v>542</v>
      </c>
      <c r="U1675" t="s">
        <v>4671</v>
      </c>
      <c r="W1675" s="210">
        <v>-150.9</v>
      </c>
      <c r="X1675">
        <v>1</v>
      </c>
      <c r="Z1675" s="211">
        <v>45518</v>
      </c>
      <c r="AH1675" s="211">
        <v>45470</v>
      </c>
      <c r="AO1675" t="s">
        <v>546</v>
      </c>
      <c r="AU1675" s="211"/>
      <c r="AY1675">
        <v>0</v>
      </c>
      <c r="AZ1675" t="s">
        <v>548</v>
      </c>
      <c r="BA1675" t="s">
        <v>4671</v>
      </c>
      <c r="BB1675" t="s">
        <v>4671</v>
      </c>
    </row>
    <row r="1676" spans="1:54" x14ac:dyDescent="0.3">
      <c r="A1676" t="s">
        <v>4713</v>
      </c>
      <c r="B1676" t="s">
        <v>529</v>
      </c>
      <c r="C1676" s="211">
        <v>45470</v>
      </c>
      <c r="D1676" t="s">
        <v>3806</v>
      </c>
      <c r="E1676" t="s">
        <v>2460</v>
      </c>
      <c r="F1676" t="s">
        <v>2169</v>
      </c>
      <c r="G1676" t="s">
        <v>4690</v>
      </c>
      <c r="H1676" t="s">
        <v>3807</v>
      </c>
      <c r="I1676">
        <v>0</v>
      </c>
      <c r="J1676">
        <v>914.55</v>
      </c>
      <c r="K1676" t="s">
        <v>535</v>
      </c>
      <c r="L1676" t="s">
        <v>536</v>
      </c>
      <c r="M1676" t="s">
        <v>537</v>
      </c>
      <c r="N1676" t="s">
        <v>538</v>
      </c>
      <c r="O1676" t="s">
        <v>539</v>
      </c>
      <c r="P1676" t="s">
        <v>3778</v>
      </c>
      <c r="Q1676" t="s">
        <v>3208</v>
      </c>
      <c r="R1676" t="s">
        <v>542</v>
      </c>
      <c r="S1676" t="s">
        <v>543</v>
      </c>
      <c r="T1676" t="s">
        <v>542</v>
      </c>
      <c r="U1676" t="s">
        <v>4671</v>
      </c>
      <c r="W1676" s="210">
        <v>-914.55</v>
      </c>
      <c r="X1676">
        <v>1</v>
      </c>
      <c r="Z1676" s="211">
        <v>45518</v>
      </c>
      <c r="AH1676" s="211">
        <v>45470</v>
      </c>
      <c r="AO1676" t="s">
        <v>546</v>
      </c>
      <c r="AU1676" s="211"/>
      <c r="AY1676">
        <v>0</v>
      </c>
      <c r="AZ1676" t="s">
        <v>548</v>
      </c>
      <c r="BA1676" t="s">
        <v>4671</v>
      </c>
      <c r="BB1676" t="s">
        <v>4671</v>
      </c>
    </row>
    <row r="1677" spans="1:54" x14ac:dyDescent="0.3">
      <c r="A1677" t="s">
        <v>4714</v>
      </c>
      <c r="B1677" t="s">
        <v>529</v>
      </c>
      <c r="C1677" s="211">
        <v>45470</v>
      </c>
      <c r="D1677" t="s">
        <v>2937</v>
      </c>
      <c r="E1677" t="s">
        <v>2460</v>
      </c>
      <c r="F1677" t="s">
        <v>3996</v>
      </c>
      <c r="G1677" t="s">
        <v>4715</v>
      </c>
      <c r="H1677" t="s">
        <v>2939</v>
      </c>
      <c r="I1677">
        <v>0</v>
      </c>
      <c r="J1677">
        <v>27.27</v>
      </c>
      <c r="K1677" t="s">
        <v>535</v>
      </c>
      <c r="L1677" t="s">
        <v>561</v>
      </c>
      <c r="M1677" t="s">
        <v>537</v>
      </c>
      <c r="N1677" t="s">
        <v>538</v>
      </c>
      <c r="O1677" t="s">
        <v>539</v>
      </c>
      <c r="P1677" t="s">
        <v>644</v>
      </c>
      <c r="Q1677" t="s">
        <v>3208</v>
      </c>
      <c r="R1677" t="s">
        <v>542</v>
      </c>
      <c r="S1677" t="s">
        <v>543</v>
      </c>
      <c r="T1677" t="s">
        <v>542</v>
      </c>
      <c r="U1677" t="s">
        <v>4671</v>
      </c>
      <c r="W1677" s="210">
        <v>-27.27</v>
      </c>
      <c r="X1677">
        <v>1</v>
      </c>
      <c r="Z1677" s="211">
        <v>45518</v>
      </c>
      <c r="AH1677" s="211">
        <v>45470</v>
      </c>
      <c r="AO1677" t="s">
        <v>546</v>
      </c>
      <c r="AU1677" s="211"/>
      <c r="AY1677">
        <v>0</v>
      </c>
      <c r="AZ1677" t="s">
        <v>548</v>
      </c>
      <c r="BA1677" t="s">
        <v>4671</v>
      </c>
      <c r="BB1677" t="s">
        <v>4671</v>
      </c>
    </row>
    <row r="1678" spans="1:54" x14ac:dyDescent="0.3">
      <c r="A1678" t="s">
        <v>4716</v>
      </c>
      <c r="B1678" t="s">
        <v>529</v>
      </c>
      <c r="C1678" s="211">
        <v>45470</v>
      </c>
      <c r="D1678" t="s">
        <v>617</v>
      </c>
      <c r="E1678" t="s">
        <v>2460</v>
      </c>
      <c r="F1678" t="s">
        <v>3668</v>
      </c>
      <c r="G1678" t="s">
        <v>4717</v>
      </c>
      <c r="H1678" t="s">
        <v>620</v>
      </c>
      <c r="I1678">
        <v>0</v>
      </c>
      <c r="J1678">
        <v>197.7</v>
      </c>
      <c r="K1678" t="s">
        <v>535</v>
      </c>
      <c r="L1678" t="s">
        <v>561</v>
      </c>
      <c r="M1678" t="s">
        <v>537</v>
      </c>
      <c r="N1678" t="s">
        <v>538</v>
      </c>
      <c r="O1678" t="s">
        <v>539</v>
      </c>
      <c r="P1678" t="s">
        <v>2641</v>
      </c>
      <c r="Q1678" t="s">
        <v>3208</v>
      </c>
      <c r="R1678" t="s">
        <v>542</v>
      </c>
      <c r="S1678" t="s">
        <v>543</v>
      </c>
      <c r="T1678" t="s">
        <v>542</v>
      </c>
      <c r="U1678" t="s">
        <v>4671</v>
      </c>
      <c r="W1678" s="210">
        <v>-197.7</v>
      </c>
      <c r="X1678">
        <v>1</v>
      </c>
      <c r="Z1678" s="211">
        <v>45518</v>
      </c>
      <c r="AH1678" s="211">
        <v>45470</v>
      </c>
      <c r="AO1678" t="s">
        <v>546</v>
      </c>
      <c r="AU1678" s="211"/>
      <c r="AY1678">
        <v>0</v>
      </c>
      <c r="AZ1678" t="s">
        <v>548</v>
      </c>
      <c r="BA1678" t="s">
        <v>4671</v>
      </c>
      <c r="BB1678" t="s">
        <v>4671</v>
      </c>
    </row>
    <row r="1679" spans="1:54" x14ac:dyDescent="0.3">
      <c r="A1679" t="s">
        <v>4718</v>
      </c>
      <c r="B1679" t="s">
        <v>529</v>
      </c>
      <c r="C1679" s="211">
        <v>45470</v>
      </c>
      <c r="D1679" t="s">
        <v>623</v>
      </c>
      <c r="E1679" t="s">
        <v>2460</v>
      </c>
      <c r="F1679" t="s">
        <v>3383</v>
      </c>
      <c r="G1679" t="s">
        <v>4719</v>
      </c>
      <c r="H1679" t="s">
        <v>626</v>
      </c>
      <c r="I1679">
        <v>0</v>
      </c>
      <c r="J1679">
        <v>192.09</v>
      </c>
      <c r="K1679" t="s">
        <v>535</v>
      </c>
      <c r="L1679" t="s">
        <v>536</v>
      </c>
      <c r="M1679" t="s">
        <v>537</v>
      </c>
      <c r="N1679" t="s">
        <v>538</v>
      </c>
      <c r="O1679" t="s">
        <v>539</v>
      </c>
      <c r="P1679" t="s">
        <v>627</v>
      </c>
      <c r="Q1679" t="s">
        <v>3208</v>
      </c>
      <c r="R1679" t="s">
        <v>542</v>
      </c>
      <c r="S1679" t="s">
        <v>543</v>
      </c>
      <c r="T1679" t="s">
        <v>542</v>
      </c>
      <c r="U1679" t="s">
        <v>4671</v>
      </c>
      <c r="W1679" s="210">
        <v>-192.09</v>
      </c>
      <c r="X1679">
        <v>1</v>
      </c>
      <c r="Z1679" s="211">
        <v>45518</v>
      </c>
      <c r="AH1679" s="211">
        <v>45470</v>
      </c>
      <c r="AO1679" t="s">
        <v>546</v>
      </c>
      <c r="AU1679" s="211"/>
      <c r="AY1679">
        <v>0</v>
      </c>
      <c r="AZ1679" t="s">
        <v>548</v>
      </c>
      <c r="BA1679" t="s">
        <v>4671</v>
      </c>
      <c r="BB1679" t="s">
        <v>4671</v>
      </c>
    </row>
    <row r="1680" spans="1:54" x14ac:dyDescent="0.3">
      <c r="A1680" t="s">
        <v>4720</v>
      </c>
      <c r="B1680" t="s">
        <v>529</v>
      </c>
      <c r="C1680" s="211">
        <v>45470</v>
      </c>
      <c r="D1680" t="s">
        <v>1790</v>
      </c>
      <c r="E1680" t="s">
        <v>2460</v>
      </c>
      <c r="F1680" t="s">
        <v>1639</v>
      </c>
      <c r="G1680" t="s">
        <v>4721</v>
      </c>
      <c r="H1680" t="s">
        <v>1792</v>
      </c>
      <c r="I1680">
        <v>0</v>
      </c>
      <c r="J1680">
        <v>87.01</v>
      </c>
      <c r="K1680" t="s">
        <v>535</v>
      </c>
      <c r="L1680" t="s">
        <v>554</v>
      </c>
      <c r="M1680" t="s">
        <v>537</v>
      </c>
      <c r="N1680" t="s">
        <v>538</v>
      </c>
      <c r="O1680" t="s">
        <v>539</v>
      </c>
      <c r="P1680" t="s">
        <v>580</v>
      </c>
      <c r="Q1680" t="s">
        <v>3208</v>
      </c>
      <c r="R1680" t="s">
        <v>542</v>
      </c>
      <c r="S1680" t="s">
        <v>543</v>
      </c>
      <c r="T1680" t="s">
        <v>542</v>
      </c>
      <c r="U1680" t="s">
        <v>4671</v>
      </c>
      <c r="W1680" s="210">
        <v>-87.01</v>
      </c>
      <c r="X1680">
        <v>1</v>
      </c>
      <c r="Z1680" s="211">
        <v>45518</v>
      </c>
      <c r="AH1680" s="211">
        <v>45470</v>
      </c>
      <c r="AO1680" t="s">
        <v>546</v>
      </c>
      <c r="AU1680" s="211"/>
      <c r="AY1680">
        <v>0</v>
      </c>
      <c r="AZ1680" t="s">
        <v>548</v>
      </c>
      <c r="BA1680" t="s">
        <v>4671</v>
      </c>
      <c r="BB1680" t="s">
        <v>4671</v>
      </c>
    </row>
    <row r="1681" spans="1:54" x14ac:dyDescent="0.3">
      <c r="A1681" t="s">
        <v>4722</v>
      </c>
      <c r="B1681" t="s">
        <v>529</v>
      </c>
      <c r="C1681" s="211">
        <v>45470</v>
      </c>
      <c r="D1681" t="s">
        <v>4397</v>
      </c>
      <c r="E1681" t="s">
        <v>2460</v>
      </c>
      <c r="F1681" t="s">
        <v>4723</v>
      </c>
      <c r="G1681" t="s">
        <v>4724</v>
      </c>
      <c r="H1681" t="s">
        <v>4725</v>
      </c>
      <c r="I1681">
        <v>0</v>
      </c>
      <c r="J1681">
        <v>24.31</v>
      </c>
      <c r="K1681" t="s">
        <v>535</v>
      </c>
      <c r="L1681" t="s">
        <v>561</v>
      </c>
      <c r="M1681" t="s">
        <v>537</v>
      </c>
      <c r="N1681" t="s">
        <v>538</v>
      </c>
      <c r="O1681" t="s">
        <v>539</v>
      </c>
      <c r="P1681" t="s">
        <v>644</v>
      </c>
      <c r="Q1681" t="s">
        <v>3208</v>
      </c>
      <c r="R1681" t="s">
        <v>542</v>
      </c>
      <c r="S1681" t="s">
        <v>543</v>
      </c>
      <c r="T1681" t="s">
        <v>542</v>
      </c>
      <c r="U1681" t="s">
        <v>4671</v>
      </c>
      <c r="W1681" s="210">
        <v>-24.31</v>
      </c>
      <c r="X1681">
        <v>1</v>
      </c>
      <c r="Z1681" s="211">
        <v>45518</v>
      </c>
      <c r="AH1681" s="211">
        <v>45470</v>
      </c>
      <c r="AO1681" t="s">
        <v>546</v>
      </c>
      <c r="AU1681" s="211"/>
      <c r="AY1681">
        <v>0</v>
      </c>
      <c r="AZ1681" t="s">
        <v>548</v>
      </c>
      <c r="BA1681" t="s">
        <v>4671</v>
      </c>
      <c r="BB1681" t="s">
        <v>4671</v>
      </c>
    </row>
    <row r="1682" spans="1:54" x14ac:dyDescent="0.3">
      <c r="A1682" t="s">
        <v>4726</v>
      </c>
      <c r="B1682" t="s">
        <v>529</v>
      </c>
      <c r="C1682" s="211">
        <v>45470</v>
      </c>
      <c r="D1682" t="s">
        <v>4367</v>
      </c>
      <c r="E1682" t="s">
        <v>2460</v>
      </c>
      <c r="F1682" t="s">
        <v>2574</v>
      </c>
      <c r="G1682" t="s">
        <v>4727</v>
      </c>
      <c r="H1682" t="s">
        <v>4369</v>
      </c>
      <c r="I1682">
        <v>0</v>
      </c>
      <c r="J1682">
        <v>67.31</v>
      </c>
      <c r="K1682" t="s">
        <v>535</v>
      </c>
      <c r="L1682" t="s">
        <v>561</v>
      </c>
      <c r="M1682" t="s">
        <v>537</v>
      </c>
      <c r="N1682" t="s">
        <v>538</v>
      </c>
      <c r="O1682" t="s">
        <v>539</v>
      </c>
      <c r="P1682" t="s">
        <v>562</v>
      </c>
      <c r="Q1682" t="s">
        <v>3208</v>
      </c>
      <c r="R1682" t="s">
        <v>542</v>
      </c>
      <c r="S1682" t="s">
        <v>543</v>
      </c>
      <c r="T1682" t="s">
        <v>542</v>
      </c>
      <c r="U1682" t="s">
        <v>4671</v>
      </c>
      <c r="W1682" s="210">
        <v>-67.31</v>
      </c>
      <c r="X1682">
        <v>1</v>
      </c>
      <c r="Z1682" s="211">
        <v>45518</v>
      </c>
      <c r="AH1682" s="211">
        <v>45470</v>
      </c>
      <c r="AO1682" t="s">
        <v>546</v>
      </c>
      <c r="AU1682" s="211"/>
      <c r="AY1682">
        <v>0</v>
      </c>
      <c r="AZ1682" t="s">
        <v>548</v>
      </c>
      <c r="BA1682" t="s">
        <v>4671</v>
      </c>
      <c r="BB1682" t="s">
        <v>4671</v>
      </c>
    </row>
    <row r="1683" spans="1:54" x14ac:dyDescent="0.3">
      <c r="A1683" t="s">
        <v>4728</v>
      </c>
      <c r="B1683" t="s">
        <v>529</v>
      </c>
      <c r="C1683" s="211">
        <v>45470</v>
      </c>
      <c r="D1683" t="s">
        <v>2321</v>
      </c>
      <c r="E1683" t="s">
        <v>2460</v>
      </c>
      <c r="F1683" t="s">
        <v>3686</v>
      </c>
      <c r="G1683" t="s">
        <v>4729</v>
      </c>
      <c r="H1683" t="s">
        <v>2323</v>
      </c>
      <c r="I1683">
        <v>0</v>
      </c>
      <c r="J1683">
        <v>124.54</v>
      </c>
      <c r="K1683" t="s">
        <v>535</v>
      </c>
      <c r="L1683" t="s">
        <v>561</v>
      </c>
      <c r="M1683" t="s">
        <v>537</v>
      </c>
      <c r="N1683" t="s">
        <v>538</v>
      </c>
      <c r="O1683" t="s">
        <v>539</v>
      </c>
      <c r="P1683" t="s">
        <v>621</v>
      </c>
      <c r="Q1683" t="s">
        <v>3208</v>
      </c>
      <c r="R1683" t="s">
        <v>542</v>
      </c>
      <c r="S1683" t="s">
        <v>543</v>
      </c>
      <c r="T1683" t="s">
        <v>542</v>
      </c>
      <c r="U1683" t="s">
        <v>4671</v>
      </c>
      <c r="W1683" s="210">
        <v>-124.54</v>
      </c>
      <c r="X1683">
        <v>1</v>
      </c>
      <c r="Z1683" s="211">
        <v>45518</v>
      </c>
      <c r="AH1683" s="211">
        <v>45470</v>
      </c>
      <c r="AO1683" t="s">
        <v>546</v>
      </c>
      <c r="AU1683" s="211"/>
      <c r="AY1683">
        <v>0</v>
      </c>
      <c r="AZ1683" t="s">
        <v>548</v>
      </c>
      <c r="BA1683" t="s">
        <v>4671</v>
      </c>
      <c r="BB1683" t="s">
        <v>4671</v>
      </c>
    </row>
    <row r="1684" spans="1:54" x14ac:dyDescent="0.3">
      <c r="A1684" t="s">
        <v>4730</v>
      </c>
      <c r="B1684" t="s">
        <v>529</v>
      </c>
      <c r="C1684" s="211">
        <v>45470</v>
      </c>
      <c r="D1684" t="s">
        <v>1837</v>
      </c>
      <c r="E1684" t="s">
        <v>2460</v>
      </c>
      <c r="F1684" t="s">
        <v>2772</v>
      </c>
      <c r="G1684" t="s">
        <v>4731</v>
      </c>
      <c r="H1684" t="s">
        <v>1840</v>
      </c>
      <c r="I1684">
        <v>0</v>
      </c>
      <c r="J1684">
        <v>119.36</v>
      </c>
      <c r="K1684" t="s">
        <v>535</v>
      </c>
      <c r="L1684" t="s">
        <v>554</v>
      </c>
      <c r="M1684" t="s">
        <v>537</v>
      </c>
      <c r="N1684" t="s">
        <v>538</v>
      </c>
      <c r="O1684" t="s">
        <v>539</v>
      </c>
      <c r="P1684" t="s">
        <v>580</v>
      </c>
      <c r="Q1684" t="s">
        <v>3208</v>
      </c>
      <c r="R1684" t="s">
        <v>542</v>
      </c>
      <c r="S1684" t="s">
        <v>543</v>
      </c>
      <c r="T1684" t="s">
        <v>542</v>
      </c>
      <c r="U1684" t="s">
        <v>4671</v>
      </c>
      <c r="W1684" s="210">
        <v>-119.36</v>
      </c>
      <c r="X1684">
        <v>1</v>
      </c>
      <c r="Z1684" s="211">
        <v>45518</v>
      </c>
      <c r="AH1684" s="211">
        <v>45470</v>
      </c>
      <c r="AO1684" t="s">
        <v>546</v>
      </c>
      <c r="AU1684" s="211"/>
      <c r="AY1684">
        <v>0</v>
      </c>
      <c r="AZ1684" t="s">
        <v>548</v>
      </c>
      <c r="BA1684" t="s">
        <v>4671</v>
      </c>
      <c r="BB1684" t="s">
        <v>4671</v>
      </c>
    </row>
    <row r="1685" spans="1:54" x14ac:dyDescent="0.3">
      <c r="A1685" t="s">
        <v>4732</v>
      </c>
      <c r="B1685" t="s">
        <v>529</v>
      </c>
      <c r="C1685" s="211">
        <v>45470</v>
      </c>
      <c r="D1685" t="s">
        <v>4375</v>
      </c>
      <c r="E1685" t="s">
        <v>2460</v>
      </c>
      <c r="F1685" t="s">
        <v>4733</v>
      </c>
      <c r="G1685" t="s">
        <v>4734</v>
      </c>
      <c r="H1685" t="s">
        <v>4377</v>
      </c>
      <c r="I1685">
        <v>0</v>
      </c>
      <c r="J1685">
        <v>76.73</v>
      </c>
      <c r="K1685" t="s">
        <v>535</v>
      </c>
      <c r="L1685" t="s">
        <v>561</v>
      </c>
      <c r="M1685" t="s">
        <v>537</v>
      </c>
      <c r="N1685" t="s">
        <v>538</v>
      </c>
      <c r="O1685" t="s">
        <v>539</v>
      </c>
      <c r="P1685" t="s">
        <v>562</v>
      </c>
      <c r="Q1685" t="s">
        <v>3208</v>
      </c>
      <c r="R1685" t="s">
        <v>542</v>
      </c>
      <c r="S1685" t="s">
        <v>543</v>
      </c>
      <c r="T1685" t="s">
        <v>542</v>
      </c>
      <c r="U1685" t="s">
        <v>4671</v>
      </c>
      <c r="W1685" s="210">
        <v>-76.73</v>
      </c>
      <c r="X1685">
        <v>1</v>
      </c>
      <c r="Z1685" s="211">
        <v>45518</v>
      </c>
      <c r="AH1685" s="211">
        <v>45470</v>
      </c>
      <c r="AO1685" t="s">
        <v>546</v>
      </c>
      <c r="AU1685" s="211"/>
      <c r="AY1685">
        <v>0</v>
      </c>
      <c r="AZ1685" t="s">
        <v>548</v>
      </c>
      <c r="BA1685" t="s">
        <v>4671</v>
      </c>
      <c r="BB1685" t="s">
        <v>4671</v>
      </c>
    </row>
    <row r="1686" spans="1:54" x14ac:dyDescent="0.3">
      <c r="A1686" t="s">
        <v>4735</v>
      </c>
      <c r="B1686" t="s">
        <v>529</v>
      </c>
      <c r="C1686" s="211">
        <v>45470</v>
      </c>
      <c r="D1686" t="s">
        <v>1354</v>
      </c>
      <c r="E1686" t="s">
        <v>2460</v>
      </c>
      <c r="F1686" t="s">
        <v>3410</v>
      </c>
      <c r="G1686" t="s">
        <v>4736</v>
      </c>
      <c r="H1686" t="s">
        <v>1357</v>
      </c>
      <c r="I1686">
        <v>0</v>
      </c>
      <c r="J1686">
        <v>62.93</v>
      </c>
      <c r="K1686" t="s">
        <v>535</v>
      </c>
      <c r="L1686" t="s">
        <v>561</v>
      </c>
      <c r="M1686" t="s">
        <v>537</v>
      </c>
      <c r="N1686" t="s">
        <v>538</v>
      </c>
      <c r="O1686" t="s">
        <v>539</v>
      </c>
      <c r="P1686" t="s">
        <v>621</v>
      </c>
      <c r="Q1686" t="s">
        <v>3208</v>
      </c>
      <c r="R1686" t="s">
        <v>542</v>
      </c>
      <c r="S1686" t="s">
        <v>543</v>
      </c>
      <c r="T1686" t="s">
        <v>542</v>
      </c>
      <c r="U1686" t="s">
        <v>4671</v>
      </c>
      <c r="W1686" s="210">
        <v>-62.93</v>
      </c>
      <c r="X1686">
        <v>1</v>
      </c>
      <c r="Z1686" s="211">
        <v>45518</v>
      </c>
      <c r="AH1686" s="211">
        <v>45470</v>
      </c>
      <c r="AO1686" t="s">
        <v>546</v>
      </c>
      <c r="AU1686" s="211"/>
      <c r="AY1686">
        <v>0</v>
      </c>
      <c r="AZ1686" t="s">
        <v>548</v>
      </c>
      <c r="BA1686" t="s">
        <v>4671</v>
      </c>
      <c r="BB1686" t="s">
        <v>4671</v>
      </c>
    </row>
    <row r="1687" spans="1:54" x14ac:dyDescent="0.3">
      <c r="A1687" t="s">
        <v>4737</v>
      </c>
      <c r="B1687" t="s">
        <v>529</v>
      </c>
      <c r="C1687" s="211">
        <v>45470</v>
      </c>
      <c r="D1687" t="s">
        <v>640</v>
      </c>
      <c r="E1687" t="s">
        <v>2460</v>
      </c>
      <c r="F1687" t="s">
        <v>4738</v>
      </c>
      <c r="G1687" t="s">
        <v>4739</v>
      </c>
      <c r="H1687" t="s">
        <v>643</v>
      </c>
      <c r="I1687">
        <v>0</v>
      </c>
      <c r="J1687">
        <v>4.6900000000000004</v>
      </c>
      <c r="K1687" t="s">
        <v>535</v>
      </c>
      <c r="L1687" t="s">
        <v>561</v>
      </c>
      <c r="M1687" t="s">
        <v>537</v>
      </c>
      <c r="N1687" t="s">
        <v>538</v>
      </c>
      <c r="O1687" t="s">
        <v>539</v>
      </c>
      <c r="P1687" t="s">
        <v>644</v>
      </c>
      <c r="Q1687" t="s">
        <v>3208</v>
      </c>
      <c r="R1687" t="s">
        <v>542</v>
      </c>
      <c r="S1687" t="s">
        <v>543</v>
      </c>
      <c r="T1687" t="s">
        <v>542</v>
      </c>
      <c r="U1687" t="s">
        <v>4671</v>
      </c>
      <c r="W1687" s="210">
        <v>-4.6900000000000004</v>
      </c>
      <c r="X1687">
        <v>1</v>
      </c>
      <c r="Z1687" s="211">
        <v>45518</v>
      </c>
      <c r="AH1687" s="211">
        <v>45470</v>
      </c>
      <c r="AO1687" t="s">
        <v>546</v>
      </c>
      <c r="AU1687" s="211"/>
      <c r="AY1687">
        <v>0</v>
      </c>
      <c r="AZ1687" t="s">
        <v>548</v>
      </c>
      <c r="BA1687" t="s">
        <v>4671</v>
      </c>
      <c r="BB1687" t="s">
        <v>4671</v>
      </c>
    </row>
    <row r="1688" spans="1:54" x14ac:dyDescent="0.3">
      <c r="A1688" t="s">
        <v>4740</v>
      </c>
      <c r="B1688" t="s">
        <v>529</v>
      </c>
      <c r="C1688" s="211">
        <v>45470</v>
      </c>
      <c r="D1688" t="s">
        <v>646</v>
      </c>
      <c r="E1688" t="s">
        <v>2460</v>
      </c>
      <c r="F1688" t="s">
        <v>1504</v>
      </c>
      <c r="G1688" t="s">
        <v>4741</v>
      </c>
      <c r="H1688" t="s">
        <v>649</v>
      </c>
      <c r="I1688">
        <v>0</v>
      </c>
      <c r="J1688">
        <v>35.82</v>
      </c>
      <c r="K1688" t="s">
        <v>535</v>
      </c>
      <c r="L1688" t="s">
        <v>536</v>
      </c>
      <c r="M1688" t="s">
        <v>537</v>
      </c>
      <c r="N1688" t="s">
        <v>538</v>
      </c>
      <c r="O1688" t="s">
        <v>539</v>
      </c>
      <c r="P1688" t="s">
        <v>650</v>
      </c>
      <c r="Q1688" t="s">
        <v>3208</v>
      </c>
      <c r="R1688" t="s">
        <v>542</v>
      </c>
      <c r="S1688" t="s">
        <v>543</v>
      </c>
      <c r="T1688" t="s">
        <v>542</v>
      </c>
      <c r="U1688" t="s">
        <v>4671</v>
      </c>
      <c r="W1688" s="210">
        <v>-35.82</v>
      </c>
      <c r="X1688">
        <v>1</v>
      </c>
      <c r="Z1688" s="211">
        <v>45518</v>
      </c>
      <c r="AH1688" s="211">
        <v>45470</v>
      </c>
      <c r="AO1688" t="s">
        <v>546</v>
      </c>
      <c r="AU1688" s="211"/>
      <c r="AY1688">
        <v>0</v>
      </c>
      <c r="AZ1688" t="s">
        <v>548</v>
      </c>
      <c r="BA1688" t="s">
        <v>4671</v>
      </c>
      <c r="BB1688" t="s">
        <v>4671</v>
      </c>
    </row>
    <row r="1689" spans="1:54" x14ac:dyDescent="0.3">
      <c r="A1689" t="s">
        <v>4742</v>
      </c>
      <c r="B1689" t="s">
        <v>861</v>
      </c>
      <c r="C1689" s="211">
        <v>45451</v>
      </c>
      <c r="D1689" t="s">
        <v>1287</v>
      </c>
      <c r="E1689" t="s">
        <v>653</v>
      </c>
      <c r="F1689" t="s">
        <v>793</v>
      </c>
      <c r="G1689" t="s">
        <v>4743</v>
      </c>
      <c r="H1689" t="s">
        <v>3826</v>
      </c>
      <c r="I1689">
        <v>0</v>
      </c>
      <c r="J1689">
        <v>240</v>
      </c>
      <c r="K1689" t="s">
        <v>535</v>
      </c>
      <c r="L1689" t="s">
        <v>655</v>
      </c>
      <c r="M1689" t="s">
        <v>537</v>
      </c>
      <c r="N1689" t="s">
        <v>538</v>
      </c>
      <c r="O1689" t="s">
        <v>539</v>
      </c>
      <c r="P1689" t="s">
        <v>1297</v>
      </c>
      <c r="Q1689" t="s">
        <v>3208</v>
      </c>
      <c r="R1689" t="s">
        <v>542</v>
      </c>
      <c r="S1689" t="s">
        <v>543</v>
      </c>
      <c r="T1689" t="s">
        <v>542</v>
      </c>
      <c r="U1689" t="s">
        <v>4671</v>
      </c>
      <c r="W1689" s="210">
        <v>-240</v>
      </c>
      <c r="X1689">
        <v>1</v>
      </c>
      <c r="Z1689" s="211">
        <v>45483</v>
      </c>
      <c r="AH1689" s="211">
        <v>45451</v>
      </c>
      <c r="AO1689" t="s">
        <v>546</v>
      </c>
      <c r="AU1689" s="211"/>
      <c r="AY1689">
        <v>0</v>
      </c>
      <c r="AZ1689" t="s">
        <v>548</v>
      </c>
      <c r="BA1689" t="s">
        <v>4671</v>
      </c>
      <c r="BB1689" t="s">
        <v>4671</v>
      </c>
    </row>
    <row r="1690" spans="1:54" x14ac:dyDescent="0.3">
      <c r="A1690" t="s">
        <v>4744</v>
      </c>
      <c r="B1690" t="s">
        <v>861</v>
      </c>
      <c r="C1690" s="211">
        <v>45451</v>
      </c>
      <c r="D1690" t="s">
        <v>1287</v>
      </c>
      <c r="E1690" t="s">
        <v>803</v>
      </c>
      <c r="F1690" t="s">
        <v>532</v>
      </c>
      <c r="G1690" t="s">
        <v>4745</v>
      </c>
      <c r="H1690" t="s">
        <v>3826</v>
      </c>
      <c r="I1690">
        <v>0</v>
      </c>
      <c r="J1690">
        <v>300</v>
      </c>
      <c r="K1690" t="s">
        <v>535</v>
      </c>
      <c r="L1690" t="s">
        <v>655</v>
      </c>
      <c r="M1690" t="s">
        <v>537</v>
      </c>
      <c r="N1690" t="s">
        <v>538</v>
      </c>
      <c r="O1690" t="s">
        <v>539</v>
      </c>
      <c r="P1690" t="s">
        <v>1297</v>
      </c>
      <c r="Q1690" t="s">
        <v>3208</v>
      </c>
      <c r="R1690" t="s">
        <v>542</v>
      </c>
      <c r="S1690" t="s">
        <v>543</v>
      </c>
      <c r="T1690" t="s">
        <v>542</v>
      </c>
      <c r="U1690" t="s">
        <v>4671</v>
      </c>
      <c r="W1690" s="210">
        <v>-300</v>
      </c>
      <c r="X1690">
        <v>1</v>
      </c>
      <c r="Z1690" s="211">
        <v>45483</v>
      </c>
      <c r="AH1690" s="211">
        <v>45451</v>
      </c>
      <c r="AO1690" t="s">
        <v>546</v>
      </c>
      <c r="AU1690" s="211"/>
      <c r="AY1690">
        <v>0</v>
      </c>
      <c r="AZ1690" t="s">
        <v>548</v>
      </c>
      <c r="BA1690" t="s">
        <v>4671</v>
      </c>
      <c r="BB1690" t="s">
        <v>4671</v>
      </c>
    </row>
    <row r="1691" spans="1:54" x14ac:dyDescent="0.3">
      <c r="A1691" t="s">
        <v>4746</v>
      </c>
      <c r="B1691" t="s">
        <v>861</v>
      </c>
      <c r="C1691" s="211">
        <v>45451</v>
      </c>
      <c r="D1691" t="s">
        <v>1287</v>
      </c>
      <c r="E1691" t="s">
        <v>803</v>
      </c>
      <c r="F1691" t="s">
        <v>793</v>
      </c>
      <c r="G1691" t="s">
        <v>4747</v>
      </c>
      <c r="H1691" t="s">
        <v>3826</v>
      </c>
      <c r="I1691">
        <v>0</v>
      </c>
      <c r="J1691">
        <v>400</v>
      </c>
      <c r="K1691" t="s">
        <v>535</v>
      </c>
      <c r="L1691" t="s">
        <v>655</v>
      </c>
      <c r="M1691" t="s">
        <v>537</v>
      </c>
      <c r="N1691" t="s">
        <v>538</v>
      </c>
      <c r="O1691" t="s">
        <v>539</v>
      </c>
      <c r="P1691" t="s">
        <v>1297</v>
      </c>
      <c r="Q1691" t="s">
        <v>3208</v>
      </c>
      <c r="R1691" t="s">
        <v>542</v>
      </c>
      <c r="S1691" t="s">
        <v>543</v>
      </c>
      <c r="T1691" t="s">
        <v>542</v>
      </c>
      <c r="U1691" t="s">
        <v>4671</v>
      </c>
      <c r="W1691" s="210">
        <v>-400</v>
      </c>
      <c r="X1691">
        <v>1</v>
      </c>
      <c r="Z1691" s="211">
        <v>45483</v>
      </c>
      <c r="AH1691" s="211">
        <v>45451</v>
      </c>
      <c r="AO1691" t="s">
        <v>546</v>
      </c>
      <c r="AU1691" s="211"/>
      <c r="AY1691">
        <v>0</v>
      </c>
      <c r="AZ1691" t="s">
        <v>548</v>
      </c>
      <c r="BA1691" t="s">
        <v>4671</v>
      </c>
      <c r="BB1691" t="s">
        <v>4671</v>
      </c>
    </row>
    <row r="1692" spans="1:54" x14ac:dyDescent="0.3">
      <c r="A1692" t="s">
        <v>4748</v>
      </c>
      <c r="B1692" t="s">
        <v>861</v>
      </c>
      <c r="C1692" s="211">
        <v>45451</v>
      </c>
      <c r="D1692" t="s">
        <v>1287</v>
      </c>
      <c r="E1692" t="s">
        <v>803</v>
      </c>
      <c r="F1692" t="s">
        <v>700</v>
      </c>
      <c r="G1692" t="s">
        <v>4749</v>
      </c>
      <c r="H1692" t="s">
        <v>3826</v>
      </c>
      <c r="I1692">
        <v>0</v>
      </c>
      <c r="J1692">
        <v>270</v>
      </c>
      <c r="K1692" t="s">
        <v>535</v>
      </c>
      <c r="L1692" t="s">
        <v>655</v>
      </c>
      <c r="M1692" t="s">
        <v>537</v>
      </c>
      <c r="N1692" t="s">
        <v>538</v>
      </c>
      <c r="O1692" t="s">
        <v>539</v>
      </c>
      <c r="P1692" t="s">
        <v>1297</v>
      </c>
      <c r="Q1692" t="s">
        <v>3208</v>
      </c>
      <c r="R1692" t="s">
        <v>542</v>
      </c>
      <c r="S1692" t="s">
        <v>543</v>
      </c>
      <c r="T1692" t="s">
        <v>542</v>
      </c>
      <c r="U1692" t="s">
        <v>4671</v>
      </c>
      <c r="W1692" s="210">
        <v>-270</v>
      </c>
      <c r="X1692">
        <v>1</v>
      </c>
      <c r="Z1692" s="211">
        <v>45483</v>
      </c>
      <c r="AH1692" s="211">
        <v>45451</v>
      </c>
      <c r="AO1692" t="s">
        <v>546</v>
      </c>
      <c r="AU1692" s="211"/>
      <c r="AY1692">
        <v>0</v>
      </c>
      <c r="AZ1692" t="s">
        <v>548</v>
      </c>
      <c r="BA1692" t="s">
        <v>4671</v>
      </c>
      <c r="BB1692" t="s">
        <v>4671</v>
      </c>
    </row>
    <row r="1693" spans="1:54" x14ac:dyDescent="0.3">
      <c r="A1693" t="s">
        <v>4750</v>
      </c>
      <c r="B1693" t="s">
        <v>861</v>
      </c>
      <c r="C1693" s="211">
        <v>45451</v>
      </c>
      <c r="D1693" t="s">
        <v>1287</v>
      </c>
      <c r="E1693" t="s">
        <v>803</v>
      </c>
      <c r="F1693" t="s">
        <v>800</v>
      </c>
      <c r="G1693" t="s">
        <v>4751</v>
      </c>
      <c r="H1693" t="s">
        <v>3826</v>
      </c>
      <c r="I1693">
        <v>0</v>
      </c>
      <c r="J1693">
        <v>240</v>
      </c>
      <c r="K1693" t="s">
        <v>535</v>
      </c>
      <c r="L1693" t="s">
        <v>655</v>
      </c>
      <c r="M1693" t="s">
        <v>537</v>
      </c>
      <c r="N1693" t="s">
        <v>538</v>
      </c>
      <c r="O1693" t="s">
        <v>539</v>
      </c>
      <c r="P1693" t="s">
        <v>1297</v>
      </c>
      <c r="Q1693" t="s">
        <v>3208</v>
      </c>
      <c r="R1693" t="s">
        <v>542</v>
      </c>
      <c r="S1693" t="s">
        <v>543</v>
      </c>
      <c r="T1693" t="s">
        <v>542</v>
      </c>
      <c r="U1693" t="s">
        <v>4671</v>
      </c>
      <c r="W1693" s="210">
        <v>-240</v>
      </c>
      <c r="X1693">
        <v>1</v>
      </c>
      <c r="Z1693" s="211">
        <v>45483</v>
      </c>
      <c r="AH1693" s="211">
        <v>45451</v>
      </c>
      <c r="AO1693" t="s">
        <v>546</v>
      </c>
      <c r="AU1693" s="211"/>
      <c r="AY1693">
        <v>0</v>
      </c>
      <c r="AZ1693" t="s">
        <v>548</v>
      </c>
      <c r="BA1693" t="s">
        <v>4671</v>
      </c>
      <c r="BB1693" t="s">
        <v>4671</v>
      </c>
    </row>
    <row r="1694" spans="1:54" x14ac:dyDescent="0.3">
      <c r="A1694" t="s">
        <v>4752</v>
      </c>
      <c r="B1694" t="s">
        <v>861</v>
      </c>
      <c r="C1694" s="211">
        <v>45453</v>
      </c>
      <c r="D1694" t="s">
        <v>570</v>
      </c>
      <c r="E1694" t="s">
        <v>1591</v>
      </c>
      <c r="F1694" t="s">
        <v>898</v>
      </c>
      <c r="G1694" t="s">
        <v>4753</v>
      </c>
      <c r="H1694" t="s">
        <v>573</v>
      </c>
      <c r="I1694">
        <v>0</v>
      </c>
      <c r="J1694">
        <v>29.57</v>
      </c>
      <c r="K1694" t="s">
        <v>535</v>
      </c>
      <c r="L1694" t="s">
        <v>660</v>
      </c>
      <c r="M1694" t="s">
        <v>537</v>
      </c>
      <c r="N1694" t="s">
        <v>538</v>
      </c>
      <c r="O1694" t="s">
        <v>539</v>
      </c>
      <c r="P1694" t="s">
        <v>574</v>
      </c>
      <c r="Q1694" t="s">
        <v>3208</v>
      </c>
      <c r="R1694" t="s">
        <v>542</v>
      </c>
      <c r="S1694" t="s">
        <v>543</v>
      </c>
      <c r="T1694" t="s">
        <v>542</v>
      </c>
      <c r="U1694" t="s">
        <v>4671</v>
      </c>
      <c r="W1694" s="210">
        <v>-29.57</v>
      </c>
      <c r="X1694">
        <v>1</v>
      </c>
      <c r="Z1694" s="211">
        <v>45483</v>
      </c>
      <c r="AH1694" s="211">
        <v>45453</v>
      </c>
      <c r="AO1694" t="s">
        <v>546</v>
      </c>
      <c r="AU1694" s="211"/>
      <c r="AY1694">
        <v>0</v>
      </c>
      <c r="AZ1694" t="s">
        <v>548</v>
      </c>
      <c r="BA1694" t="s">
        <v>4671</v>
      </c>
      <c r="BB1694" t="s">
        <v>4671</v>
      </c>
    </row>
    <row r="1695" spans="1:54" x14ac:dyDescent="0.3">
      <c r="A1695" t="s">
        <v>4754</v>
      </c>
      <c r="B1695" t="s">
        <v>861</v>
      </c>
      <c r="C1695" s="211">
        <v>45453</v>
      </c>
      <c r="D1695" t="s">
        <v>3217</v>
      </c>
      <c r="E1695" t="s">
        <v>1591</v>
      </c>
      <c r="F1695" t="s">
        <v>886</v>
      </c>
      <c r="G1695" t="s">
        <v>4755</v>
      </c>
      <c r="H1695" t="s">
        <v>3219</v>
      </c>
      <c r="I1695">
        <v>0</v>
      </c>
      <c r="J1695">
        <v>44.28</v>
      </c>
      <c r="K1695" t="s">
        <v>535</v>
      </c>
      <c r="L1695" t="s">
        <v>655</v>
      </c>
      <c r="M1695" t="s">
        <v>537</v>
      </c>
      <c r="N1695" t="s">
        <v>538</v>
      </c>
      <c r="O1695" t="s">
        <v>539</v>
      </c>
      <c r="P1695" t="s">
        <v>1099</v>
      </c>
      <c r="Q1695" t="s">
        <v>3208</v>
      </c>
      <c r="R1695" t="s">
        <v>542</v>
      </c>
      <c r="S1695" t="s">
        <v>543</v>
      </c>
      <c r="T1695" t="s">
        <v>542</v>
      </c>
      <c r="U1695" t="s">
        <v>4671</v>
      </c>
      <c r="W1695" s="210">
        <v>-44.28</v>
      </c>
      <c r="X1695">
        <v>1</v>
      </c>
      <c r="Z1695" s="211">
        <v>45483</v>
      </c>
      <c r="AH1695" s="211">
        <v>45453</v>
      </c>
      <c r="AO1695" t="s">
        <v>546</v>
      </c>
      <c r="AU1695" s="211"/>
      <c r="AY1695">
        <v>0</v>
      </c>
      <c r="AZ1695" t="s">
        <v>548</v>
      </c>
      <c r="BA1695" t="s">
        <v>4671</v>
      </c>
      <c r="BB1695" t="s">
        <v>4671</v>
      </c>
    </row>
    <row r="1696" spans="1:54" x14ac:dyDescent="0.3">
      <c r="A1696" t="s">
        <v>4756</v>
      </c>
      <c r="B1696" t="s">
        <v>861</v>
      </c>
      <c r="C1696" s="211">
        <v>45453</v>
      </c>
      <c r="D1696" t="s">
        <v>570</v>
      </c>
      <c r="E1696" t="s">
        <v>1679</v>
      </c>
      <c r="F1696" t="s">
        <v>898</v>
      </c>
      <c r="G1696" t="s">
        <v>4757</v>
      </c>
      <c r="H1696" t="s">
        <v>573</v>
      </c>
      <c r="I1696">
        <v>0</v>
      </c>
      <c r="J1696">
        <v>1.8</v>
      </c>
      <c r="K1696" t="s">
        <v>535</v>
      </c>
      <c r="L1696" t="s">
        <v>660</v>
      </c>
      <c r="M1696" t="s">
        <v>537</v>
      </c>
      <c r="N1696" t="s">
        <v>538</v>
      </c>
      <c r="O1696" t="s">
        <v>539</v>
      </c>
      <c r="P1696" t="s">
        <v>574</v>
      </c>
      <c r="Q1696" t="s">
        <v>3208</v>
      </c>
      <c r="R1696" t="s">
        <v>542</v>
      </c>
      <c r="S1696" t="s">
        <v>543</v>
      </c>
      <c r="T1696" t="s">
        <v>542</v>
      </c>
      <c r="U1696" t="s">
        <v>4671</v>
      </c>
      <c r="W1696" s="210">
        <v>-1.8</v>
      </c>
      <c r="X1696">
        <v>1</v>
      </c>
      <c r="Z1696" s="211">
        <v>45483</v>
      </c>
      <c r="AH1696" s="211">
        <v>45453</v>
      </c>
      <c r="AO1696" t="s">
        <v>546</v>
      </c>
      <c r="AU1696" s="211"/>
      <c r="AY1696">
        <v>0</v>
      </c>
      <c r="AZ1696" t="s">
        <v>548</v>
      </c>
      <c r="BA1696" t="s">
        <v>4671</v>
      </c>
      <c r="BB1696" t="s">
        <v>4671</v>
      </c>
    </row>
    <row r="1697" spans="1:54" x14ac:dyDescent="0.3">
      <c r="A1697" t="s">
        <v>4758</v>
      </c>
      <c r="B1697" t="s">
        <v>861</v>
      </c>
      <c r="C1697" s="211">
        <v>45453</v>
      </c>
      <c r="D1697" t="s">
        <v>3217</v>
      </c>
      <c r="E1697" t="s">
        <v>1679</v>
      </c>
      <c r="F1697" t="s">
        <v>1214</v>
      </c>
      <c r="G1697" t="s">
        <v>4755</v>
      </c>
      <c r="H1697" t="s">
        <v>3219</v>
      </c>
      <c r="I1697">
        <v>0</v>
      </c>
      <c r="J1697">
        <v>0.82</v>
      </c>
      <c r="K1697" t="s">
        <v>535</v>
      </c>
      <c r="L1697" t="s">
        <v>655</v>
      </c>
      <c r="M1697" t="s">
        <v>537</v>
      </c>
      <c r="N1697" t="s">
        <v>538</v>
      </c>
      <c r="O1697" t="s">
        <v>539</v>
      </c>
      <c r="P1697" t="s">
        <v>1099</v>
      </c>
      <c r="Q1697" t="s">
        <v>3208</v>
      </c>
      <c r="R1697" t="s">
        <v>542</v>
      </c>
      <c r="S1697" t="s">
        <v>543</v>
      </c>
      <c r="T1697" t="s">
        <v>542</v>
      </c>
      <c r="U1697" t="s">
        <v>4671</v>
      </c>
      <c r="W1697" s="210">
        <v>-0.82</v>
      </c>
      <c r="X1697">
        <v>1</v>
      </c>
      <c r="Z1697" s="211">
        <v>45483</v>
      </c>
      <c r="AH1697" s="211">
        <v>45453</v>
      </c>
      <c r="AO1697" t="s">
        <v>546</v>
      </c>
      <c r="AU1697" s="211"/>
      <c r="AY1697">
        <v>0</v>
      </c>
      <c r="AZ1697" t="s">
        <v>548</v>
      </c>
      <c r="BA1697" t="s">
        <v>4671</v>
      </c>
      <c r="BB1697" t="s">
        <v>4671</v>
      </c>
    </row>
    <row r="1698" spans="1:54" x14ac:dyDescent="0.3">
      <c r="A1698" t="s">
        <v>4759</v>
      </c>
      <c r="B1698" t="s">
        <v>861</v>
      </c>
      <c r="C1698" s="211">
        <v>45462</v>
      </c>
      <c r="D1698" t="s">
        <v>1287</v>
      </c>
      <c r="E1698" t="s">
        <v>1135</v>
      </c>
      <c r="F1698" t="s">
        <v>793</v>
      </c>
      <c r="G1698" t="s">
        <v>4760</v>
      </c>
      <c r="H1698" t="s">
        <v>4761</v>
      </c>
      <c r="I1698">
        <v>0</v>
      </c>
      <c r="J1698">
        <v>295</v>
      </c>
      <c r="K1698" t="s">
        <v>535</v>
      </c>
      <c r="L1698" t="s">
        <v>3830</v>
      </c>
      <c r="M1698" t="s">
        <v>537</v>
      </c>
      <c r="N1698" t="s">
        <v>538</v>
      </c>
      <c r="O1698" t="s">
        <v>539</v>
      </c>
      <c r="P1698" t="s">
        <v>1290</v>
      </c>
      <c r="Q1698" t="s">
        <v>3208</v>
      </c>
      <c r="R1698" t="s">
        <v>542</v>
      </c>
      <c r="S1698" t="s">
        <v>543</v>
      </c>
      <c r="T1698" t="s">
        <v>542</v>
      </c>
      <c r="U1698" t="s">
        <v>4671</v>
      </c>
      <c r="W1698" s="210">
        <v>-295</v>
      </c>
      <c r="X1698">
        <v>1</v>
      </c>
      <c r="Z1698" s="211">
        <v>45483</v>
      </c>
      <c r="AH1698" s="211">
        <v>45462</v>
      </c>
      <c r="AO1698" t="s">
        <v>546</v>
      </c>
      <c r="AU1698" s="211"/>
      <c r="AY1698">
        <v>0</v>
      </c>
      <c r="AZ1698" t="s">
        <v>548</v>
      </c>
      <c r="BA1698" t="s">
        <v>4671</v>
      </c>
      <c r="BB1698" t="s">
        <v>4671</v>
      </c>
    </row>
    <row r="1699" spans="1:54" x14ac:dyDescent="0.3">
      <c r="A1699" t="s">
        <v>4762</v>
      </c>
      <c r="B1699" t="s">
        <v>861</v>
      </c>
      <c r="C1699" s="211">
        <v>45462</v>
      </c>
      <c r="D1699" t="s">
        <v>1287</v>
      </c>
      <c r="E1699" t="s">
        <v>903</v>
      </c>
      <c r="F1699" t="s">
        <v>700</v>
      </c>
      <c r="G1699" t="s">
        <v>4763</v>
      </c>
      <c r="H1699" t="s">
        <v>4761</v>
      </c>
      <c r="I1699">
        <v>0</v>
      </c>
      <c r="J1699">
        <v>270</v>
      </c>
      <c r="K1699" t="s">
        <v>535</v>
      </c>
      <c r="L1699" t="s">
        <v>655</v>
      </c>
      <c r="M1699" t="s">
        <v>537</v>
      </c>
      <c r="N1699" t="s">
        <v>538</v>
      </c>
      <c r="O1699" t="s">
        <v>539</v>
      </c>
      <c r="P1699" t="s">
        <v>1297</v>
      </c>
      <c r="Q1699" t="s">
        <v>3208</v>
      </c>
      <c r="R1699" t="s">
        <v>542</v>
      </c>
      <c r="S1699" t="s">
        <v>543</v>
      </c>
      <c r="T1699" t="s">
        <v>542</v>
      </c>
      <c r="U1699" t="s">
        <v>4671</v>
      </c>
      <c r="W1699" s="210">
        <v>-270</v>
      </c>
      <c r="X1699">
        <v>1</v>
      </c>
      <c r="Z1699" s="211">
        <v>45483</v>
      </c>
      <c r="AH1699" s="211">
        <v>45462</v>
      </c>
      <c r="AO1699" t="s">
        <v>546</v>
      </c>
      <c r="AU1699" s="211"/>
      <c r="AY1699">
        <v>0</v>
      </c>
      <c r="AZ1699" t="s">
        <v>548</v>
      </c>
      <c r="BA1699" t="s">
        <v>4671</v>
      </c>
      <c r="BB1699" t="s">
        <v>4671</v>
      </c>
    </row>
    <row r="1700" spans="1:54" x14ac:dyDescent="0.3">
      <c r="A1700" t="s">
        <v>4764</v>
      </c>
      <c r="B1700" t="s">
        <v>866</v>
      </c>
      <c r="C1700" s="211">
        <v>45449</v>
      </c>
      <c r="E1700" t="s">
        <v>1893</v>
      </c>
      <c r="F1700" t="s">
        <v>757</v>
      </c>
      <c r="G1700" t="s">
        <v>4765</v>
      </c>
      <c r="H1700" t="s">
        <v>4766</v>
      </c>
      <c r="I1700">
        <v>0</v>
      </c>
      <c r="J1700">
        <v>300</v>
      </c>
      <c r="K1700" t="s">
        <v>535</v>
      </c>
      <c r="L1700" t="s">
        <v>1207</v>
      </c>
      <c r="M1700" t="s">
        <v>537</v>
      </c>
      <c r="N1700" t="s">
        <v>538</v>
      </c>
      <c r="O1700" t="s">
        <v>539</v>
      </c>
      <c r="P1700" t="s">
        <v>1148</v>
      </c>
      <c r="Q1700" t="s">
        <v>3208</v>
      </c>
      <c r="R1700" t="s">
        <v>542</v>
      </c>
      <c r="S1700" t="s">
        <v>543</v>
      </c>
      <c r="T1700" t="s">
        <v>542</v>
      </c>
      <c r="U1700" t="s">
        <v>4671</v>
      </c>
      <c r="W1700" s="210">
        <v>-300</v>
      </c>
      <c r="X1700">
        <v>1</v>
      </c>
      <c r="Z1700" s="211">
        <v>45525</v>
      </c>
      <c r="AH1700" s="211">
        <v>45449</v>
      </c>
      <c r="AO1700" t="s">
        <v>546</v>
      </c>
      <c r="AU1700" s="211"/>
      <c r="AY1700">
        <v>0</v>
      </c>
      <c r="AZ1700" t="s">
        <v>548</v>
      </c>
      <c r="BA1700" t="s">
        <v>4671</v>
      </c>
      <c r="BB1700" t="s">
        <v>4671</v>
      </c>
    </row>
    <row r="1701" spans="1:54" x14ac:dyDescent="0.3">
      <c r="A1701" t="s">
        <v>4767</v>
      </c>
      <c r="B1701" t="s">
        <v>866</v>
      </c>
      <c r="C1701" s="211">
        <v>45449</v>
      </c>
      <c r="E1701" t="s">
        <v>1893</v>
      </c>
      <c r="F1701" t="s">
        <v>532</v>
      </c>
      <c r="G1701" t="s">
        <v>4768</v>
      </c>
      <c r="H1701" t="s">
        <v>4766</v>
      </c>
      <c r="I1701">
        <v>0</v>
      </c>
      <c r="J1701">
        <v>450</v>
      </c>
      <c r="K1701" t="s">
        <v>535</v>
      </c>
      <c r="L1701" t="s">
        <v>1207</v>
      </c>
      <c r="M1701" t="s">
        <v>537</v>
      </c>
      <c r="N1701" t="s">
        <v>538</v>
      </c>
      <c r="O1701" t="s">
        <v>539</v>
      </c>
      <c r="P1701" t="s">
        <v>1148</v>
      </c>
      <c r="Q1701" t="s">
        <v>3208</v>
      </c>
      <c r="R1701" t="s">
        <v>542</v>
      </c>
      <c r="S1701" t="s">
        <v>543</v>
      </c>
      <c r="T1701" t="s">
        <v>542</v>
      </c>
      <c r="U1701" t="s">
        <v>4671</v>
      </c>
      <c r="W1701" s="210">
        <v>-450</v>
      </c>
      <c r="X1701">
        <v>1</v>
      </c>
      <c r="Z1701" s="211">
        <v>45525</v>
      </c>
      <c r="AH1701" s="211">
        <v>45449</v>
      </c>
      <c r="AO1701" t="s">
        <v>546</v>
      </c>
      <c r="AU1701" s="211"/>
      <c r="AY1701">
        <v>0</v>
      </c>
      <c r="AZ1701" t="s">
        <v>548</v>
      </c>
      <c r="BA1701" t="s">
        <v>4671</v>
      </c>
      <c r="BB1701" t="s">
        <v>4671</v>
      </c>
    </row>
    <row r="1702" spans="1:54" x14ac:dyDescent="0.3">
      <c r="A1702" t="s">
        <v>4769</v>
      </c>
      <c r="B1702" t="s">
        <v>866</v>
      </c>
      <c r="C1702" s="211">
        <v>45449</v>
      </c>
      <c r="E1702" t="s">
        <v>551</v>
      </c>
      <c r="F1702" t="s">
        <v>757</v>
      </c>
      <c r="G1702" t="s">
        <v>4770</v>
      </c>
      <c r="H1702" t="s">
        <v>4771</v>
      </c>
      <c r="I1702">
        <v>0</v>
      </c>
      <c r="J1702">
        <v>300</v>
      </c>
      <c r="K1702" t="s">
        <v>535</v>
      </c>
      <c r="L1702" t="s">
        <v>1207</v>
      </c>
      <c r="M1702" t="s">
        <v>537</v>
      </c>
      <c r="N1702" t="s">
        <v>538</v>
      </c>
      <c r="O1702" t="s">
        <v>539</v>
      </c>
      <c r="P1702" t="s">
        <v>1148</v>
      </c>
      <c r="Q1702" t="s">
        <v>3208</v>
      </c>
      <c r="R1702" t="s">
        <v>542</v>
      </c>
      <c r="S1702" t="s">
        <v>543</v>
      </c>
      <c r="T1702" t="s">
        <v>542</v>
      </c>
      <c r="U1702" t="s">
        <v>4671</v>
      </c>
      <c r="W1702" s="210">
        <v>-300</v>
      </c>
      <c r="X1702">
        <v>1</v>
      </c>
      <c r="Z1702" s="211">
        <v>45525</v>
      </c>
      <c r="AH1702" s="211">
        <v>45449</v>
      </c>
      <c r="AO1702" t="s">
        <v>546</v>
      </c>
      <c r="AU1702" s="211"/>
      <c r="AY1702">
        <v>0</v>
      </c>
      <c r="AZ1702" t="s">
        <v>548</v>
      </c>
      <c r="BA1702" t="s">
        <v>4671</v>
      </c>
      <c r="BB1702" t="s">
        <v>4671</v>
      </c>
    </row>
    <row r="1703" spans="1:54" x14ac:dyDescent="0.3">
      <c r="A1703" t="s">
        <v>4772</v>
      </c>
      <c r="B1703" t="s">
        <v>866</v>
      </c>
      <c r="C1703" s="211">
        <v>45449</v>
      </c>
      <c r="E1703" t="s">
        <v>551</v>
      </c>
      <c r="F1703" t="s">
        <v>532</v>
      </c>
      <c r="G1703" t="s">
        <v>4773</v>
      </c>
      <c r="H1703" t="s">
        <v>4771</v>
      </c>
      <c r="I1703">
        <v>0</v>
      </c>
      <c r="J1703">
        <v>450</v>
      </c>
      <c r="K1703" t="s">
        <v>535</v>
      </c>
      <c r="L1703" t="s">
        <v>1207</v>
      </c>
      <c r="M1703" t="s">
        <v>537</v>
      </c>
      <c r="N1703" t="s">
        <v>538</v>
      </c>
      <c r="O1703" t="s">
        <v>539</v>
      </c>
      <c r="P1703" t="s">
        <v>1148</v>
      </c>
      <c r="Q1703" t="s">
        <v>3208</v>
      </c>
      <c r="R1703" t="s">
        <v>542</v>
      </c>
      <c r="S1703" t="s">
        <v>543</v>
      </c>
      <c r="T1703" t="s">
        <v>542</v>
      </c>
      <c r="U1703" t="s">
        <v>4671</v>
      </c>
      <c r="W1703" s="210">
        <v>-450</v>
      </c>
      <c r="X1703">
        <v>1</v>
      </c>
      <c r="Z1703" s="211">
        <v>45525</v>
      </c>
      <c r="AH1703" s="211">
        <v>45449</v>
      </c>
      <c r="AO1703" t="s">
        <v>546</v>
      </c>
      <c r="AU1703" s="211"/>
      <c r="AY1703">
        <v>0</v>
      </c>
      <c r="AZ1703" t="s">
        <v>548</v>
      </c>
      <c r="BA1703" t="s">
        <v>4671</v>
      </c>
      <c r="BB1703" t="s">
        <v>4671</v>
      </c>
    </row>
    <row r="1704" spans="1:54" x14ac:dyDescent="0.3">
      <c r="A1704" t="s">
        <v>4774</v>
      </c>
      <c r="B1704" t="s">
        <v>866</v>
      </c>
      <c r="C1704" s="211">
        <v>45455</v>
      </c>
      <c r="D1704" t="s">
        <v>600</v>
      </c>
      <c r="E1704" t="s">
        <v>1214</v>
      </c>
      <c r="F1704" t="s">
        <v>757</v>
      </c>
      <c r="G1704" t="s">
        <v>4775</v>
      </c>
      <c r="H1704" t="s">
        <v>4088</v>
      </c>
      <c r="I1704">
        <v>0</v>
      </c>
      <c r="J1704">
        <v>3.03</v>
      </c>
      <c r="K1704" t="s">
        <v>535</v>
      </c>
      <c r="L1704" t="s">
        <v>655</v>
      </c>
      <c r="M1704" t="s">
        <v>537</v>
      </c>
      <c r="N1704" t="s">
        <v>538</v>
      </c>
      <c r="O1704" t="s">
        <v>539</v>
      </c>
      <c r="P1704" t="s">
        <v>604</v>
      </c>
      <c r="Q1704" t="s">
        <v>3208</v>
      </c>
      <c r="R1704" t="s">
        <v>542</v>
      </c>
      <c r="S1704" t="s">
        <v>543</v>
      </c>
      <c r="T1704" t="s">
        <v>542</v>
      </c>
      <c r="U1704" t="s">
        <v>4671</v>
      </c>
      <c r="W1704" s="210">
        <v>-3.03</v>
      </c>
      <c r="X1704">
        <v>1</v>
      </c>
      <c r="Z1704" s="211">
        <v>45525</v>
      </c>
      <c r="AH1704" s="211">
        <v>45455</v>
      </c>
      <c r="AO1704" t="s">
        <v>546</v>
      </c>
      <c r="AU1704" s="211"/>
      <c r="AY1704">
        <v>0</v>
      </c>
      <c r="AZ1704" t="s">
        <v>548</v>
      </c>
      <c r="BA1704" t="s">
        <v>4671</v>
      </c>
      <c r="BB1704" t="s">
        <v>4671</v>
      </c>
    </row>
    <row r="1705" spans="1:54" x14ac:dyDescent="0.3">
      <c r="A1705" t="s">
        <v>4776</v>
      </c>
      <c r="B1705" t="s">
        <v>866</v>
      </c>
      <c r="C1705" s="211">
        <v>45455</v>
      </c>
      <c r="D1705" t="s">
        <v>611</v>
      </c>
      <c r="E1705" t="s">
        <v>1214</v>
      </c>
      <c r="F1705" t="s">
        <v>653</v>
      </c>
      <c r="G1705" t="s">
        <v>4777</v>
      </c>
      <c r="H1705" t="s">
        <v>4091</v>
      </c>
      <c r="I1705">
        <v>0</v>
      </c>
      <c r="J1705">
        <v>38.159999999999997</v>
      </c>
      <c r="K1705" t="s">
        <v>535</v>
      </c>
      <c r="L1705" t="s">
        <v>660</v>
      </c>
      <c r="M1705" t="s">
        <v>537</v>
      </c>
      <c r="N1705" t="s">
        <v>538</v>
      </c>
      <c r="O1705" t="s">
        <v>539</v>
      </c>
      <c r="P1705" t="s">
        <v>615</v>
      </c>
      <c r="Q1705" t="s">
        <v>3208</v>
      </c>
      <c r="R1705" t="s">
        <v>542</v>
      </c>
      <c r="S1705" t="s">
        <v>543</v>
      </c>
      <c r="T1705" t="s">
        <v>542</v>
      </c>
      <c r="U1705" t="s">
        <v>4671</v>
      </c>
      <c r="W1705" s="210">
        <v>-38.159999999999997</v>
      </c>
      <c r="X1705">
        <v>1</v>
      </c>
      <c r="Z1705" s="211">
        <v>45525</v>
      </c>
      <c r="AH1705" s="211">
        <v>45455</v>
      </c>
      <c r="AO1705" t="s">
        <v>546</v>
      </c>
      <c r="AU1705" s="211"/>
      <c r="AY1705">
        <v>0</v>
      </c>
      <c r="AZ1705" t="s">
        <v>548</v>
      </c>
      <c r="BA1705" t="s">
        <v>4671</v>
      </c>
      <c r="BB1705" t="s">
        <v>4671</v>
      </c>
    </row>
    <row r="1706" spans="1:54" x14ac:dyDescent="0.3">
      <c r="A1706" t="s">
        <v>4778</v>
      </c>
      <c r="B1706" t="s">
        <v>866</v>
      </c>
      <c r="C1706" s="211">
        <v>45455</v>
      </c>
      <c r="D1706" t="s">
        <v>623</v>
      </c>
      <c r="E1706" t="s">
        <v>1214</v>
      </c>
      <c r="F1706" t="s">
        <v>871</v>
      </c>
      <c r="G1706" t="s">
        <v>4779</v>
      </c>
      <c r="H1706" t="s">
        <v>4412</v>
      </c>
      <c r="I1706">
        <v>0</v>
      </c>
      <c r="J1706">
        <v>15.18</v>
      </c>
      <c r="K1706" t="s">
        <v>535</v>
      </c>
      <c r="L1706" t="s">
        <v>655</v>
      </c>
      <c r="M1706" t="s">
        <v>537</v>
      </c>
      <c r="N1706" t="s">
        <v>538</v>
      </c>
      <c r="O1706" t="s">
        <v>539</v>
      </c>
      <c r="P1706" t="s">
        <v>627</v>
      </c>
      <c r="Q1706" t="s">
        <v>3208</v>
      </c>
      <c r="R1706" t="s">
        <v>542</v>
      </c>
      <c r="S1706" t="s">
        <v>543</v>
      </c>
      <c r="T1706" t="s">
        <v>542</v>
      </c>
      <c r="U1706" t="s">
        <v>4671</v>
      </c>
      <c r="W1706" s="210">
        <v>-15.18</v>
      </c>
      <c r="X1706">
        <v>1</v>
      </c>
      <c r="Z1706" s="211">
        <v>45525</v>
      </c>
      <c r="AH1706" s="211">
        <v>45455</v>
      </c>
      <c r="AO1706" t="s">
        <v>546</v>
      </c>
      <c r="AU1706" s="211"/>
      <c r="AY1706">
        <v>0</v>
      </c>
      <c r="AZ1706" t="s">
        <v>548</v>
      </c>
      <c r="BA1706" t="s">
        <v>4671</v>
      </c>
      <c r="BB1706" t="s">
        <v>4671</v>
      </c>
    </row>
    <row r="1707" spans="1:54" x14ac:dyDescent="0.3">
      <c r="A1707" t="s">
        <v>4780</v>
      </c>
      <c r="B1707" t="s">
        <v>866</v>
      </c>
      <c r="C1707" s="211">
        <v>45455</v>
      </c>
      <c r="D1707" t="s">
        <v>1837</v>
      </c>
      <c r="E1707" t="s">
        <v>1214</v>
      </c>
      <c r="F1707" t="s">
        <v>874</v>
      </c>
      <c r="G1707" t="s">
        <v>4781</v>
      </c>
      <c r="H1707" t="s">
        <v>2406</v>
      </c>
      <c r="I1707">
        <v>0</v>
      </c>
      <c r="J1707">
        <v>17.8</v>
      </c>
      <c r="K1707" t="s">
        <v>535</v>
      </c>
      <c r="L1707" t="s">
        <v>660</v>
      </c>
      <c r="M1707" t="s">
        <v>537</v>
      </c>
      <c r="N1707" t="s">
        <v>538</v>
      </c>
      <c r="O1707" t="s">
        <v>539</v>
      </c>
      <c r="P1707" t="s">
        <v>580</v>
      </c>
      <c r="Q1707" t="s">
        <v>3208</v>
      </c>
      <c r="R1707" t="s">
        <v>542</v>
      </c>
      <c r="S1707" t="s">
        <v>543</v>
      </c>
      <c r="T1707" t="s">
        <v>542</v>
      </c>
      <c r="U1707" t="s">
        <v>4671</v>
      </c>
      <c r="W1707" s="210">
        <v>-17.8</v>
      </c>
      <c r="X1707">
        <v>1</v>
      </c>
      <c r="Z1707" s="211">
        <v>45525</v>
      </c>
      <c r="AH1707" s="211">
        <v>45455</v>
      </c>
      <c r="AO1707" t="s">
        <v>546</v>
      </c>
      <c r="AU1707" s="211"/>
      <c r="AY1707">
        <v>0</v>
      </c>
      <c r="AZ1707" t="s">
        <v>548</v>
      </c>
      <c r="BA1707" t="s">
        <v>4671</v>
      </c>
      <c r="BB1707" t="s">
        <v>4671</v>
      </c>
    </row>
    <row r="1708" spans="1:54" x14ac:dyDescent="0.3">
      <c r="A1708" t="s">
        <v>4782</v>
      </c>
      <c r="B1708" t="s">
        <v>866</v>
      </c>
      <c r="C1708" s="211">
        <v>45455</v>
      </c>
      <c r="D1708" t="s">
        <v>576</v>
      </c>
      <c r="E1708" t="s">
        <v>1214</v>
      </c>
      <c r="F1708" t="s">
        <v>1199</v>
      </c>
      <c r="G1708" t="s">
        <v>4783</v>
      </c>
      <c r="H1708" t="s">
        <v>4101</v>
      </c>
      <c r="I1708">
        <v>0</v>
      </c>
      <c r="J1708">
        <v>40.340000000000003</v>
      </c>
      <c r="K1708" t="s">
        <v>535</v>
      </c>
      <c r="L1708" t="s">
        <v>660</v>
      </c>
      <c r="M1708" t="s">
        <v>537</v>
      </c>
      <c r="N1708" t="s">
        <v>538</v>
      </c>
      <c r="O1708" t="s">
        <v>539</v>
      </c>
      <c r="P1708" t="s">
        <v>580</v>
      </c>
      <c r="Q1708" t="s">
        <v>3208</v>
      </c>
      <c r="R1708" t="s">
        <v>542</v>
      </c>
      <c r="S1708" t="s">
        <v>543</v>
      </c>
      <c r="T1708" t="s">
        <v>542</v>
      </c>
      <c r="U1708" t="s">
        <v>4671</v>
      </c>
      <c r="W1708" s="210">
        <v>-40.340000000000003</v>
      </c>
      <c r="X1708">
        <v>1</v>
      </c>
      <c r="Z1708" s="211">
        <v>45525</v>
      </c>
      <c r="AH1708" s="211">
        <v>45455</v>
      </c>
      <c r="AO1708" t="s">
        <v>546</v>
      </c>
      <c r="AU1708" s="211"/>
      <c r="AY1708">
        <v>0</v>
      </c>
      <c r="AZ1708" t="s">
        <v>548</v>
      </c>
      <c r="BA1708" t="s">
        <v>4671</v>
      </c>
      <c r="BB1708" t="s">
        <v>4671</v>
      </c>
    </row>
    <row r="1709" spans="1:54" x14ac:dyDescent="0.3">
      <c r="A1709" t="s">
        <v>4784</v>
      </c>
      <c r="B1709" t="s">
        <v>866</v>
      </c>
      <c r="C1709" s="211">
        <v>45455</v>
      </c>
      <c r="D1709" t="s">
        <v>617</v>
      </c>
      <c r="E1709" t="s">
        <v>1214</v>
      </c>
      <c r="F1709" t="s">
        <v>810</v>
      </c>
      <c r="G1709" t="s">
        <v>4785</v>
      </c>
      <c r="H1709" t="s">
        <v>620</v>
      </c>
      <c r="I1709">
        <v>0</v>
      </c>
      <c r="J1709">
        <v>11.09</v>
      </c>
      <c r="K1709" t="s">
        <v>535</v>
      </c>
      <c r="L1709" t="s">
        <v>664</v>
      </c>
      <c r="M1709" t="s">
        <v>537</v>
      </c>
      <c r="N1709" t="s">
        <v>538</v>
      </c>
      <c r="O1709" t="s">
        <v>539</v>
      </c>
      <c r="P1709" t="s">
        <v>2641</v>
      </c>
      <c r="Q1709" t="s">
        <v>3208</v>
      </c>
      <c r="R1709" t="s">
        <v>542</v>
      </c>
      <c r="S1709" t="s">
        <v>543</v>
      </c>
      <c r="T1709" t="s">
        <v>542</v>
      </c>
      <c r="U1709" t="s">
        <v>4671</v>
      </c>
      <c r="W1709" s="210">
        <v>-11.09</v>
      </c>
      <c r="X1709">
        <v>1</v>
      </c>
      <c r="Z1709" s="211">
        <v>45525</v>
      </c>
      <c r="AH1709" s="211">
        <v>45455</v>
      </c>
      <c r="AO1709" t="s">
        <v>546</v>
      </c>
      <c r="AU1709" s="211"/>
      <c r="AY1709">
        <v>0</v>
      </c>
      <c r="AZ1709" t="s">
        <v>548</v>
      </c>
      <c r="BA1709" t="s">
        <v>4671</v>
      </c>
      <c r="BB1709" t="s">
        <v>4671</v>
      </c>
    </row>
    <row r="1710" spans="1:54" x14ac:dyDescent="0.3">
      <c r="A1710" t="s">
        <v>4786</v>
      </c>
      <c r="B1710" t="s">
        <v>866</v>
      </c>
      <c r="C1710" s="211">
        <v>45455</v>
      </c>
      <c r="D1710" t="s">
        <v>4375</v>
      </c>
      <c r="E1710" t="s">
        <v>1214</v>
      </c>
      <c r="F1710" t="s">
        <v>1037</v>
      </c>
      <c r="G1710" t="s">
        <v>4787</v>
      </c>
      <c r="H1710" t="s">
        <v>4377</v>
      </c>
      <c r="I1710">
        <v>0</v>
      </c>
      <c r="J1710">
        <v>8.85</v>
      </c>
      <c r="K1710" t="s">
        <v>535</v>
      </c>
      <c r="L1710" t="s">
        <v>664</v>
      </c>
      <c r="M1710" t="s">
        <v>537</v>
      </c>
      <c r="N1710" t="s">
        <v>538</v>
      </c>
      <c r="O1710" t="s">
        <v>539</v>
      </c>
      <c r="P1710" t="s">
        <v>562</v>
      </c>
      <c r="Q1710" t="s">
        <v>3208</v>
      </c>
      <c r="R1710" t="s">
        <v>542</v>
      </c>
      <c r="S1710" t="s">
        <v>543</v>
      </c>
      <c r="T1710" t="s">
        <v>542</v>
      </c>
      <c r="U1710" t="s">
        <v>4671</v>
      </c>
      <c r="W1710" s="210">
        <v>-8.85</v>
      </c>
      <c r="X1710">
        <v>1</v>
      </c>
      <c r="Z1710" s="211">
        <v>45525</v>
      </c>
      <c r="AH1710" s="211">
        <v>45455</v>
      </c>
      <c r="AO1710" t="s">
        <v>546</v>
      </c>
      <c r="AU1710" s="211"/>
      <c r="AY1710">
        <v>0</v>
      </c>
      <c r="AZ1710" t="s">
        <v>548</v>
      </c>
      <c r="BA1710" t="s">
        <v>4671</v>
      </c>
      <c r="BB1710" t="s">
        <v>4671</v>
      </c>
    </row>
    <row r="1711" spans="1:54" x14ac:dyDescent="0.3">
      <c r="A1711" t="s">
        <v>4788</v>
      </c>
      <c r="B1711" t="s">
        <v>866</v>
      </c>
      <c r="C1711" s="211">
        <v>45455</v>
      </c>
      <c r="D1711" t="s">
        <v>4367</v>
      </c>
      <c r="E1711" t="s">
        <v>1214</v>
      </c>
      <c r="F1711" t="s">
        <v>903</v>
      </c>
      <c r="G1711" t="s">
        <v>4789</v>
      </c>
      <c r="H1711" t="s">
        <v>4369</v>
      </c>
      <c r="I1711">
        <v>0</v>
      </c>
      <c r="J1711">
        <v>3.67</v>
      </c>
      <c r="K1711" t="s">
        <v>535</v>
      </c>
      <c r="L1711" t="s">
        <v>664</v>
      </c>
      <c r="M1711" t="s">
        <v>537</v>
      </c>
      <c r="N1711" t="s">
        <v>538</v>
      </c>
      <c r="O1711" t="s">
        <v>539</v>
      </c>
      <c r="P1711" t="s">
        <v>562</v>
      </c>
      <c r="Q1711" t="s">
        <v>3208</v>
      </c>
      <c r="R1711" t="s">
        <v>542</v>
      </c>
      <c r="S1711" t="s">
        <v>543</v>
      </c>
      <c r="T1711" t="s">
        <v>542</v>
      </c>
      <c r="U1711" t="s">
        <v>4671</v>
      </c>
      <c r="W1711" s="210">
        <v>-3.67</v>
      </c>
      <c r="X1711">
        <v>1</v>
      </c>
      <c r="Z1711" s="211">
        <v>45525</v>
      </c>
      <c r="AH1711" s="211">
        <v>45455</v>
      </c>
      <c r="AO1711" t="s">
        <v>546</v>
      </c>
      <c r="AU1711" s="211"/>
      <c r="AY1711">
        <v>0</v>
      </c>
      <c r="AZ1711" t="s">
        <v>548</v>
      </c>
      <c r="BA1711" t="s">
        <v>4671</v>
      </c>
      <c r="BB1711" t="s">
        <v>4671</v>
      </c>
    </row>
    <row r="1712" spans="1:54" x14ac:dyDescent="0.3">
      <c r="A1712" t="s">
        <v>4790</v>
      </c>
      <c r="B1712" t="s">
        <v>866</v>
      </c>
      <c r="C1712" s="211">
        <v>45455</v>
      </c>
      <c r="D1712" t="s">
        <v>557</v>
      </c>
      <c r="E1712" t="s">
        <v>1214</v>
      </c>
      <c r="F1712" t="s">
        <v>818</v>
      </c>
      <c r="G1712" t="s">
        <v>4791</v>
      </c>
      <c r="H1712" t="s">
        <v>560</v>
      </c>
      <c r="I1712">
        <v>0</v>
      </c>
      <c r="J1712">
        <v>11.44</v>
      </c>
      <c r="K1712" t="s">
        <v>535</v>
      </c>
      <c r="L1712" t="s">
        <v>664</v>
      </c>
      <c r="M1712" t="s">
        <v>537</v>
      </c>
      <c r="N1712" t="s">
        <v>538</v>
      </c>
      <c r="O1712" t="s">
        <v>539</v>
      </c>
      <c r="P1712" t="s">
        <v>562</v>
      </c>
      <c r="Q1712" t="s">
        <v>3208</v>
      </c>
      <c r="R1712" t="s">
        <v>542</v>
      </c>
      <c r="S1712" t="s">
        <v>543</v>
      </c>
      <c r="T1712" t="s">
        <v>542</v>
      </c>
      <c r="U1712" t="s">
        <v>4671</v>
      </c>
      <c r="W1712" s="210">
        <v>-11.44</v>
      </c>
      <c r="X1712">
        <v>1</v>
      </c>
      <c r="Z1712" s="211">
        <v>45525</v>
      </c>
      <c r="AH1712" s="211">
        <v>45455</v>
      </c>
      <c r="AO1712" t="s">
        <v>546</v>
      </c>
      <c r="AU1712" s="211"/>
      <c r="AY1712">
        <v>0</v>
      </c>
      <c r="AZ1712" t="s">
        <v>548</v>
      </c>
      <c r="BA1712" t="s">
        <v>4671</v>
      </c>
      <c r="BB1712" t="s">
        <v>4671</v>
      </c>
    </row>
    <row r="1713" spans="1:54" x14ac:dyDescent="0.3">
      <c r="A1713" t="s">
        <v>4792</v>
      </c>
      <c r="B1713" t="s">
        <v>866</v>
      </c>
      <c r="C1713" s="211">
        <v>45455</v>
      </c>
      <c r="D1713" t="s">
        <v>1036</v>
      </c>
      <c r="E1713" t="s">
        <v>1214</v>
      </c>
      <c r="F1713" t="s">
        <v>886</v>
      </c>
      <c r="G1713" t="s">
        <v>4793</v>
      </c>
      <c r="H1713" t="s">
        <v>1415</v>
      </c>
      <c r="I1713">
        <v>0</v>
      </c>
      <c r="J1713">
        <v>245.34</v>
      </c>
      <c r="K1713" t="s">
        <v>535</v>
      </c>
      <c r="L1713" t="s">
        <v>655</v>
      </c>
      <c r="M1713" t="s">
        <v>537</v>
      </c>
      <c r="N1713" t="s">
        <v>538</v>
      </c>
      <c r="O1713" t="s">
        <v>539</v>
      </c>
      <c r="P1713" t="s">
        <v>1040</v>
      </c>
      <c r="Q1713" t="s">
        <v>3208</v>
      </c>
      <c r="R1713" t="s">
        <v>542</v>
      </c>
      <c r="S1713" t="s">
        <v>543</v>
      </c>
      <c r="T1713" t="s">
        <v>542</v>
      </c>
      <c r="U1713" t="s">
        <v>4671</v>
      </c>
      <c r="W1713" s="210">
        <v>-245.34</v>
      </c>
      <c r="X1713">
        <v>1</v>
      </c>
      <c r="Z1713" s="211">
        <v>45525</v>
      </c>
      <c r="AH1713" s="211">
        <v>45455</v>
      </c>
      <c r="AO1713" t="s">
        <v>546</v>
      </c>
      <c r="AU1713" s="211"/>
      <c r="AY1713">
        <v>0</v>
      </c>
      <c r="AZ1713" t="s">
        <v>548</v>
      </c>
      <c r="BA1713" t="s">
        <v>4671</v>
      </c>
      <c r="BB1713" t="s">
        <v>4671</v>
      </c>
    </row>
    <row r="1714" spans="1:54" x14ac:dyDescent="0.3">
      <c r="A1714" t="s">
        <v>4794</v>
      </c>
      <c r="B1714" t="s">
        <v>866</v>
      </c>
      <c r="C1714" s="211">
        <v>45455</v>
      </c>
      <c r="D1714" t="s">
        <v>1067</v>
      </c>
      <c r="E1714" t="s">
        <v>1214</v>
      </c>
      <c r="F1714" t="s">
        <v>909</v>
      </c>
      <c r="G1714" t="s">
        <v>4795</v>
      </c>
      <c r="H1714" t="s">
        <v>1411</v>
      </c>
      <c r="I1714">
        <v>0</v>
      </c>
      <c r="J1714">
        <v>12.16</v>
      </c>
      <c r="K1714" t="s">
        <v>535</v>
      </c>
      <c r="L1714" t="s">
        <v>660</v>
      </c>
      <c r="M1714" t="s">
        <v>537</v>
      </c>
      <c r="N1714" t="s">
        <v>538</v>
      </c>
      <c r="O1714" t="s">
        <v>539</v>
      </c>
      <c r="P1714" t="s">
        <v>580</v>
      </c>
      <c r="Q1714" t="s">
        <v>3208</v>
      </c>
      <c r="R1714" t="s">
        <v>542</v>
      </c>
      <c r="S1714" t="s">
        <v>543</v>
      </c>
      <c r="T1714" t="s">
        <v>542</v>
      </c>
      <c r="U1714" t="s">
        <v>4671</v>
      </c>
      <c r="W1714" s="210">
        <v>-12.16</v>
      </c>
      <c r="X1714">
        <v>1</v>
      </c>
      <c r="Z1714" s="211">
        <v>45525</v>
      </c>
      <c r="AH1714" s="211">
        <v>45455</v>
      </c>
      <c r="AO1714" t="s">
        <v>546</v>
      </c>
      <c r="AU1714" s="211"/>
      <c r="AY1714">
        <v>0</v>
      </c>
      <c r="AZ1714" t="s">
        <v>548</v>
      </c>
      <c r="BA1714" t="s">
        <v>4671</v>
      </c>
      <c r="BB1714" t="s">
        <v>4671</v>
      </c>
    </row>
    <row r="1715" spans="1:54" x14ac:dyDescent="0.3">
      <c r="A1715" t="s">
        <v>4796</v>
      </c>
      <c r="B1715" t="s">
        <v>866</v>
      </c>
      <c r="C1715" s="211">
        <v>45455</v>
      </c>
      <c r="D1715" t="s">
        <v>1790</v>
      </c>
      <c r="E1715" t="s">
        <v>1214</v>
      </c>
      <c r="F1715" t="s">
        <v>2736</v>
      </c>
      <c r="G1715" t="s">
        <v>4797</v>
      </c>
      <c r="H1715" t="s">
        <v>2410</v>
      </c>
      <c r="I1715">
        <v>0</v>
      </c>
      <c r="J1715">
        <v>11.13</v>
      </c>
      <c r="K1715" t="s">
        <v>535</v>
      </c>
      <c r="L1715" t="s">
        <v>660</v>
      </c>
      <c r="M1715" t="s">
        <v>537</v>
      </c>
      <c r="N1715" t="s">
        <v>538</v>
      </c>
      <c r="O1715" t="s">
        <v>539</v>
      </c>
      <c r="P1715" t="s">
        <v>580</v>
      </c>
      <c r="Q1715" t="s">
        <v>3208</v>
      </c>
      <c r="R1715" t="s">
        <v>542</v>
      </c>
      <c r="S1715" t="s">
        <v>543</v>
      </c>
      <c r="T1715" t="s">
        <v>542</v>
      </c>
      <c r="U1715" t="s">
        <v>4671</v>
      </c>
      <c r="W1715" s="210">
        <v>-11.13</v>
      </c>
      <c r="X1715">
        <v>1</v>
      </c>
      <c r="Z1715" s="211">
        <v>45525</v>
      </c>
      <c r="AH1715" s="211">
        <v>45455</v>
      </c>
      <c r="AO1715" t="s">
        <v>546</v>
      </c>
      <c r="AU1715" s="211"/>
      <c r="AY1715">
        <v>0</v>
      </c>
      <c r="AZ1715" t="s">
        <v>548</v>
      </c>
      <c r="BA1715" t="s">
        <v>4671</v>
      </c>
      <c r="BB1715" t="s">
        <v>4671</v>
      </c>
    </row>
    <row r="1716" spans="1:54" x14ac:dyDescent="0.3">
      <c r="A1716" t="s">
        <v>4798</v>
      </c>
      <c r="B1716" t="s">
        <v>866</v>
      </c>
      <c r="C1716" s="211">
        <v>45455</v>
      </c>
      <c r="D1716" t="s">
        <v>4799</v>
      </c>
      <c r="E1716" t="s">
        <v>1214</v>
      </c>
      <c r="F1716" t="s">
        <v>1068</v>
      </c>
      <c r="G1716" t="s">
        <v>4800</v>
      </c>
      <c r="H1716" t="s">
        <v>4114</v>
      </c>
      <c r="I1716">
        <v>0</v>
      </c>
      <c r="J1716">
        <v>115.55</v>
      </c>
      <c r="K1716" t="s">
        <v>535</v>
      </c>
      <c r="L1716" t="s">
        <v>655</v>
      </c>
      <c r="M1716" t="s">
        <v>537</v>
      </c>
      <c r="N1716" t="s">
        <v>538</v>
      </c>
      <c r="O1716" t="s">
        <v>539</v>
      </c>
      <c r="P1716" t="s">
        <v>3778</v>
      </c>
      <c r="Q1716" t="s">
        <v>3208</v>
      </c>
      <c r="R1716" t="s">
        <v>542</v>
      </c>
      <c r="S1716" t="s">
        <v>543</v>
      </c>
      <c r="T1716" t="s">
        <v>542</v>
      </c>
      <c r="U1716" t="s">
        <v>4671</v>
      </c>
      <c r="W1716" s="210">
        <v>-115.55</v>
      </c>
      <c r="X1716">
        <v>1</v>
      </c>
      <c r="Z1716" s="211">
        <v>45525</v>
      </c>
      <c r="AH1716" s="211">
        <v>45455</v>
      </c>
      <c r="AO1716" t="s">
        <v>546</v>
      </c>
      <c r="AU1716" s="211"/>
      <c r="AY1716">
        <v>0</v>
      </c>
      <c r="AZ1716" t="s">
        <v>548</v>
      </c>
      <c r="BA1716" t="s">
        <v>4671</v>
      </c>
      <c r="BB1716" t="s">
        <v>4671</v>
      </c>
    </row>
    <row r="1717" spans="1:54" x14ac:dyDescent="0.3">
      <c r="A1717" t="s">
        <v>4801</v>
      </c>
      <c r="B1717" t="s">
        <v>866</v>
      </c>
      <c r="C1717" s="211">
        <v>45461</v>
      </c>
      <c r="D1717" t="s">
        <v>4802</v>
      </c>
      <c r="E1717" t="s">
        <v>682</v>
      </c>
      <c r="F1717" t="s">
        <v>757</v>
      </c>
      <c r="G1717" t="s">
        <v>4803</v>
      </c>
      <c r="H1717" t="s">
        <v>4804</v>
      </c>
      <c r="I1717">
        <v>0</v>
      </c>
      <c r="J1717">
        <v>1692</v>
      </c>
      <c r="K1717" t="s">
        <v>535</v>
      </c>
      <c r="L1717" t="s">
        <v>1231</v>
      </c>
      <c r="M1717" t="s">
        <v>537</v>
      </c>
      <c r="N1717" t="s">
        <v>538</v>
      </c>
      <c r="O1717" t="s">
        <v>539</v>
      </c>
      <c r="P1717" t="s">
        <v>4805</v>
      </c>
      <c r="Q1717" t="s">
        <v>3208</v>
      </c>
      <c r="R1717" t="s">
        <v>542</v>
      </c>
      <c r="S1717" t="s">
        <v>543</v>
      </c>
      <c r="T1717" t="s">
        <v>542</v>
      </c>
      <c r="U1717" t="s">
        <v>4671</v>
      </c>
      <c r="W1717" s="210">
        <v>-1692</v>
      </c>
      <c r="X1717">
        <v>1</v>
      </c>
      <c r="Z1717" s="211">
        <v>45525</v>
      </c>
      <c r="AH1717" s="211">
        <v>45461</v>
      </c>
      <c r="AO1717" t="s">
        <v>546</v>
      </c>
      <c r="AU1717" s="211"/>
      <c r="AY1717">
        <v>0</v>
      </c>
      <c r="AZ1717" t="s">
        <v>548</v>
      </c>
      <c r="BA1717" t="s">
        <v>4671</v>
      </c>
      <c r="BB1717" t="s">
        <v>4671</v>
      </c>
    </row>
    <row r="1718" spans="1:54" x14ac:dyDescent="0.3">
      <c r="A1718" t="s">
        <v>4806</v>
      </c>
      <c r="B1718" t="s">
        <v>866</v>
      </c>
      <c r="C1718" s="211">
        <v>45461</v>
      </c>
      <c r="D1718" t="s">
        <v>4802</v>
      </c>
      <c r="E1718" t="s">
        <v>682</v>
      </c>
      <c r="F1718" t="s">
        <v>532</v>
      </c>
      <c r="G1718" t="s">
        <v>4807</v>
      </c>
      <c r="H1718" t="s">
        <v>4804</v>
      </c>
      <c r="I1718">
        <v>0</v>
      </c>
      <c r="J1718">
        <v>108</v>
      </c>
      <c r="K1718" t="s">
        <v>535</v>
      </c>
      <c r="L1718" t="s">
        <v>1231</v>
      </c>
      <c r="M1718" t="s">
        <v>537</v>
      </c>
      <c r="N1718" t="s">
        <v>538</v>
      </c>
      <c r="O1718" t="s">
        <v>539</v>
      </c>
      <c r="P1718" t="s">
        <v>4805</v>
      </c>
      <c r="Q1718" t="s">
        <v>3208</v>
      </c>
      <c r="R1718" t="s">
        <v>542</v>
      </c>
      <c r="S1718" t="s">
        <v>543</v>
      </c>
      <c r="T1718" t="s">
        <v>542</v>
      </c>
      <c r="U1718" t="s">
        <v>4671</v>
      </c>
      <c r="W1718" s="210">
        <v>-108</v>
      </c>
      <c r="X1718">
        <v>1</v>
      </c>
      <c r="Z1718" s="211">
        <v>45525</v>
      </c>
      <c r="AH1718" s="211">
        <v>45461</v>
      </c>
      <c r="AO1718" t="s">
        <v>546</v>
      </c>
      <c r="AU1718" s="211"/>
      <c r="AY1718">
        <v>0</v>
      </c>
      <c r="AZ1718" t="s">
        <v>548</v>
      </c>
      <c r="BA1718" t="s">
        <v>4671</v>
      </c>
      <c r="BB1718" t="s">
        <v>4671</v>
      </c>
    </row>
    <row r="1719" spans="1:54" x14ac:dyDescent="0.3">
      <c r="A1719" t="s">
        <v>4808</v>
      </c>
      <c r="B1719" t="s">
        <v>866</v>
      </c>
      <c r="C1719" s="211">
        <v>45461</v>
      </c>
      <c r="D1719" t="s">
        <v>4809</v>
      </c>
      <c r="E1719" t="s">
        <v>705</v>
      </c>
      <c r="F1719" t="s">
        <v>757</v>
      </c>
      <c r="G1719" t="s">
        <v>4810</v>
      </c>
      <c r="H1719" t="s">
        <v>4811</v>
      </c>
      <c r="I1719">
        <v>0</v>
      </c>
      <c r="J1719">
        <v>180</v>
      </c>
      <c r="K1719" t="s">
        <v>535</v>
      </c>
      <c r="L1719" t="s">
        <v>536</v>
      </c>
      <c r="M1719" t="s">
        <v>537</v>
      </c>
      <c r="N1719" t="s">
        <v>538</v>
      </c>
      <c r="O1719" t="s">
        <v>539</v>
      </c>
      <c r="P1719" t="s">
        <v>1099</v>
      </c>
      <c r="Q1719" t="s">
        <v>3208</v>
      </c>
      <c r="R1719" t="s">
        <v>542</v>
      </c>
      <c r="S1719" t="s">
        <v>543</v>
      </c>
      <c r="T1719" t="s">
        <v>542</v>
      </c>
      <c r="U1719" t="s">
        <v>4671</v>
      </c>
      <c r="W1719" s="210">
        <v>-180</v>
      </c>
      <c r="X1719">
        <v>1</v>
      </c>
      <c r="Z1719" s="211">
        <v>45595</v>
      </c>
      <c r="AH1719" s="211">
        <v>45461</v>
      </c>
      <c r="AO1719" t="s">
        <v>546</v>
      </c>
      <c r="AU1719" s="211"/>
      <c r="AY1719">
        <v>0</v>
      </c>
      <c r="AZ1719" t="s">
        <v>548</v>
      </c>
      <c r="BA1719" t="s">
        <v>4671</v>
      </c>
      <c r="BB1719" t="s">
        <v>4671</v>
      </c>
    </row>
    <row r="1720" spans="1:54" x14ac:dyDescent="0.3">
      <c r="A1720" t="s">
        <v>4812</v>
      </c>
      <c r="B1720" t="s">
        <v>866</v>
      </c>
      <c r="C1720" s="211">
        <v>45461</v>
      </c>
      <c r="D1720" t="s">
        <v>1036</v>
      </c>
      <c r="E1720" t="s">
        <v>1566</v>
      </c>
      <c r="F1720" t="s">
        <v>757</v>
      </c>
      <c r="G1720" t="s">
        <v>4813</v>
      </c>
      <c r="H1720" t="s">
        <v>1865</v>
      </c>
      <c r="I1720">
        <v>0</v>
      </c>
      <c r="J1720">
        <v>70</v>
      </c>
      <c r="K1720" t="s">
        <v>535</v>
      </c>
      <c r="L1720" t="s">
        <v>655</v>
      </c>
      <c r="M1720" t="s">
        <v>537</v>
      </c>
      <c r="N1720" t="s">
        <v>538</v>
      </c>
      <c r="O1720" t="s">
        <v>539</v>
      </c>
      <c r="P1720" t="s">
        <v>1148</v>
      </c>
      <c r="Q1720" t="s">
        <v>3208</v>
      </c>
      <c r="R1720" t="s">
        <v>542</v>
      </c>
      <c r="S1720" t="s">
        <v>543</v>
      </c>
      <c r="T1720" t="s">
        <v>542</v>
      </c>
      <c r="U1720" t="s">
        <v>4671</v>
      </c>
      <c r="W1720" s="210">
        <v>-70</v>
      </c>
      <c r="X1720">
        <v>1</v>
      </c>
      <c r="Z1720" s="211">
        <v>45525</v>
      </c>
      <c r="AH1720" s="211">
        <v>45461</v>
      </c>
      <c r="AO1720" t="s">
        <v>546</v>
      </c>
      <c r="AU1720" s="211"/>
      <c r="AY1720">
        <v>0</v>
      </c>
      <c r="AZ1720" t="s">
        <v>548</v>
      </c>
      <c r="BA1720" t="s">
        <v>4671</v>
      </c>
      <c r="BB1720" t="s">
        <v>4671</v>
      </c>
    </row>
    <row r="1721" spans="1:54" x14ac:dyDescent="0.3">
      <c r="A1721" t="s">
        <v>4814</v>
      </c>
      <c r="B1721" t="s">
        <v>866</v>
      </c>
      <c r="C1721" s="211">
        <v>45461</v>
      </c>
      <c r="D1721" t="s">
        <v>1036</v>
      </c>
      <c r="E1721" t="s">
        <v>1566</v>
      </c>
      <c r="F1721" t="s">
        <v>532</v>
      </c>
      <c r="G1721" t="s">
        <v>4815</v>
      </c>
      <c r="H1721" t="s">
        <v>1865</v>
      </c>
      <c r="I1721">
        <v>0</v>
      </c>
      <c r="J1721">
        <v>75</v>
      </c>
      <c r="K1721" t="s">
        <v>535</v>
      </c>
      <c r="L1721" t="s">
        <v>655</v>
      </c>
      <c r="M1721" t="s">
        <v>537</v>
      </c>
      <c r="N1721" t="s">
        <v>538</v>
      </c>
      <c r="O1721" t="s">
        <v>539</v>
      </c>
      <c r="P1721" t="s">
        <v>1040</v>
      </c>
      <c r="Q1721" t="s">
        <v>3208</v>
      </c>
      <c r="R1721" t="s">
        <v>542</v>
      </c>
      <c r="S1721" t="s">
        <v>543</v>
      </c>
      <c r="T1721" t="s">
        <v>542</v>
      </c>
      <c r="U1721" t="s">
        <v>4671</v>
      </c>
      <c r="W1721" s="210">
        <v>-75</v>
      </c>
      <c r="X1721">
        <v>1</v>
      </c>
      <c r="Z1721" s="211">
        <v>45525</v>
      </c>
      <c r="AH1721" s="211">
        <v>45461</v>
      </c>
      <c r="AO1721" t="s">
        <v>546</v>
      </c>
      <c r="AU1721" s="211"/>
      <c r="AY1721">
        <v>0</v>
      </c>
      <c r="AZ1721" t="s">
        <v>548</v>
      </c>
      <c r="BA1721" t="s">
        <v>4671</v>
      </c>
      <c r="BB1721" t="s">
        <v>4671</v>
      </c>
    </row>
    <row r="1722" spans="1:54" x14ac:dyDescent="0.3">
      <c r="A1722" t="s">
        <v>4816</v>
      </c>
      <c r="B1722" t="s">
        <v>866</v>
      </c>
      <c r="C1722" s="211">
        <v>45463</v>
      </c>
      <c r="D1722" t="s">
        <v>4817</v>
      </c>
      <c r="E1722" t="s">
        <v>1956</v>
      </c>
      <c r="F1722" t="s">
        <v>757</v>
      </c>
      <c r="G1722" t="s">
        <v>4818</v>
      </c>
      <c r="H1722" t="s">
        <v>4819</v>
      </c>
      <c r="I1722">
        <v>0</v>
      </c>
      <c r="J1722">
        <v>1692</v>
      </c>
      <c r="K1722" t="s">
        <v>535</v>
      </c>
      <c r="L1722" t="s">
        <v>1231</v>
      </c>
      <c r="M1722" t="s">
        <v>537</v>
      </c>
      <c r="N1722" t="s">
        <v>538</v>
      </c>
      <c r="O1722" t="s">
        <v>539</v>
      </c>
      <c r="P1722" t="s">
        <v>4805</v>
      </c>
      <c r="Q1722" t="s">
        <v>3208</v>
      </c>
      <c r="R1722" t="s">
        <v>542</v>
      </c>
      <c r="S1722" t="s">
        <v>543</v>
      </c>
      <c r="T1722" t="s">
        <v>542</v>
      </c>
      <c r="U1722" t="s">
        <v>4671</v>
      </c>
      <c r="W1722" s="210">
        <v>-1692</v>
      </c>
      <c r="X1722">
        <v>1</v>
      </c>
      <c r="Z1722" s="211">
        <v>45525</v>
      </c>
      <c r="AH1722" s="211">
        <v>45463</v>
      </c>
      <c r="AO1722" t="s">
        <v>546</v>
      </c>
      <c r="AU1722" s="211"/>
      <c r="AY1722">
        <v>0</v>
      </c>
      <c r="AZ1722" t="s">
        <v>548</v>
      </c>
      <c r="BA1722" t="s">
        <v>4671</v>
      </c>
      <c r="BB1722" t="s">
        <v>4671</v>
      </c>
    </row>
    <row r="1723" spans="1:54" x14ac:dyDescent="0.3">
      <c r="A1723" t="s">
        <v>4820</v>
      </c>
      <c r="B1723" t="s">
        <v>866</v>
      </c>
      <c r="C1723" s="211">
        <v>45462</v>
      </c>
      <c r="D1723" t="s">
        <v>4817</v>
      </c>
      <c r="E1723" t="s">
        <v>1956</v>
      </c>
      <c r="F1723" t="s">
        <v>532</v>
      </c>
      <c r="G1723" t="s">
        <v>4821</v>
      </c>
      <c r="H1723" t="s">
        <v>4819</v>
      </c>
      <c r="I1723">
        <v>0</v>
      </c>
      <c r="J1723">
        <v>108</v>
      </c>
      <c r="K1723" t="s">
        <v>535</v>
      </c>
      <c r="L1723" t="s">
        <v>1231</v>
      </c>
      <c r="M1723" t="s">
        <v>537</v>
      </c>
      <c r="N1723" t="s">
        <v>538</v>
      </c>
      <c r="O1723" t="s">
        <v>539</v>
      </c>
      <c r="P1723" t="s">
        <v>4805</v>
      </c>
      <c r="Q1723" t="s">
        <v>3208</v>
      </c>
      <c r="R1723" t="s">
        <v>542</v>
      </c>
      <c r="S1723" t="s">
        <v>543</v>
      </c>
      <c r="T1723" t="s">
        <v>542</v>
      </c>
      <c r="U1723" t="s">
        <v>4671</v>
      </c>
      <c r="W1723" s="210">
        <v>-108</v>
      </c>
      <c r="X1723">
        <v>1</v>
      </c>
      <c r="Z1723" s="211">
        <v>45525</v>
      </c>
      <c r="AH1723" s="211">
        <v>45462</v>
      </c>
      <c r="AO1723" t="s">
        <v>546</v>
      </c>
      <c r="AU1723" s="211"/>
      <c r="AY1723">
        <v>0</v>
      </c>
      <c r="AZ1723" t="s">
        <v>548</v>
      </c>
      <c r="BA1723" t="s">
        <v>4671</v>
      </c>
      <c r="BB1723" t="s">
        <v>4671</v>
      </c>
    </row>
    <row r="1724" spans="1:54" x14ac:dyDescent="0.3">
      <c r="A1724" t="s">
        <v>4822</v>
      </c>
      <c r="B1724" t="s">
        <v>1152</v>
      </c>
      <c r="C1724" s="211">
        <v>45449</v>
      </c>
      <c r="D1724" t="s">
        <v>564</v>
      </c>
      <c r="E1724" t="s">
        <v>874</v>
      </c>
      <c r="F1724" t="s">
        <v>757</v>
      </c>
      <c r="G1724" t="s">
        <v>4823</v>
      </c>
      <c r="H1724" t="s">
        <v>567</v>
      </c>
      <c r="I1724">
        <v>0</v>
      </c>
      <c r="J1724">
        <v>325</v>
      </c>
      <c r="K1724" t="s">
        <v>535</v>
      </c>
      <c r="L1724" t="s">
        <v>536</v>
      </c>
      <c r="M1724" t="s">
        <v>537</v>
      </c>
      <c r="N1724" t="s">
        <v>538</v>
      </c>
      <c r="O1724" t="s">
        <v>539</v>
      </c>
      <c r="P1724" t="s">
        <v>568</v>
      </c>
      <c r="Q1724" t="s">
        <v>3208</v>
      </c>
      <c r="R1724" t="s">
        <v>542</v>
      </c>
      <c r="S1724" t="s">
        <v>543</v>
      </c>
      <c r="T1724" t="s">
        <v>542</v>
      </c>
      <c r="U1724" t="s">
        <v>4671</v>
      </c>
      <c r="W1724" s="210">
        <v>-325</v>
      </c>
      <c r="X1724">
        <v>1</v>
      </c>
      <c r="Z1724" s="211">
        <v>45481</v>
      </c>
      <c r="AH1724" s="211">
        <v>45449</v>
      </c>
      <c r="AO1724" t="s">
        <v>546</v>
      </c>
      <c r="AU1724" s="211"/>
      <c r="AY1724">
        <v>0</v>
      </c>
      <c r="AZ1724" t="s">
        <v>548</v>
      </c>
      <c r="BA1724" t="s">
        <v>4671</v>
      </c>
      <c r="BB1724" t="s">
        <v>4671</v>
      </c>
    </row>
    <row r="1725" spans="1:54" x14ac:dyDescent="0.3">
      <c r="A1725" t="s">
        <v>4824</v>
      </c>
      <c r="B1725" t="s">
        <v>1152</v>
      </c>
      <c r="C1725" s="211">
        <v>45456</v>
      </c>
      <c r="D1725" t="s">
        <v>4825</v>
      </c>
      <c r="E1725" t="s">
        <v>674</v>
      </c>
      <c r="F1725" t="s">
        <v>757</v>
      </c>
      <c r="G1725" t="s">
        <v>4826</v>
      </c>
      <c r="H1725" t="s">
        <v>4827</v>
      </c>
      <c r="I1725">
        <v>0</v>
      </c>
      <c r="J1725">
        <v>2100</v>
      </c>
      <c r="K1725" t="s">
        <v>535</v>
      </c>
      <c r="L1725" t="s">
        <v>1231</v>
      </c>
      <c r="M1725" t="s">
        <v>537</v>
      </c>
      <c r="N1725" t="s">
        <v>538</v>
      </c>
      <c r="O1725" t="s">
        <v>539</v>
      </c>
      <c r="P1725" t="s">
        <v>4828</v>
      </c>
      <c r="Q1725" t="s">
        <v>3208</v>
      </c>
      <c r="R1725" t="s">
        <v>542</v>
      </c>
      <c r="S1725" t="s">
        <v>543</v>
      </c>
      <c r="T1725" t="s">
        <v>542</v>
      </c>
      <c r="U1725" t="s">
        <v>4671</v>
      </c>
      <c r="W1725" s="210">
        <v>-2100</v>
      </c>
      <c r="X1725">
        <v>1</v>
      </c>
      <c r="Z1725" s="211">
        <v>45481</v>
      </c>
      <c r="AH1725" s="211">
        <v>45456</v>
      </c>
      <c r="AO1725" t="s">
        <v>546</v>
      </c>
      <c r="AU1725" s="211"/>
      <c r="AY1725">
        <v>0</v>
      </c>
      <c r="AZ1725" t="s">
        <v>548</v>
      </c>
      <c r="BA1725" t="s">
        <v>4671</v>
      </c>
      <c r="BB1725" t="s">
        <v>4671</v>
      </c>
    </row>
    <row r="1726" spans="1:54" x14ac:dyDescent="0.3">
      <c r="A1726" t="s">
        <v>4829</v>
      </c>
      <c r="B1726" t="s">
        <v>1152</v>
      </c>
      <c r="C1726" s="211">
        <v>45463</v>
      </c>
      <c r="D1726" t="s">
        <v>4825</v>
      </c>
      <c r="E1726" t="s">
        <v>583</v>
      </c>
      <c r="F1726" t="s">
        <v>757</v>
      </c>
      <c r="G1726" t="s">
        <v>4830</v>
      </c>
      <c r="H1726" t="s">
        <v>4827</v>
      </c>
      <c r="I1726">
        <v>0</v>
      </c>
      <c r="J1726">
        <v>2100</v>
      </c>
      <c r="K1726" t="s">
        <v>535</v>
      </c>
      <c r="L1726" t="s">
        <v>1231</v>
      </c>
      <c r="M1726" t="s">
        <v>537</v>
      </c>
      <c r="N1726" t="s">
        <v>538</v>
      </c>
      <c r="O1726" t="s">
        <v>539</v>
      </c>
      <c r="P1726" t="s">
        <v>4828</v>
      </c>
      <c r="Q1726" t="s">
        <v>3208</v>
      </c>
      <c r="R1726" t="s">
        <v>542</v>
      </c>
      <c r="S1726" t="s">
        <v>543</v>
      </c>
      <c r="T1726" t="s">
        <v>542</v>
      </c>
      <c r="U1726" t="s">
        <v>4671</v>
      </c>
      <c r="W1726" s="210">
        <v>-2100</v>
      </c>
      <c r="X1726">
        <v>1</v>
      </c>
      <c r="Z1726" s="211">
        <v>45481</v>
      </c>
      <c r="AH1726" s="211">
        <v>45463</v>
      </c>
      <c r="AO1726" t="s">
        <v>546</v>
      </c>
      <c r="AU1726" s="211"/>
      <c r="AY1726">
        <v>0</v>
      </c>
      <c r="AZ1726" t="s">
        <v>548</v>
      </c>
      <c r="BA1726" t="s">
        <v>4671</v>
      </c>
      <c r="BB1726" t="s">
        <v>4671</v>
      </c>
    </row>
    <row r="1727" spans="1:54" x14ac:dyDescent="0.3">
      <c r="A1727" t="s">
        <v>4831</v>
      </c>
      <c r="B1727" t="s">
        <v>1423</v>
      </c>
      <c r="C1727" s="211">
        <v>45449</v>
      </c>
      <c r="D1727" t="s">
        <v>570</v>
      </c>
      <c r="E1727" t="s">
        <v>807</v>
      </c>
      <c r="F1727" t="s">
        <v>757</v>
      </c>
      <c r="G1727" t="s">
        <v>4832</v>
      </c>
      <c r="H1727" t="s">
        <v>4833</v>
      </c>
      <c r="I1727">
        <v>0</v>
      </c>
      <c r="J1727">
        <v>75</v>
      </c>
      <c r="K1727" t="s">
        <v>535</v>
      </c>
      <c r="L1727" t="s">
        <v>660</v>
      </c>
      <c r="M1727" t="s">
        <v>537</v>
      </c>
      <c r="N1727" t="s">
        <v>538</v>
      </c>
      <c r="O1727" t="s">
        <v>539</v>
      </c>
      <c r="P1727" t="s">
        <v>574</v>
      </c>
      <c r="Q1727" t="s">
        <v>3208</v>
      </c>
      <c r="R1727" t="s">
        <v>542</v>
      </c>
      <c r="S1727" t="s">
        <v>656</v>
      </c>
      <c r="T1727" t="s">
        <v>542</v>
      </c>
      <c r="U1727" t="s">
        <v>4671</v>
      </c>
      <c r="W1727" s="210">
        <v>-75</v>
      </c>
      <c r="X1727">
        <v>1</v>
      </c>
      <c r="Z1727" s="211">
        <v>45482</v>
      </c>
      <c r="AH1727" s="211">
        <v>45449</v>
      </c>
      <c r="AO1727" t="s">
        <v>546</v>
      </c>
      <c r="AU1727" s="211"/>
      <c r="AY1727">
        <v>0</v>
      </c>
      <c r="AZ1727" t="s">
        <v>548</v>
      </c>
      <c r="BA1727" t="s">
        <v>4671</v>
      </c>
      <c r="BB1727" t="s">
        <v>4671</v>
      </c>
    </row>
    <row r="1728" spans="1:54" x14ac:dyDescent="0.3">
      <c r="A1728" t="s">
        <v>4834</v>
      </c>
      <c r="B1728" t="s">
        <v>652</v>
      </c>
      <c r="C1728" s="211">
        <v>45445</v>
      </c>
      <c r="D1728" t="s">
        <v>1203</v>
      </c>
      <c r="E1728" t="s">
        <v>532</v>
      </c>
      <c r="F1728" t="s">
        <v>757</v>
      </c>
      <c r="G1728" t="s">
        <v>4835</v>
      </c>
      <c r="H1728" t="s">
        <v>4836</v>
      </c>
      <c r="I1728">
        <v>0</v>
      </c>
      <c r="J1728">
        <v>70</v>
      </c>
      <c r="K1728" t="s">
        <v>535</v>
      </c>
      <c r="L1728" t="s">
        <v>2688</v>
      </c>
      <c r="M1728" t="s">
        <v>537</v>
      </c>
      <c r="N1728" t="s">
        <v>538</v>
      </c>
      <c r="O1728" t="s">
        <v>539</v>
      </c>
      <c r="P1728" t="s">
        <v>4837</v>
      </c>
      <c r="Q1728" t="s">
        <v>3208</v>
      </c>
      <c r="R1728" t="s">
        <v>542</v>
      </c>
      <c r="S1728" t="s">
        <v>656</v>
      </c>
      <c r="T1728" t="s">
        <v>542</v>
      </c>
      <c r="U1728" t="s">
        <v>4671</v>
      </c>
      <c r="W1728" s="210">
        <v>-70</v>
      </c>
      <c r="X1728">
        <v>1</v>
      </c>
      <c r="Z1728" s="211">
        <v>45560</v>
      </c>
      <c r="AH1728" s="211">
        <v>45445</v>
      </c>
      <c r="AO1728" t="s">
        <v>546</v>
      </c>
      <c r="AU1728" s="211"/>
      <c r="AY1728">
        <v>0</v>
      </c>
      <c r="AZ1728" t="s">
        <v>548</v>
      </c>
      <c r="BA1728" t="s">
        <v>4671</v>
      </c>
      <c r="BB1728" t="s">
        <v>4671</v>
      </c>
    </row>
    <row r="1729" spans="1:54" x14ac:dyDescent="0.3">
      <c r="A1729" t="s">
        <v>4838</v>
      </c>
      <c r="B1729" t="s">
        <v>652</v>
      </c>
      <c r="C1729" s="211">
        <v>45445</v>
      </c>
      <c r="D1729" t="s">
        <v>1203</v>
      </c>
      <c r="E1729" t="s">
        <v>793</v>
      </c>
      <c r="F1729" t="s">
        <v>757</v>
      </c>
      <c r="G1729" t="s">
        <v>4839</v>
      </c>
      <c r="H1729" t="s">
        <v>4836</v>
      </c>
      <c r="I1729">
        <v>0</v>
      </c>
      <c r="J1729">
        <v>100</v>
      </c>
      <c r="K1729" t="s">
        <v>535</v>
      </c>
      <c r="L1729" t="s">
        <v>1207</v>
      </c>
      <c r="M1729" t="s">
        <v>537</v>
      </c>
      <c r="N1729" t="s">
        <v>538</v>
      </c>
      <c r="O1729" t="s">
        <v>539</v>
      </c>
      <c r="P1729" t="s">
        <v>4837</v>
      </c>
      <c r="Q1729" t="s">
        <v>3208</v>
      </c>
      <c r="R1729" t="s">
        <v>542</v>
      </c>
      <c r="S1729" t="s">
        <v>656</v>
      </c>
      <c r="T1729" t="s">
        <v>542</v>
      </c>
      <c r="U1729" t="s">
        <v>4671</v>
      </c>
      <c r="W1729" s="210">
        <v>-100</v>
      </c>
      <c r="X1729">
        <v>1</v>
      </c>
      <c r="Z1729" s="211">
        <v>45560</v>
      </c>
      <c r="AH1729" s="211">
        <v>45445</v>
      </c>
      <c r="AO1729" t="s">
        <v>546</v>
      </c>
      <c r="AU1729" s="211"/>
      <c r="AY1729">
        <v>0</v>
      </c>
      <c r="AZ1729" t="s">
        <v>548</v>
      </c>
      <c r="BA1729" t="s">
        <v>4671</v>
      </c>
      <c r="BB1729" t="s">
        <v>4671</v>
      </c>
    </row>
    <row r="1730" spans="1:54" x14ac:dyDescent="0.3">
      <c r="A1730" t="s">
        <v>4840</v>
      </c>
      <c r="B1730" t="s">
        <v>652</v>
      </c>
      <c r="C1730" s="211">
        <v>45445</v>
      </c>
      <c r="D1730" t="s">
        <v>1203</v>
      </c>
      <c r="E1730" t="s">
        <v>653</v>
      </c>
      <c r="F1730" t="s">
        <v>757</v>
      </c>
      <c r="G1730" t="s">
        <v>4839</v>
      </c>
      <c r="H1730" t="s">
        <v>4836</v>
      </c>
      <c r="I1730">
        <v>0</v>
      </c>
      <c r="J1730">
        <v>55</v>
      </c>
      <c r="K1730" t="s">
        <v>535</v>
      </c>
      <c r="L1730" t="s">
        <v>1207</v>
      </c>
      <c r="M1730" t="s">
        <v>537</v>
      </c>
      <c r="N1730" t="s">
        <v>538</v>
      </c>
      <c r="O1730" t="s">
        <v>539</v>
      </c>
      <c r="P1730" t="s">
        <v>4837</v>
      </c>
      <c r="Q1730" t="s">
        <v>3208</v>
      </c>
      <c r="R1730" t="s">
        <v>542</v>
      </c>
      <c r="S1730" t="s">
        <v>656</v>
      </c>
      <c r="T1730" t="s">
        <v>542</v>
      </c>
      <c r="U1730" t="s">
        <v>4671</v>
      </c>
      <c r="W1730" s="210">
        <v>-55</v>
      </c>
      <c r="X1730">
        <v>1</v>
      </c>
      <c r="Z1730" s="211">
        <v>45560</v>
      </c>
      <c r="AH1730" s="211">
        <v>45445</v>
      </c>
      <c r="AO1730" t="s">
        <v>546</v>
      </c>
      <c r="AU1730" s="211"/>
      <c r="AY1730">
        <v>0</v>
      </c>
      <c r="AZ1730" t="s">
        <v>548</v>
      </c>
      <c r="BA1730" t="s">
        <v>4671</v>
      </c>
      <c r="BB1730" t="s">
        <v>4671</v>
      </c>
    </row>
    <row r="1731" spans="1:54" x14ac:dyDescent="0.3">
      <c r="A1731" t="s">
        <v>4841</v>
      </c>
      <c r="B1731" t="s">
        <v>652</v>
      </c>
      <c r="C1731" s="211">
        <v>45445</v>
      </c>
      <c r="D1731" t="s">
        <v>1203</v>
      </c>
      <c r="E1731" t="s">
        <v>700</v>
      </c>
      <c r="F1731" t="s">
        <v>757</v>
      </c>
      <c r="G1731" t="s">
        <v>4842</v>
      </c>
      <c r="H1731" t="s">
        <v>4843</v>
      </c>
      <c r="I1731">
        <v>0</v>
      </c>
      <c r="J1731">
        <v>19955.400000000001</v>
      </c>
      <c r="K1731" t="s">
        <v>535</v>
      </c>
      <c r="L1731" t="s">
        <v>3274</v>
      </c>
      <c r="M1731" t="s">
        <v>537</v>
      </c>
      <c r="N1731" t="s">
        <v>538</v>
      </c>
      <c r="O1731" t="s">
        <v>539</v>
      </c>
      <c r="P1731" t="s">
        <v>3473</v>
      </c>
      <c r="Q1731" t="s">
        <v>3208</v>
      </c>
      <c r="R1731" t="s">
        <v>542</v>
      </c>
      <c r="S1731" t="s">
        <v>656</v>
      </c>
      <c r="T1731" t="s">
        <v>542</v>
      </c>
      <c r="U1731" t="s">
        <v>4671</v>
      </c>
      <c r="W1731" s="210">
        <v>-19955.400000000001</v>
      </c>
      <c r="X1731">
        <v>1</v>
      </c>
      <c r="Z1731" s="211">
        <v>45560</v>
      </c>
      <c r="AH1731" s="211">
        <v>45445</v>
      </c>
      <c r="AO1731" t="s">
        <v>546</v>
      </c>
      <c r="AU1731" s="211"/>
      <c r="AY1731">
        <v>0</v>
      </c>
      <c r="AZ1731" t="s">
        <v>548</v>
      </c>
      <c r="BA1731" t="s">
        <v>4671</v>
      </c>
      <c r="BB1731" t="s">
        <v>4671</v>
      </c>
    </row>
    <row r="1732" spans="1:54" x14ac:dyDescent="0.3">
      <c r="A1732" t="s">
        <v>4844</v>
      </c>
      <c r="B1732" t="s">
        <v>652</v>
      </c>
      <c r="C1732" s="211">
        <v>45473</v>
      </c>
      <c r="D1732" t="s">
        <v>1203</v>
      </c>
      <c r="E1732" t="s">
        <v>800</v>
      </c>
      <c r="F1732" t="s">
        <v>757</v>
      </c>
      <c r="G1732" t="s">
        <v>4845</v>
      </c>
      <c r="H1732" t="s">
        <v>4615</v>
      </c>
      <c r="I1732">
        <v>0</v>
      </c>
      <c r="J1732">
        <v>1125</v>
      </c>
      <c r="K1732" t="s">
        <v>535</v>
      </c>
      <c r="L1732" t="s">
        <v>561</v>
      </c>
      <c r="M1732" t="s">
        <v>537</v>
      </c>
      <c r="N1732" t="s">
        <v>538</v>
      </c>
      <c r="O1732" t="s">
        <v>539</v>
      </c>
      <c r="P1732" t="s">
        <v>4616</v>
      </c>
      <c r="Q1732" t="s">
        <v>3208</v>
      </c>
      <c r="R1732" t="s">
        <v>542</v>
      </c>
      <c r="S1732" t="s">
        <v>656</v>
      </c>
      <c r="T1732" t="s">
        <v>542</v>
      </c>
      <c r="U1732" t="s">
        <v>4671</v>
      </c>
      <c r="W1732" s="210">
        <v>-1125</v>
      </c>
      <c r="X1732">
        <v>1</v>
      </c>
      <c r="Z1732" s="211">
        <v>45560</v>
      </c>
      <c r="AH1732" s="211">
        <v>45473</v>
      </c>
      <c r="AO1732" t="s">
        <v>546</v>
      </c>
      <c r="AU1732" s="211"/>
      <c r="AY1732">
        <v>0</v>
      </c>
      <c r="AZ1732" t="s">
        <v>548</v>
      </c>
      <c r="BA1732" t="s">
        <v>4671</v>
      </c>
      <c r="BB1732" t="s">
        <v>4671</v>
      </c>
    </row>
    <row r="1733" spans="1:54" x14ac:dyDescent="0.3">
      <c r="A1733" t="s">
        <v>4846</v>
      </c>
      <c r="B1733" t="s">
        <v>652</v>
      </c>
      <c r="C1733" s="211">
        <v>45473</v>
      </c>
      <c r="D1733" t="s">
        <v>1203</v>
      </c>
      <c r="E1733" t="s">
        <v>800</v>
      </c>
      <c r="F1733" t="s">
        <v>532</v>
      </c>
      <c r="G1733" t="s">
        <v>4847</v>
      </c>
      <c r="H1733" t="s">
        <v>1216</v>
      </c>
      <c r="I1733">
        <v>0</v>
      </c>
      <c r="J1733">
        <v>2200</v>
      </c>
      <c r="K1733" t="s">
        <v>535</v>
      </c>
      <c r="L1733" t="s">
        <v>536</v>
      </c>
      <c r="M1733" t="s">
        <v>537</v>
      </c>
      <c r="N1733" t="s">
        <v>538</v>
      </c>
      <c r="O1733" t="s">
        <v>539</v>
      </c>
      <c r="P1733" t="s">
        <v>1217</v>
      </c>
      <c r="Q1733" t="s">
        <v>3208</v>
      </c>
      <c r="R1733" t="s">
        <v>542</v>
      </c>
      <c r="S1733" t="s">
        <v>656</v>
      </c>
      <c r="T1733" t="s">
        <v>542</v>
      </c>
      <c r="U1733" t="s">
        <v>4671</v>
      </c>
      <c r="W1733" s="210">
        <v>-2200</v>
      </c>
      <c r="X1733">
        <v>1</v>
      </c>
      <c r="Z1733" s="211">
        <v>45560</v>
      </c>
      <c r="AH1733" s="211">
        <v>45473</v>
      </c>
      <c r="AO1733" t="s">
        <v>546</v>
      </c>
      <c r="AU1733" s="211"/>
      <c r="AY1733">
        <v>0</v>
      </c>
      <c r="AZ1733" t="s">
        <v>548</v>
      </c>
      <c r="BA1733" t="s">
        <v>4671</v>
      </c>
      <c r="BB1733" t="s">
        <v>4671</v>
      </c>
    </row>
    <row r="1734" spans="1:54" x14ac:dyDescent="0.3">
      <c r="A1734" t="s">
        <v>4848</v>
      </c>
      <c r="B1734" t="s">
        <v>652</v>
      </c>
      <c r="C1734" s="211">
        <v>45473</v>
      </c>
      <c r="D1734" t="s">
        <v>1203</v>
      </c>
      <c r="E1734" t="s">
        <v>800</v>
      </c>
      <c r="F1734" t="s">
        <v>793</v>
      </c>
      <c r="G1734" t="s">
        <v>4849</v>
      </c>
      <c r="H1734" t="s">
        <v>4625</v>
      </c>
      <c r="I1734">
        <v>0</v>
      </c>
      <c r="J1734">
        <v>789</v>
      </c>
      <c r="K1734" t="s">
        <v>535</v>
      </c>
      <c r="L1734" t="s">
        <v>536</v>
      </c>
      <c r="M1734" t="s">
        <v>537</v>
      </c>
      <c r="N1734" t="s">
        <v>538</v>
      </c>
      <c r="O1734" t="s">
        <v>539</v>
      </c>
      <c r="P1734" t="s">
        <v>4626</v>
      </c>
      <c r="Q1734" t="s">
        <v>3208</v>
      </c>
      <c r="R1734" t="s">
        <v>542</v>
      </c>
      <c r="S1734" t="s">
        <v>656</v>
      </c>
      <c r="T1734" t="s">
        <v>542</v>
      </c>
      <c r="U1734" t="s">
        <v>4671</v>
      </c>
      <c r="W1734" s="210">
        <v>-789</v>
      </c>
      <c r="X1734">
        <v>1</v>
      </c>
      <c r="Z1734" s="211">
        <v>45560</v>
      </c>
      <c r="AH1734" s="211">
        <v>45473</v>
      </c>
      <c r="AO1734" t="s">
        <v>546</v>
      </c>
      <c r="AU1734" s="211"/>
      <c r="AY1734">
        <v>0</v>
      </c>
      <c r="AZ1734" t="s">
        <v>548</v>
      </c>
      <c r="BA1734" t="s">
        <v>4671</v>
      </c>
      <c r="BB1734" t="s">
        <v>4671</v>
      </c>
    </row>
    <row r="1735" spans="1:54" x14ac:dyDescent="0.3">
      <c r="A1735" t="s">
        <v>4850</v>
      </c>
      <c r="B1735" t="s">
        <v>652</v>
      </c>
      <c r="C1735" s="211">
        <v>45473</v>
      </c>
      <c r="D1735" t="s">
        <v>1203</v>
      </c>
      <c r="E1735" t="s">
        <v>800</v>
      </c>
      <c r="F1735" t="s">
        <v>653</v>
      </c>
      <c r="G1735" t="s">
        <v>4851</v>
      </c>
      <c r="H1735" t="s">
        <v>4629</v>
      </c>
      <c r="I1735">
        <v>0</v>
      </c>
      <c r="J1735">
        <v>1200</v>
      </c>
      <c r="K1735" t="s">
        <v>535</v>
      </c>
      <c r="L1735" t="s">
        <v>561</v>
      </c>
      <c r="M1735" t="s">
        <v>537</v>
      </c>
      <c r="N1735" t="s">
        <v>538</v>
      </c>
      <c r="O1735" t="s">
        <v>539</v>
      </c>
      <c r="P1735" t="s">
        <v>4630</v>
      </c>
      <c r="Q1735" t="s">
        <v>3208</v>
      </c>
      <c r="R1735" t="s">
        <v>542</v>
      </c>
      <c r="S1735" t="s">
        <v>656</v>
      </c>
      <c r="T1735" t="s">
        <v>542</v>
      </c>
      <c r="U1735" t="s">
        <v>4671</v>
      </c>
      <c r="W1735" s="210">
        <v>-1200</v>
      </c>
      <c r="X1735">
        <v>1</v>
      </c>
      <c r="Z1735" s="211">
        <v>45560</v>
      </c>
      <c r="AH1735" s="211">
        <v>45473</v>
      </c>
      <c r="AO1735" t="s">
        <v>546</v>
      </c>
      <c r="AU1735" s="211"/>
      <c r="AY1735">
        <v>0</v>
      </c>
      <c r="AZ1735" t="s">
        <v>548</v>
      </c>
      <c r="BA1735" t="s">
        <v>4671</v>
      </c>
      <c r="BB1735" t="s">
        <v>4671</v>
      </c>
    </row>
    <row r="1736" spans="1:54" x14ac:dyDescent="0.3">
      <c r="A1736" t="s">
        <v>4852</v>
      </c>
      <c r="B1736" t="s">
        <v>652</v>
      </c>
      <c r="C1736" s="211">
        <v>45473</v>
      </c>
      <c r="D1736" t="s">
        <v>1203</v>
      </c>
      <c r="E1736" t="s">
        <v>800</v>
      </c>
      <c r="F1736" t="s">
        <v>700</v>
      </c>
      <c r="G1736" t="s">
        <v>4853</v>
      </c>
      <c r="H1736" t="s">
        <v>4621</v>
      </c>
      <c r="I1736">
        <v>0</v>
      </c>
      <c r="J1736">
        <v>950</v>
      </c>
      <c r="K1736" t="s">
        <v>535</v>
      </c>
      <c r="L1736" t="s">
        <v>554</v>
      </c>
      <c r="M1736" t="s">
        <v>537</v>
      </c>
      <c r="N1736" t="s">
        <v>538</v>
      </c>
      <c r="O1736" t="s">
        <v>539</v>
      </c>
      <c r="P1736" t="s">
        <v>4622</v>
      </c>
      <c r="Q1736" t="s">
        <v>3208</v>
      </c>
      <c r="R1736" t="s">
        <v>542</v>
      </c>
      <c r="S1736" t="s">
        <v>656</v>
      </c>
      <c r="T1736" t="s">
        <v>542</v>
      </c>
      <c r="U1736" t="s">
        <v>4671</v>
      </c>
      <c r="W1736" s="210">
        <v>-950</v>
      </c>
      <c r="X1736">
        <v>1</v>
      </c>
      <c r="Z1736" s="211">
        <v>45560</v>
      </c>
      <c r="AH1736" s="211">
        <v>45473</v>
      </c>
      <c r="AO1736" t="s">
        <v>546</v>
      </c>
      <c r="AU1736" s="211"/>
      <c r="AY1736">
        <v>0</v>
      </c>
      <c r="AZ1736" t="s">
        <v>548</v>
      </c>
      <c r="BA1736" t="s">
        <v>4671</v>
      </c>
      <c r="BB1736" t="s">
        <v>4671</v>
      </c>
    </row>
    <row r="1737" spans="1:54" x14ac:dyDescent="0.3">
      <c r="A1737" t="s">
        <v>4854</v>
      </c>
      <c r="B1737" t="s">
        <v>652</v>
      </c>
      <c r="C1737" s="211">
        <v>45473</v>
      </c>
      <c r="D1737" t="s">
        <v>1203</v>
      </c>
      <c r="E1737" t="s">
        <v>800</v>
      </c>
      <c r="F1737" t="s">
        <v>800</v>
      </c>
      <c r="G1737" t="s">
        <v>4855</v>
      </c>
      <c r="H1737" t="s">
        <v>1220</v>
      </c>
      <c r="I1737">
        <v>0</v>
      </c>
      <c r="J1737">
        <v>850</v>
      </c>
      <c r="K1737" t="s">
        <v>535</v>
      </c>
      <c r="L1737" t="s">
        <v>536</v>
      </c>
      <c r="M1737" t="s">
        <v>537</v>
      </c>
      <c r="N1737" t="s">
        <v>538</v>
      </c>
      <c r="O1737" t="s">
        <v>539</v>
      </c>
      <c r="P1737" t="s">
        <v>1221</v>
      </c>
      <c r="Q1737" t="s">
        <v>3208</v>
      </c>
      <c r="R1737" t="s">
        <v>542</v>
      </c>
      <c r="S1737" t="s">
        <v>656</v>
      </c>
      <c r="T1737" t="s">
        <v>542</v>
      </c>
      <c r="U1737" t="s">
        <v>4671</v>
      </c>
      <c r="W1737" s="210">
        <v>-850</v>
      </c>
      <c r="X1737">
        <v>1</v>
      </c>
      <c r="Z1737" s="211">
        <v>45560</v>
      </c>
      <c r="AH1737" s="211">
        <v>45473</v>
      </c>
      <c r="AO1737" t="s">
        <v>546</v>
      </c>
      <c r="AU1737" s="211"/>
      <c r="AY1737">
        <v>0</v>
      </c>
      <c r="AZ1737" t="s">
        <v>548</v>
      </c>
      <c r="BA1737" t="s">
        <v>4671</v>
      </c>
      <c r="BB1737" t="s">
        <v>4671</v>
      </c>
    </row>
    <row r="1738" spans="1:54" x14ac:dyDescent="0.3">
      <c r="A1738" t="s">
        <v>4856</v>
      </c>
      <c r="B1738" t="s">
        <v>652</v>
      </c>
      <c r="C1738" s="211">
        <v>45473</v>
      </c>
      <c r="D1738" t="s">
        <v>1203</v>
      </c>
      <c r="E1738" t="s">
        <v>800</v>
      </c>
      <c r="F1738" t="s">
        <v>803</v>
      </c>
      <c r="G1738" t="s">
        <v>4857</v>
      </c>
      <c r="H1738" t="s">
        <v>1220</v>
      </c>
      <c r="I1738">
        <v>0</v>
      </c>
      <c r="J1738">
        <v>850</v>
      </c>
      <c r="K1738" t="s">
        <v>535</v>
      </c>
      <c r="L1738" t="s">
        <v>536</v>
      </c>
      <c r="M1738" t="s">
        <v>537</v>
      </c>
      <c r="N1738" t="s">
        <v>538</v>
      </c>
      <c r="O1738" t="s">
        <v>539</v>
      </c>
      <c r="P1738" t="s">
        <v>1221</v>
      </c>
      <c r="Q1738" t="s">
        <v>3208</v>
      </c>
      <c r="R1738" t="s">
        <v>542</v>
      </c>
      <c r="S1738" t="s">
        <v>656</v>
      </c>
      <c r="T1738" t="s">
        <v>542</v>
      </c>
      <c r="U1738" t="s">
        <v>4671</v>
      </c>
      <c r="W1738" s="210">
        <v>-850</v>
      </c>
      <c r="X1738">
        <v>1</v>
      </c>
      <c r="Z1738" s="211">
        <v>45560</v>
      </c>
      <c r="AH1738" s="211">
        <v>45473</v>
      </c>
      <c r="AO1738" t="s">
        <v>546</v>
      </c>
      <c r="AU1738" s="211"/>
      <c r="AY1738">
        <v>0</v>
      </c>
      <c r="AZ1738" t="s">
        <v>548</v>
      </c>
      <c r="BA1738" t="s">
        <v>4671</v>
      </c>
      <c r="BB1738" t="s">
        <v>4671</v>
      </c>
    </row>
    <row r="1739" spans="1:54" x14ac:dyDescent="0.3">
      <c r="A1739" t="s">
        <v>4858</v>
      </c>
      <c r="B1739" t="s">
        <v>746</v>
      </c>
      <c r="C1739" s="211">
        <v>45455</v>
      </c>
      <c r="D1739" t="s">
        <v>1790</v>
      </c>
      <c r="E1739" t="s">
        <v>700</v>
      </c>
      <c r="F1739" t="s">
        <v>1199</v>
      </c>
      <c r="G1739" t="s">
        <v>4859</v>
      </c>
      <c r="H1739" t="s">
        <v>1792</v>
      </c>
      <c r="I1739">
        <v>0</v>
      </c>
      <c r="J1739">
        <v>0.4</v>
      </c>
      <c r="K1739" t="s">
        <v>749</v>
      </c>
      <c r="L1739" t="s">
        <v>554</v>
      </c>
      <c r="M1739" t="s">
        <v>537</v>
      </c>
      <c r="N1739" t="s">
        <v>538</v>
      </c>
      <c r="O1739" t="s">
        <v>539</v>
      </c>
      <c r="P1739" t="s">
        <v>580</v>
      </c>
      <c r="R1739" t="s">
        <v>542</v>
      </c>
      <c r="S1739" t="s">
        <v>751</v>
      </c>
      <c r="T1739" t="s">
        <v>542</v>
      </c>
      <c r="U1739" t="s">
        <v>4671</v>
      </c>
      <c r="W1739" s="210">
        <v>-0.43</v>
      </c>
      <c r="X1739">
        <v>1.0814999999999999</v>
      </c>
      <c r="Z1739" s="211">
        <v>45564</v>
      </c>
      <c r="AH1739" s="211">
        <v>45455</v>
      </c>
      <c r="AO1739" t="s">
        <v>546</v>
      </c>
      <c r="AU1739" s="211"/>
      <c r="AY1739">
        <v>0</v>
      </c>
      <c r="AZ1739" t="s">
        <v>548</v>
      </c>
      <c r="BA1739" t="s">
        <v>4671</v>
      </c>
      <c r="BB1739" t="s">
        <v>4671</v>
      </c>
    </row>
    <row r="1740" spans="1:54" x14ac:dyDescent="0.3">
      <c r="A1740" t="s">
        <v>4860</v>
      </c>
      <c r="B1740" t="s">
        <v>746</v>
      </c>
      <c r="C1740" s="211">
        <v>45455</v>
      </c>
      <c r="D1740" t="s">
        <v>2321</v>
      </c>
      <c r="E1740" t="s">
        <v>700</v>
      </c>
      <c r="F1740" t="s">
        <v>1591</v>
      </c>
      <c r="G1740" t="s">
        <v>4861</v>
      </c>
      <c r="H1740" t="s">
        <v>2323</v>
      </c>
      <c r="I1740">
        <v>0</v>
      </c>
      <c r="J1740">
        <v>0.2</v>
      </c>
      <c r="K1740" t="s">
        <v>749</v>
      </c>
      <c r="L1740" t="s">
        <v>561</v>
      </c>
      <c r="M1740" t="s">
        <v>537</v>
      </c>
      <c r="N1740" t="s">
        <v>538</v>
      </c>
      <c r="O1740" t="s">
        <v>539</v>
      </c>
      <c r="P1740" t="s">
        <v>621</v>
      </c>
      <c r="R1740" t="s">
        <v>542</v>
      </c>
      <c r="S1740" t="s">
        <v>751</v>
      </c>
      <c r="T1740" t="s">
        <v>542</v>
      </c>
      <c r="U1740" t="s">
        <v>4671</v>
      </c>
      <c r="W1740" s="210">
        <v>-0.22</v>
      </c>
      <c r="X1740">
        <v>1.0814999999999999</v>
      </c>
      <c r="Z1740" s="211">
        <v>45564</v>
      </c>
      <c r="AH1740" s="211">
        <v>45455</v>
      </c>
      <c r="AO1740" t="s">
        <v>546</v>
      </c>
      <c r="AU1740" s="211"/>
      <c r="AY1740">
        <v>0</v>
      </c>
      <c r="AZ1740" t="s">
        <v>548</v>
      </c>
      <c r="BA1740" t="s">
        <v>4671</v>
      </c>
      <c r="BB1740" t="s">
        <v>4671</v>
      </c>
    </row>
    <row r="1741" spans="1:54" x14ac:dyDescent="0.3">
      <c r="A1741" t="s">
        <v>4862</v>
      </c>
      <c r="B1741" t="s">
        <v>746</v>
      </c>
      <c r="C1741" s="211">
        <v>45455</v>
      </c>
      <c r="D1741" t="s">
        <v>550</v>
      </c>
      <c r="E1741" t="s">
        <v>700</v>
      </c>
      <c r="F1741" t="s">
        <v>903</v>
      </c>
      <c r="G1741" t="s">
        <v>4863</v>
      </c>
      <c r="H1741" t="s">
        <v>553</v>
      </c>
      <c r="I1741">
        <v>0</v>
      </c>
      <c r="J1741">
        <v>0.15</v>
      </c>
      <c r="K1741" t="s">
        <v>749</v>
      </c>
      <c r="L1741" t="s">
        <v>554</v>
      </c>
      <c r="M1741" t="s">
        <v>537</v>
      </c>
      <c r="N1741" t="s">
        <v>538</v>
      </c>
      <c r="O1741" t="s">
        <v>539</v>
      </c>
      <c r="P1741" t="s">
        <v>555</v>
      </c>
      <c r="R1741" t="s">
        <v>542</v>
      </c>
      <c r="S1741" t="s">
        <v>751</v>
      </c>
      <c r="T1741" t="s">
        <v>542</v>
      </c>
      <c r="U1741" t="s">
        <v>4671</v>
      </c>
      <c r="W1741" s="210">
        <v>-0.16</v>
      </c>
      <c r="X1741">
        <v>1.0814999999999999</v>
      </c>
      <c r="Z1741" s="211">
        <v>45564</v>
      </c>
      <c r="AH1741" s="211">
        <v>45455</v>
      </c>
      <c r="AO1741" t="s">
        <v>546</v>
      </c>
      <c r="AU1741" s="211"/>
      <c r="AY1741">
        <v>0</v>
      </c>
      <c r="AZ1741" t="s">
        <v>548</v>
      </c>
      <c r="BA1741" t="s">
        <v>4671</v>
      </c>
      <c r="BB1741" t="s">
        <v>4671</v>
      </c>
    </row>
    <row r="1742" spans="1:54" x14ac:dyDescent="0.3">
      <c r="A1742" t="s">
        <v>4864</v>
      </c>
      <c r="B1742" t="s">
        <v>746</v>
      </c>
      <c r="C1742" s="211">
        <v>45455</v>
      </c>
      <c r="D1742" t="s">
        <v>3217</v>
      </c>
      <c r="E1742" t="s">
        <v>700</v>
      </c>
      <c r="F1742" t="s">
        <v>906</v>
      </c>
      <c r="G1742" t="s">
        <v>4865</v>
      </c>
      <c r="H1742" t="s">
        <v>3219</v>
      </c>
      <c r="I1742">
        <v>0</v>
      </c>
      <c r="J1742">
        <v>5.14</v>
      </c>
      <c r="K1742" t="s">
        <v>749</v>
      </c>
      <c r="L1742" t="s">
        <v>536</v>
      </c>
      <c r="M1742" t="s">
        <v>537</v>
      </c>
      <c r="N1742" t="s">
        <v>538</v>
      </c>
      <c r="O1742" t="s">
        <v>539</v>
      </c>
      <c r="P1742" t="s">
        <v>1099</v>
      </c>
      <c r="R1742" t="s">
        <v>542</v>
      </c>
      <c r="S1742" t="s">
        <v>751</v>
      </c>
      <c r="T1742" t="s">
        <v>542</v>
      </c>
      <c r="U1742" t="s">
        <v>4671</v>
      </c>
      <c r="W1742" s="210">
        <v>-5.56</v>
      </c>
      <c r="X1742">
        <v>1.0814999999999999</v>
      </c>
      <c r="Z1742" s="211">
        <v>45564</v>
      </c>
      <c r="AH1742" s="211">
        <v>45455</v>
      </c>
      <c r="AO1742" t="s">
        <v>546</v>
      </c>
      <c r="AU1742" s="211"/>
      <c r="AY1742">
        <v>0</v>
      </c>
      <c r="AZ1742" t="s">
        <v>548</v>
      </c>
      <c r="BA1742" t="s">
        <v>4671</v>
      </c>
      <c r="BB1742" t="s">
        <v>4671</v>
      </c>
    </row>
    <row r="1743" spans="1:54" x14ac:dyDescent="0.3">
      <c r="A1743" t="s">
        <v>4866</v>
      </c>
      <c r="B1743" t="s">
        <v>746</v>
      </c>
      <c r="C1743" s="211">
        <v>45455</v>
      </c>
      <c r="D1743" t="s">
        <v>1590</v>
      </c>
      <c r="E1743" t="s">
        <v>700</v>
      </c>
      <c r="F1743" t="s">
        <v>1787</v>
      </c>
      <c r="G1743" t="s">
        <v>4867</v>
      </c>
      <c r="H1743" t="s">
        <v>1593</v>
      </c>
      <c r="I1743">
        <v>0</v>
      </c>
      <c r="J1743">
        <v>0.24</v>
      </c>
      <c r="K1743" t="s">
        <v>749</v>
      </c>
      <c r="L1743" t="s">
        <v>561</v>
      </c>
      <c r="M1743" t="s">
        <v>537</v>
      </c>
      <c r="N1743" t="s">
        <v>538</v>
      </c>
      <c r="O1743" t="s">
        <v>539</v>
      </c>
      <c r="P1743" t="s">
        <v>1594</v>
      </c>
      <c r="R1743" t="s">
        <v>542</v>
      </c>
      <c r="S1743" t="s">
        <v>751</v>
      </c>
      <c r="T1743" t="s">
        <v>542</v>
      </c>
      <c r="U1743" t="s">
        <v>4671</v>
      </c>
      <c r="W1743" s="210">
        <v>-0.26</v>
      </c>
      <c r="X1743">
        <v>1.0814999999999999</v>
      </c>
      <c r="Z1743" s="211">
        <v>45564</v>
      </c>
      <c r="AH1743" s="211">
        <v>45455</v>
      </c>
      <c r="AO1743" t="s">
        <v>546</v>
      </c>
      <c r="AU1743" s="211"/>
      <c r="AY1743">
        <v>0</v>
      </c>
      <c r="AZ1743" t="s">
        <v>548</v>
      </c>
      <c r="BA1743" t="s">
        <v>4671</v>
      </c>
      <c r="BB1743" t="s">
        <v>4671</v>
      </c>
    </row>
    <row r="1744" spans="1:54" x14ac:dyDescent="0.3">
      <c r="A1744" t="s">
        <v>4868</v>
      </c>
      <c r="B1744" t="s">
        <v>746</v>
      </c>
      <c r="C1744" s="211">
        <v>45455</v>
      </c>
      <c r="D1744" t="s">
        <v>3223</v>
      </c>
      <c r="E1744" t="s">
        <v>700</v>
      </c>
      <c r="F1744" t="s">
        <v>583</v>
      </c>
      <c r="G1744" t="s">
        <v>4869</v>
      </c>
      <c r="H1744" t="s">
        <v>3225</v>
      </c>
      <c r="I1744">
        <v>0</v>
      </c>
      <c r="J1744">
        <v>0.05</v>
      </c>
      <c r="K1744" t="s">
        <v>749</v>
      </c>
      <c r="L1744" t="s">
        <v>536</v>
      </c>
      <c r="M1744" t="s">
        <v>537</v>
      </c>
      <c r="N1744" t="s">
        <v>538</v>
      </c>
      <c r="O1744" t="s">
        <v>539</v>
      </c>
      <c r="P1744" t="s">
        <v>650</v>
      </c>
      <c r="R1744" t="s">
        <v>542</v>
      </c>
      <c r="S1744" t="s">
        <v>751</v>
      </c>
      <c r="T1744" t="s">
        <v>542</v>
      </c>
      <c r="U1744" t="s">
        <v>4671</v>
      </c>
      <c r="W1744" s="210">
        <v>-0.05</v>
      </c>
      <c r="X1744">
        <v>1.0814999999999999</v>
      </c>
      <c r="Z1744" s="211">
        <v>45564</v>
      </c>
      <c r="AH1744" s="211">
        <v>45455</v>
      </c>
      <c r="AO1744" t="s">
        <v>546</v>
      </c>
      <c r="AU1744" s="211"/>
      <c r="AY1744">
        <v>0</v>
      </c>
      <c r="AZ1744" t="s">
        <v>548</v>
      </c>
      <c r="BA1744" t="s">
        <v>4671</v>
      </c>
      <c r="BB1744" t="s">
        <v>4671</v>
      </c>
    </row>
    <row r="1745" spans="1:54" x14ac:dyDescent="0.3">
      <c r="A1745" t="s">
        <v>4870</v>
      </c>
      <c r="B1745" t="s">
        <v>746</v>
      </c>
      <c r="C1745" s="211">
        <v>45455</v>
      </c>
      <c r="D1745" t="s">
        <v>3775</v>
      </c>
      <c r="E1745" t="s">
        <v>700</v>
      </c>
      <c r="F1745" t="s">
        <v>685</v>
      </c>
      <c r="G1745" t="s">
        <v>4871</v>
      </c>
      <c r="H1745" t="s">
        <v>3777</v>
      </c>
      <c r="I1745">
        <v>0</v>
      </c>
      <c r="J1745">
        <v>5.14</v>
      </c>
      <c r="K1745" t="s">
        <v>749</v>
      </c>
      <c r="L1745" t="s">
        <v>536</v>
      </c>
      <c r="M1745" t="s">
        <v>537</v>
      </c>
      <c r="N1745" t="s">
        <v>538</v>
      </c>
      <c r="O1745" t="s">
        <v>539</v>
      </c>
      <c r="P1745" t="s">
        <v>3778</v>
      </c>
      <c r="R1745" t="s">
        <v>542</v>
      </c>
      <c r="S1745" t="s">
        <v>751</v>
      </c>
      <c r="T1745" t="s">
        <v>542</v>
      </c>
      <c r="U1745" t="s">
        <v>4671</v>
      </c>
      <c r="W1745" s="210">
        <v>-5.56</v>
      </c>
      <c r="X1745">
        <v>1.0814999999999999</v>
      </c>
      <c r="Z1745" s="211">
        <v>45564</v>
      </c>
      <c r="AH1745" s="211">
        <v>45455</v>
      </c>
      <c r="AO1745" t="s">
        <v>546</v>
      </c>
      <c r="AU1745" s="211"/>
      <c r="AY1745">
        <v>0</v>
      </c>
      <c r="AZ1745" t="s">
        <v>548</v>
      </c>
      <c r="BA1745" t="s">
        <v>4671</v>
      </c>
      <c r="BB1745" t="s">
        <v>4671</v>
      </c>
    </row>
    <row r="1746" spans="1:54" x14ac:dyDescent="0.3">
      <c r="A1746" t="s">
        <v>4872</v>
      </c>
      <c r="B1746" t="s">
        <v>746</v>
      </c>
      <c r="C1746" s="211">
        <v>45455</v>
      </c>
      <c r="D1746" t="s">
        <v>1313</v>
      </c>
      <c r="E1746" t="s">
        <v>700</v>
      </c>
      <c r="F1746" t="s">
        <v>708</v>
      </c>
      <c r="G1746" t="s">
        <v>4873</v>
      </c>
      <c r="H1746" t="s">
        <v>1316</v>
      </c>
      <c r="I1746">
        <v>0</v>
      </c>
      <c r="J1746">
        <v>0.14000000000000001</v>
      </c>
      <c r="K1746" t="s">
        <v>749</v>
      </c>
      <c r="L1746" t="s">
        <v>554</v>
      </c>
      <c r="M1746" t="s">
        <v>537</v>
      </c>
      <c r="N1746" t="s">
        <v>538</v>
      </c>
      <c r="O1746" t="s">
        <v>539</v>
      </c>
      <c r="P1746" t="s">
        <v>555</v>
      </c>
      <c r="R1746" t="s">
        <v>542</v>
      </c>
      <c r="S1746" t="s">
        <v>751</v>
      </c>
      <c r="T1746" t="s">
        <v>542</v>
      </c>
      <c r="U1746" t="s">
        <v>4671</v>
      </c>
      <c r="W1746" s="210">
        <v>-0.15</v>
      </c>
      <c r="X1746">
        <v>1.0814999999999999</v>
      </c>
      <c r="Z1746" s="211">
        <v>45564</v>
      </c>
      <c r="AH1746" s="211">
        <v>45455</v>
      </c>
      <c r="AO1746" t="s">
        <v>546</v>
      </c>
      <c r="AU1746" s="211"/>
      <c r="AY1746">
        <v>0</v>
      </c>
      <c r="AZ1746" t="s">
        <v>548</v>
      </c>
      <c r="BA1746" t="s">
        <v>4671</v>
      </c>
      <c r="BB1746" t="s">
        <v>4671</v>
      </c>
    </row>
    <row r="1747" spans="1:54" x14ac:dyDescent="0.3">
      <c r="A1747" t="s">
        <v>4874</v>
      </c>
      <c r="B1747" t="s">
        <v>746</v>
      </c>
      <c r="C1747" s="211">
        <v>45455</v>
      </c>
      <c r="D1747" t="s">
        <v>1036</v>
      </c>
      <c r="E1747" t="s">
        <v>700</v>
      </c>
      <c r="F1747" t="s">
        <v>711</v>
      </c>
      <c r="G1747" t="s">
        <v>4875</v>
      </c>
      <c r="H1747" t="s">
        <v>1155</v>
      </c>
      <c r="I1747">
        <v>0</v>
      </c>
      <c r="J1747">
        <v>5.14</v>
      </c>
      <c r="K1747" t="s">
        <v>749</v>
      </c>
      <c r="L1747" t="s">
        <v>536</v>
      </c>
      <c r="M1747" t="s">
        <v>537</v>
      </c>
      <c r="N1747" t="s">
        <v>538</v>
      </c>
      <c r="O1747" t="s">
        <v>539</v>
      </c>
      <c r="P1747" t="s">
        <v>1040</v>
      </c>
      <c r="R1747" t="s">
        <v>542</v>
      </c>
      <c r="S1747" t="s">
        <v>751</v>
      </c>
      <c r="T1747" t="s">
        <v>542</v>
      </c>
      <c r="U1747" t="s">
        <v>4671</v>
      </c>
      <c r="W1747" s="210">
        <v>-5.56</v>
      </c>
      <c r="X1747">
        <v>1.0814999999999999</v>
      </c>
      <c r="Z1747" s="211">
        <v>45564</v>
      </c>
      <c r="AH1747" s="211">
        <v>45455</v>
      </c>
      <c r="AO1747" t="s">
        <v>546</v>
      </c>
      <c r="AU1747" s="211"/>
      <c r="AY1747">
        <v>0</v>
      </c>
      <c r="AZ1747" t="s">
        <v>548</v>
      </c>
      <c r="BA1747" t="s">
        <v>4671</v>
      </c>
      <c r="BB1747" t="s">
        <v>4671</v>
      </c>
    </row>
    <row r="1748" spans="1:54" x14ac:dyDescent="0.3">
      <c r="A1748" t="s">
        <v>4876</v>
      </c>
      <c r="B1748" t="s">
        <v>746</v>
      </c>
      <c r="C1748" s="211">
        <v>45455</v>
      </c>
      <c r="D1748" t="s">
        <v>557</v>
      </c>
      <c r="E1748" t="s">
        <v>700</v>
      </c>
      <c r="F1748" t="s">
        <v>717</v>
      </c>
      <c r="G1748" t="s">
        <v>4877</v>
      </c>
      <c r="H1748" t="s">
        <v>560</v>
      </c>
      <c r="I1748">
        <v>0</v>
      </c>
      <c r="J1748">
        <v>0.19</v>
      </c>
      <c r="K1748" t="s">
        <v>749</v>
      </c>
      <c r="L1748" t="s">
        <v>561</v>
      </c>
      <c r="M1748" t="s">
        <v>537</v>
      </c>
      <c r="N1748" t="s">
        <v>538</v>
      </c>
      <c r="O1748" t="s">
        <v>539</v>
      </c>
      <c r="P1748" t="s">
        <v>562</v>
      </c>
      <c r="R1748" t="s">
        <v>542</v>
      </c>
      <c r="S1748" t="s">
        <v>751</v>
      </c>
      <c r="T1748" t="s">
        <v>542</v>
      </c>
      <c r="U1748" t="s">
        <v>4671</v>
      </c>
      <c r="W1748" s="210">
        <v>-0.21</v>
      </c>
      <c r="X1748">
        <v>1.0814999999999999</v>
      </c>
      <c r="Z1748" s="211">
        <v>45564</v>
      </c>
      <c r="AH1748" s="211">
        <v>45455</v>
      </c>
      <c r="AO1748" t="s">
        <v>546</v>
      </c>
      <c r="AU1748" s="211"/>
      <c r="AY1748">
        <v>0</v>
      </c>
      <c r="AZ1748" t="s">
        <v>548</v>
      </c>
      <c r="BA1748" t="s">
        <v>4671</v>
      </c>
      <c r="BB1748" t="s">
        <v>4671</v>
      </c>
    </row>
    <row r="1749" spans="1:54" x14ac:dyDescent="0.3">
      <c r="A1749" t="s">
        <v>4878</v>
      </c>
      <c r="B1749" t="s">
        <v>746</v>
      </c>
      <c r="C1749" s="211">
        <v>45455</v>
      </c>
      <c r="D1749" t="s">
        <v>564</v>
      </c>
      <c r="E1749" t="s">
        <v>700</v>
      </c>
      <c r="F1749" t="s">
        <v>612</v>
      </c>
      <c r="G1749" t="s">
        <v>4879</v>
      </c>
      <c r="H1749" t="s">
        <v>567</v>
      </c>
      <c r="I1749">
        <v>0</v>
      </c>
      <c r="J1749">
        <v>0.47</v>
      </c>
      <c r="K1749" t="s">
        <v>749</v>
      </c>
      <c r="L1749" t="s">
        <v>536</v>
      </c>
      <c r="M1749" t="s">
        <v>537</v>
      </c>
      <c r="N1749" t="s">
        <v>538</v>
      </c>
      <c r="O1749" t="s">
        <v>539</v>
      </c>
      <c r="P1749" t="s">
        <v>568</v>
      </c>
      <c r="R1749" t="s">
        <v>542</v>
      </c>
      <c r="S1749" t="s">
        <v>751</v>
      </c>
      <c r="T1749" t="s">
        <v>542</v>
      </c>
      <c r="U1749" t="s">
        <v>4671</v>
      </c>
      <c r="W1749" s="210">
        <v>-0.51</v>
      </c>
      <c r="X1749">
        <v>1.0814999999999999</v>
      </c>
      <c r="Z1749" s="211">
        <v>45564</v>
      </c>
      <c r="AH1749" s="211">
        <v>45455</v>
      </c>
      <c r="AO1749" t="s">
        <v>546</v>
      </c>
      <c r="AU1749" s="211"/>
      <c r="AY1749">
        <v>0</v>
      </c>
      <c r="AZ1749" t="s">
        <v>548</v>
      </c>
      <c r="BA1749" t="s">
        <v>4671</v>
      </c>
      <c r="BB1749" t="s">
        <v>4671</v>
      </c>
    </row>
    <row r="1750" spans="1:54" x14ac:dyDescent="0.3">
      <c r="A1750" t="s">
        <v>4880</v>
      </c>
      <c r="B1750" t="s">
        <v>746</v>
      </c>
      <c r="C1750" s="211">
        <v>45455</v>
      </c>
      <c r="D1750" t="s">
        <v>570</v>
      </c>
      <c r="E1750" t="s">
        <v>700</v>
      </c>
      <c r="F1750" t="s">
        <v>1076</v>
      </c>
      <c r="G1750" t="s">
        <v>4881</v>
      </c>
      <c r="H1750" t="s">
        <v>573</v>
      </c>
      <c r="I1750">
        <v>0</v>
      </c>
      <c r="J1750">
        <v>0.42</v>
      </c>
      <c r="K1750" t="s">
        <v>749</v>
      </c>
      <c r="L1750" t="s">
        <v>554</v>
      </c>
      <c r="M1750" t="s">
        <v>537</v>
      </c>
      <c r="N1750" t="s">
        <v>538</v>
      </c>
      <c r="O1750" t="s">
        <v>539</v>
      </c>
      <c r="P1750" t="s">
        <v>574</v>
      </c>
      <c r="R1750" t="s">
        <v>542</v>
      </c>
      <c r="S1750" t="s">
        <v>751</v>
      </c>
      <c r="T1750" t="s">
        <v>542</v>
      </c>
      <c r="U1750" t="s">
        <v>4671</v>
      </c>
      <c r="W1750" s="210">
        <v>-0.45</v>
      </c>
      <c r="X1750">
        <v>1.0814999999999999</v>
      </c>
      <c r="Z1750" s="211">
        <v>45564</v>
      </c>
      <c r="AH1750" s="211">
        <v>45455</v>
      </c>
      <c r="AO1750" t="s">
        <v>546</v>
      </c>
      <c r="AU1750" s="211"/>
      <c r="AY1750">
        <v>0</v>
      </c>
      <c r="AZ1750" t="s">
        <v>548</v>
      </c>
      <c r="BA1750" t="s">
        <v>4671</v>
      </c>
      <c r="BB1750" t="s">
        <v>4671</v>
      </c>
    </row>
    <row r="1751" spans="1:54" x14ac:dyDescent="0.3">
      <c r="A1751" t="s">
        <v>4882</v>
      </c>
      <c r="B1751" t="s">
        <v>746</v>
      </c>
      <c r="C1751" s="211">
        <v>45455</v>
      </c>
      <c r="D1751" t="s">
        <v>576</v>
      </c>
      <c r="E1751" t="s">
        <v>700</v>
      </c>
      <c r="F1751" t="s">
        <v>726</v>
      </c>
      <c r="G1751" t="s">
        <v>4883</v>
      </c>
      <c r="H1751" t="s">
        <v>579</v>
      </c>
      <c r="I1751">
        <v>0</v>
      </c>
      <c r="J1751">
        <v>0.43</v>
      </c>
      <c r="K1751" t="s">
        <v>749</v>
      </c>
      <c r="L1751" t="s">
        <v>554</v>
      </c>
      <c r="M1751" t="s">
        <v>537</v>
      </c>
      <c r="N1751" t="s">
        <v>538</v>
      </c>
      <c r="O1751" t="s">
        <v>539</v>
      </c>
      <c r="P1751" t="s">
        <v>580</v>
      </c>
      <c r="R1751" t="s">
        <v>542</v>
      </c>
      <c r="S1751" t="s">
        <v>751</v>
      </c>
      <c r="T1751" t="s">
        <v>542</v>
      </c>
      <c r="U1751" t="s">
        <v>4671</v>
      </c>
      <c r="W1751" s="210">
        <v>-0.47</v>
      </c>
      <c r="X1751">
        <v>1.0814999999999999</v>
      </c>
      <c r="Z1751" s="211">
        <v>45564</v>
      </c>
      <c r="AH1751" s="211">
        <v>45455</v>
      </c>
      <c r="AO1751" t="s">
        <v>546</v>
      </c>
      <c r="AU1751" s="211"/>
      <c r="AY1751">
        <v>0</v>
      </c>
      <c r="AZ1751" t="s">
        <v>548</v>
      </c>
      <c r="BA1751" t="s">
        <v>4671</v>
      </c>
      <c r="BB1751" t="s">
        <v>4671</v>
      </c>
    </row>
    <row r="1752" spans="1:54" x14ac:dyDescent="0.3">
      <c r="A1752" t="s">
        <v>4884</v>
      </c>
      <c r="B1752" t="s">
        <v>746</v>
      </c>
      <c r="C1752" s="211">
        <v>45455</v>
      </c>
      <c r="D1752" t="s">
        <v>582</v>
      </c>
      <c r="E1752" t="s">
        <v>700</v>
      </c>
      <c r="F1752" t="s">
        <v>1481</v>
      </c>
      <c r="G1752" t="s">
        <v>4885</v>
      </c>
      <c r="H1752" t="s">
        <v>585</v>
      </c>
      <c r="I1752">
        <v>0</v>
      </c>
      <c r="J1752">
        <v>0.79</v>
      </c>
      <c r="K1752" t="s">
        <v>749</v>
      </c>
      <c r="L1752" t="s">
        <v>536</v>
      </c>
      <c r="M1752" t="s">
        <v>537</v>
      </c>
      <c r="N1752" t="s">
        <v>538</v>
      </c>
      <c r="O1752" t="s">
        <v>539</v>
      </c>
      <c r="P1752" t="s">
        <v>586</v>
      </c>
      <c r="R1752" t="s">
        <v>542</v>
      </c>
      <c r="S1752" t="s">
        <v>751</v>
      </c>
      <c r="T1752" t="s">
        <v>542</v>
      </c>
      <c r="U1752" t="s">
        <v>4671</v>
      </c>
      <c r="W1752" s="210">
        <v>-0.85</v>
      </c>
      <c r="X1752">
        <v>1.0814999999999999</v>
      </c>
      <c r="Z1752" s="211">
        <v>45564</v>
      </c>
      <c r="AH1752" s="211">
        <v>45455</v>
      </c>
      <c r="AO1752" t="s">
        <v>546</v>
      </c>
      <c r="AU1752" s="211"/>
      <c r="AY1752">
        <v>0</v>
      </c>
      <c r="AZ1752" t="s">
        <v>548</v>
      </c>
      <c r="BA1752" t="s">
        <v>4671</v>
      </c>
      <c r="BB1752" t="s">
        <v>4671</v>
      </c>
    </row>
    <row r="1753" spans="1:54" x14ac:dyDescent="0.3">
      <c r="A1753" t="s">
        <v>4886</v>
      </c>
      <c r="B1753" t="s">
        <v>746</v>
      </c>
      <c r="C1753" s="211">
        <v>45455</v>
      </c>
      <c r="D1753" t="s">
        <v>588</v>
      </c>
      <c r="E1753" t="s">
        <v>700</v>
      </c>
      <c r="F1753" t="s">
        <v>2009</v>
      </c>
      <c r="G1753" t="s">
        <v>4887</v>
      </c>
      <c r="H1753" t="s">
        <v>591</v>
      </c>
      <c r="I1753">
        <v>0</v>
      </c>
      <c r="J1753">
        <v>0.02</v>
      </c>
      <c r="K1753" t="s">
        <v>749</v>
      </c>
      <c r="L1753" t="s">
        <v>561</v>
      </c>
      <c r="M1753" t="s">
        <v>537</v>
      </c>
      <c r="N1753" t="s">
        <v>538</v>
      </c>
      <c r="O1753" t="s">
        <v>539</v>
      </c>
      <c r="P1753" t="s">
        <v>592</v>
      </c>
      <c r="R1753" t="s">
        <v>542</v>
      </c>
      <c r="S1753" t="s">
        <v>751</v>
      </c>
      <c r="T1753" t="s">
        <v>542</v>
      </c>
      <c r="U1753" t="s">
        <v>4671</v>
      </c>
      <c r="W1753" s="210">
        <v>-0.02</v>
      </c>
      <c r="X1753">
        <v>1.0814999999999999</v>
      </c>
      <c r="Z1753" s="211">
        <v>45564</v>
      </c>
      <c r="AH1753" s="211">
        <v>45455</v>
      </c>
      <c r="AO1753" t="s">
        <v>546</v>
      </c>
      <c r="AU1753" s="211"/>
      <c r="AY1753">
        <v>0</v>
      </c>
      <c r="AZ1753" t="s">
        <v>548</v>
      </c>
      <c r="BA1753" t="s">
        <v>4671</v>
      </c>
      <c r="BB1753" t="s">
        <v>4671</v>
      </c>
    </row>
    <row r="1754" spans="1:54" x14ac:dyDescent="0.3">
      <c r="A1754" t="s">
        <v>4888</v>
      </c>
      <c r="B1754" t="s">
        <v>746</v>
      </c>
      <c r="C1754" s="211">
        <v>45455</v>
      </c>
      <c r="D1754" t="s">
        <v>594</v>
      </c>
      <c r="E1754" t="s">
        <v>700</v>
      </c>
      <c r="F1754" t="s">
        <v>1737</v>
      </c>
      <c r="G1754" t="s">
        <v>4889</v>
      </c>
      <c r="H1754" t="s">
        <v>597</v>
      </c>
      <c r="I1754">
        <v>0</v>
      </c>
      <c r="J1754">
        <v>0.23</v>
      </c>
      <c r="K1754" t="s">
        <v>749</v>
      </c>
      <c r="L1754" t="s">
        <v>561</v>
      </c>
      <c r="M1754" t="s">
        <v>537</v>
      </c>
      <c r="N1754" t="s">
        <v>538</v>
      </c>
      <c r="O1754" t="s">
        <v>539</v>
      </c>
      <c r="P1754" t="s">
        <v>598</v>
      </c>
      <c r="R1754" t="s">
        <v>542</v>
      </c>
      <c r="S1754" t="s">
        <v>751</v>
      </c>
      <c r="T1754" t="s">
        <v>542</v>
      </c>
      <c r="U1754" t="s">
        <v>4671</v>
      </c>
      <c r="W1754" s="210">
        <v>-0.25</v>
      </c>
      <c r="X1754">
        <v>1.0814999999999999</v>
      </c>
      <c r="Z1754" s="211">
        <v>45564</v>
      </c>
      <c r="AH1754" s="211">
        <v>45455</v>
      </c>
      <c r="AO1754" t="s">
        <v>546</v>
      </c>
      <c r="AU1754" s="211"/>
      <c r="AY1754">
        <v>0</v>
      </c>
      <c r="AZ1754" t="s">
        <v>548</v>
      </c>
      <c r="BA1754" t="s">
        <v>4671</v>
      </c>
      <c r="BB1754" t="s">
        <v>4671</v>
      </c>
    </row>
    <row r="1755" spans="1:54" x14ac:dyDescent="0.3">
      <c r="A1755" t="s">
        <v>4890</v>
      </c>
      <c r="B1755" t="s">
        <v>746</v>
      </c>
      <c r="C1755" s="211">
        <v>45455</v>
      </c>
      <c r="D1755" t="s">
        <v>1067</v>
      </c>
      <c r="E1755" t="s">
        <v>700</v>
      </c>
      <c r="F1755" t="s">
        <v>957</v>
      </c>
      <c r="G1755" t="s">
        <v>4891</v>
      </c>
      <c r="H1755" t="s">
        <v>1337</v>
      </c>
      <c r="I1755">
        <v>0</v>
      </c>
      <c r="J1755">
        <v>0.4</v>
      </c>
      <c r="K1755" t="s">
        <v>749</v>
      </c>
      <c r="L1755" t="s">
        <v>554</v>
      </c>
      <c r="M1755" t="s">
        <v>537</v>
      </c>
      <c r="N1755" t="s">
        <v>538</v>
      </c>
      <c r="O1755" t="s">
        <v>539</v>
      </c>
      <c r="P1755" t="s">
        <v>580</v>
      </c>
      <c r="R1755" t="s">
        <v>542</v>
      </c>
      <c r="S1755" t="s">
        <v>751</v>
      </c>
      <c r="T1755" t="s">
        <v>542</v>
      </c>
      <c r="U1755" t="s">
        <v>4671</v>
      </c>
      <c r="W1755" s="210">
        <v>-0.43</v>
      </c>
      <c r="X1755">
        <v>1.0814999999999999</v>
      </c>
      <c r="Z1755" s="211">
        <v>45564</v>
      </c>
      <c r="AH1755" s="211">
        <v>45455</v>
      </c>
      <c r="AO1755" t="s">
        <v>546</v>
      </c>
      <c r="AU1755" s="211"/>
      <c r="AY1755">
        <v>0</v>
      </c>
      <c r="AZ1755" t="s">
        <v>548</v>
      </c>
      <c r="BA1755" t="s">
        <v>4671</v>
      </c>
      <c r="BB1755" t="s">
        <v>4671</v>
      </c>
    </row>
    <row r="1756" spans="1:54" x14ac:dyDescent="0.3">
      <c r="A1756" t="s">
        <v>4892</v>
      </c>
      <c r="B1756" t="s">
        <v>746</v>
      </c>
      <c r="C1756" s="211">
        <v>45455</v>
      </c>
      <c r="D1756" t="s">
        <v>600</v>
      </c>
      <c r="E1756" t="s">
        <v>700</v>
      </c>
      <c r="F1756" t="s">
        <v>4058</v>
      </c>
      <c r="G1756" t="s">
        <v>4893</v>
      </c>
      <c r="H1756" t="s">
        <v>603</v>
      </c>
      <c r="I1756">
        <v>0</v>
      </c>
      <c r="J1756">
        <v>0.05</v>
      </c>
      <c r="K1756" t="s">
        <v>749</v>
      </c>
      <c r="L1756" t="s">
        <v>536</v>
      </c>
      <c r="M1756" t="s">
        <v>537</v>
      </c>
      <c r="N1756" t="s">
        <v>538</v>
      </c>
      <c r="O1756" t="s">
        <v>539</v>
      </c>
      <c r="P1756" t="s">
        <v>604</v>
      </c>
      <c r="R1756" t="s">
        <v>542</v>
      </c>
      <c r="S1756" t="s">
        <v>751</v>
      </c>
      <c r="T1756" t="s">
        <v>542</v>
      </c>
      <c r="U1756" t="s">
        <v>4671</v>
      </c>
      <c r="W1756" s="210">
        <v>-0.05</v>
      </c>
      <c r="X1756">
        <v>1.0814999999999999</v>
      </c>
      <c r="Z1756" s="211">
        <v>45564</v>
      </c>
      <c r="AH1756" s="211">
        <v>45455</v>
      </c>
      <c r="AO1756" t="s">
        <v>546</v>
      </c>
      <c r="AU1756" s="211"/>
      <c r="AY1756">
        <v>0</v>
      </c>
      <c r="AZ1756" t="s">
        <v>548</v>
      </c>
      <c r="BA1756" t="s">
        <v>4671</v>
      </c>
      <c r="BB1756" t="s">
        <v>4671</v>
      </c>
    </row>
    <row r="1757" spans="1:54" x14ac:dyDescent="0.3">
      <c r="A1757" t="s">
        <v>4894</v>
      </c>
      <c r="B1757" t="s">
        <v>746</v>
      </c>
      <c r="C1757" s="211">
        <v>45455</v>
      </c>
      <c r="D1757" t="s">
        <v>606</v>
      </c>
      <c r="E1757" t="s">
        <v>700</v>
      </c>
      <c r="F1757" t="s">
        <v>4362</v>
      </c>
      <c r="G1757" t="s">
        <v>4895</v>
      </c>
      <c r="H1757" t="s">
        <v>609</v>
      </c>
      <c r="I1757">
        <v>0</v>
      </c>
      <c r="J1757">
        <v>0.21</v>
      </c>
      <c r="K1757" t="s">
        <v>749</v>
      </c>
      <c r="L1757" t="s">
        <v>664</v>
      </c>
      <c r="M1757" t="s">
        <v>537</v>
      </c>
      <c r="N1757" t="s">
        <v>538</v>
      </c>
      <c r="O1757" t="s">
        <v>539</v>
      </c>
      <c r="P1757" t="s">
        <v>562</v>
      </c>
      <c r="R1757" t="s">
        <v>542</v>
      </c>
      <c r="S1757" t="s">
        <v>751</v>
      </c>
      <c r="T1757" t="s">
        <v>542</v>
      </c>
      <c r="U1757" t="s">
        <v>4671</v>
      </c>
      <c r="W1757" s="210">
        <v>-0.23</v>
      </c>
      <c r="X1757">
        <v>1.0814999999999999</v>
      </c>
      <c r="Z1757" s="211">
        <v>45564</v>
      </c>
      <c r="AH1757" s="211">
        <v>45455</v>
      </c>
      <c r="AO1757" t="s">
        <v>546</v>
      </c>
      <c r="AU1757" s="211"/>
      <c r="AY1757">
        <v>0</v>
      </c>
      <c r="AZ1757" t="s">
        <v>548</v>
      </c>
      <c r="BA1757" t="s">
        <v>4671</v>
      </c>
      <c r="BB1757" t="s">
        <v>4671</v>
      </c>
    </row>
    <row r="1758" spans="1:54" x14ac:dyDescent="0.3">
      <c r="A1758" t="s">
        <v>4896</v>
      </c>
      <c r="B1758" t="s">
        <v>746</v>
      </c>
      <c r="C1758" s="211">
        <v>45455</v>
      </c>
      <c r="D1758" t="s">
        <v>611</v>
      </c>
      <c r="E1758" t="s">
        <v>700</v>
      </c>
      <c r="F1758" t="s">
        <v>2164</v>
      </c>
      <c r="G1758" t="s">
        <v>4897</v>
      </c>
      <c r="H1758" t="s">
        <v>614</v>
      </c>
      <c r="I1758">
        <v>0</v>
      </c>
      <c r="J1758">
        <v>1.05</v>
      </c>
      <c r="K1758" t="s">
        <v>749</v>
      </c>
      <c r="L1758" t="s">
        <v>554</v>
      </c>
      <c r="M1758" t="s">
        <v>537</v>
      </c>
      <c r="N1758" t="s">
        <v>538</v>
      </c>
      <c r="O1758" t="s">
        <v>539</v>
      </c>
      <c r="P1758" t="s">
        <v>615</v>
      </c>
      <c r="R1758" t="s">
        <v>542</v>
      </c>
      <c r="S1758" t="s">
        <v>751</v>
      </c>
      <c r="T1758" t="s">
        <v>542</v>
      </c>
      <c r="U1758" t="s">
        <v>4671</v>
      </c>
      <c r="W1758" s="210">
        <v>-1.1399999999999999</v>
      </c>
      <c r="X1758">
        <v>1.0814999999999999</v>
      </c>
      <c r="Z1758" s="211">
        <v>45564</v>
      </c>
      <c r="AH1758" s="211">
        <v>45455</v>
      </c>
      <c r="AO1758" t="s">
        <v>546</v>
      </c>
      <c r="AU1758" s="211"/>
      <c r="AY1758">
        <v>0</v>
      </c>
      <c r="AZ1758" t="s">
        <v>548</v>
      </c>
      <c r="BA1758" t="s">
        <v>4671</v>
      </c>
      <c r="BB1758" t="s">
        <v>4671</v>
      </c>
    </row>
    <row r="1759" spans="1:54" x14ac:dyDescent="0.3">
      <c r="A1759" t="s">
        <v>4898</v>
      </c>
      <c r="B1759" t="s">
        <v>746</v>
      </c>
      <c r="C1759" s="211">
        <v>45455</v>
      </c>
      <c r="D1759" t="s">
        <v>3806</v>
      </c>
      <c r="E1759" t="s">
        <v>700</v>
      </c>
      <c r="F1759" t="s">
        <v>2639</v>
      </c>
      <c r="G1759" t="s">
        <v>4871</v>
      </c>
      <c r="H1759" t="s">
        <v>3807</v>
      </c>
      <c r="I1759">
        <v>0</v>
      </c>
      <c r="J1759">
        <v>5.14</v>
      </c>
      <c r="K1759" t="s">
        <v>749</v>
      </c>
      <c r="L1759" t="s">
        <v>536</v>
      </c>
      <c r="M1759" t="s">
        <v>537</v>
      </c>
      <c r="N1759" t="s">
        <v>538</v>
      </c>
      <c r="O1759" t="s">
        <v>539</v>
      </c>
      <c r="P1759" t="s">
        <v>3778</v>
      </c>
      <c r="R1759" t="s">
        <v>542</v>
      </c>
      <c r="S1759" t="s">
        <v>751</v>
      </c>
      <c r="T1759" t="s">
        <v>542</v>
      </c>
      <c r="U1759" t="s">
        <v>4671</v>
      </c>
      <c r="W1759" s="210">
        <v>-5.56</v>
      </c>
      <c r="X1759">
        <v>1.0814999999999999</v>
      </c>
      <c r="Z1759" s="211">
        <v>45564</v>
      </c>
      <c r="AH1759" s="211">
        <v>45455</v>
      </c>
      <c r="AO1759" t="s">
        <v>546</v>
      </c>
      <c r="AU1759" s="211"/>
      <c r="AY1759">
        <v>0</v>
      </c>
      <c r="AZ1759" t="s">
        <v>548</v>
      </c>
      <c r="BA1759" t="s">
        <v>4671</v>
      </c>
      <c r="BB1759" t="s">
        <v>4671</v>
      </c>
    </row>
    <row r="1760" spans="1:54" x14ac:dyDescent="0.3">
      <c r="A1760" t="s">
        <v>4899</v>
      </c>
      <c r="B1760" t="s">
        <v>746</v>
      </c>
      <c r="C1760" s="211">
        <v>45455</v>
      </c>
      <c r="D1760" t="s">
        <v>2937</v>
      </c>
      <c r="E1760" t="s">
        <v>700</v>
      </c>
      <c r="F1760" t="s">
        <v>2755</v>
      </c>
      <c r="G1760" t="s">
        <v>4900</v>
      </c>
      <c r="H1760" t="s">
        <v>4901</v>
      </c>
      <c r="I1760">
        <v>0</v>
      </c>
      <c r="J1760">
        <v>0.05</v>
      </c>
      <c r="K1760" t="s">
        <v>749</v>
      </c>
      <c r="L1760" t="s">
        <v>664</v>
      </c>
      <c r="M1760" t="s">
        <v>537</v>
      </c>
      <c r="N1760" t="s">
        <v>538</v>
      </c>
      <c r="O1760" t="s">
        <v>539</v>
      </c>
      <c r="P1760" t="s">
        <v>644</v>
      </c>
      <c r="R1760" t="s">
        <v>542</v>
      </c>
      <c r="S1760" t="s">
        <v>751</v>
      </c>
      <c r="T1760" t="s">
        <v>542</v>
      </c>
      <c r="U1760" t="s">
        <v>4671</v>
      </c>
      <c r="W1760" s="210">
        <v>-0.05</v>
      </c>
      <c r="X1760">
        <v>1.0814999999999999</v>
      </c>
      <c r="Z1760" s="211">
        <v>45564</v>
      </c>
      <c r="AH1760" s="211">
        <v>45455</v>
      </c>
      <c r="AO1760" t="s">
        <v>546</v>
      </c>
      <c r="AU1760" s="211"/>
      <c r="AY1760">
        <v>0</v>
      </c>
      <c r="AZ1760" t="s">
        <v>548</v>
      </c>
      <c r="BA1760" t="s">
        <v>4671</v>
      </c>
      <c r="BB1760" t="s">
        <v>4671</v>
      </c>
    </row>
    <row r="1761" spans="1:54" x14ac:dyDescent="0.3">
      <c r="A1761" t="s">
        <v>4902</v>
      </c>
      <c r="B1761" t="s">
        <v>746</v>
      </c>
      <c r="C1761" s="211">
        <v>45455</v>
      </c>
      <c r="D1761" t="s">
        <v>617</v>
      </c>
      <c r="E1761" t="s">
        <v>700</v>
      </c>
      <c r="F1761" t="s">
        <v>852</v>
      </c>
      <c r="G1761" t="s">
        <v>4903</v>
      </c>
      <c r="H1761" t="s">
        <v>620</v>
      </c>
      <c r="I1761">
        <v>0</v>
      </c>
      <c r="J1761">
        <v>0.32</v>
      </c>
      <c r="K1761" t="s">
        <v>749</v>
      </c>
      <c r="L1761" t="s">
        <v>664</v>
      </c>
      <c r="M1761" t="s">
        <v>537</v>
      </c>
      <c r="N1761" t="s">
        <v>538</v>
      </c>
      <c r="O1761" t="s">
        <v>539</v>
      </c>
      <c r="P1761" t="s">
        <v>2641</v>
      </c>
      <c r="R1761" t="s">
        <v>542</v>
      </c>
      <c r="S1761" t="s">
        <v>751</v>
      </c>
      <c r="T1761" t="s">
        <v>542</v>
      </c>
      <c r="U1761" t="s">
        <v>4671</v>
      </c>
      <c r="W1761" s="210">
        <v>-0.35</v>
      </c>
      <c r="X1761">
        <v>1.0814999999999999</v>
      </c>
      <c r="Z1761" s="211">
        <v>45564</v>
      </c>
      <c r="AH1761" s="211">
        <v>45455</v>
      </c>
      <c r="AO1761" t="s">
        <v>546</v>
      </c>
      <c r="AU1761" s="211"/>
      <c r="AY1761">
        <v>0</v>
      </c>
      <c r="AZ1761" t="s">
        <v>548</v>
      </c>
      <c r="BA1761" t="s">
        <v>4671</v>
      </c>
      <c r="BB1761" t="s">
        <v>4671</v>
      </c>
    </row>
    <row r="1762" spans="1:54" x14ac:dyDescent="0.3">
      <c r="A1762" t="s">
        <v>4904</v>
      </c>
      <c r="B1762" t="s">
        <v>746</v>
      </c>
      <c r="C1762" s="211">
        <v>45455</v>
      </c>
      <c r="D1762" t="s">
        <v>623</v>
      </c>
      <c r="E1762" t="s">
        <v>700</v>
      </c>
      <c r="F1762" t="s">
        <v>4068</v>
      </c>
      <c r="G1762" t="s">
        <v>4905</v>
      </c>
      <c r="H1762" t="s">
        <v>626</v>
      </c>
      <c r="I1762">
        <v>0</v>
      </c>
      <c r="J1762">
        <v>0.53</v>
      </c>
      <c r="K1762" t="s">
        <v>749</v>
      </c>
      <c r="L1762" t="s">
        <v>536</v>
      </c>
      <c r="M1762" t="s">
        <v>537</v>
      </c>
      <c r="N1762" t="s">
        <v>538</v>
      </c>
      <c r="O1762" t="s">
        <v>539</v>
      </c>
      <c r="P1762" t="s">
        <v>627</v>
      </c>
      <c r="R1762" t="s">
        <v>542</v>
      </c>
      <c r="S1762" t="s">
        <v>751</v>
      </c>
      <c r="T1762" t="s">
        <v>542</v>
      </c>
      <c r="U1762" t="s">
        <v>4671</v>
      </c>
      <c r="W1762" s="210">
        <v>-0.56999999999999995</v>
      </c>
      <c r="X1762">
        <v>1.0814999999999999</v>
      </c>
      <c r="Z1762" s="211">
        <v>45564</v>
      </c>
      <c r="AH1762" s="211">
        <v>45455</v>
      </c>
      <c r="AO1762" t="s">
        <v>546</v>
      </c>
      <c r="AU1762" s="211"/>
      <c r="AY1762">
        <v>0</v>
      </c>
      <c r="AZ1762" t="s">
        <v>548</v>
      </c>
      <c r="BA1762" t="s">
        <v>4671</v>
      </c>
      <c r="BB1762" t="s">
        <v>4671</v>
      </c>
    </row>
    <row r="1763" spans="1:54" x14ac:dyDescent="0.3">
      <c r="A1763" t="s">
        <v>4906</v>
      </c>
      <c r="B1763" t="s">
        <v>746</v>
      </c>
      <c r="C1763" s="211">
        <v>45455</v>
      </c>
      <c r="D1763" t="s">
        <v>1837</v>
      </c>
      <c r="E1763" t="s">
        <v>700</v>
      </c>
      <c r="F1763" t="s">
        <v>1747</v>
      </c>
      <c r="G1763" t="s">
        <v>4907</v>
      </c>
      <c r="H1763" t="s">
        <v>1840</v>
      </c>
      <c r="I1763">
        <v>0</v>
      </c>
      <c r="J1763">
        <v>0.6</v>
      </c>
      <c r="K1763" t="s">
        <v>749</v>
      </c>
      <c r="L1763" t="s">
        <v>554</v>
      </c>
      <c r="M1763" t="s">
        <v>537</v>
      </c>
      <c r="N1763" t="s">
        <v>538</v>
      </c>
      <c r="O1763" t="s">
        <v>539</v>
      </c>
      <c r="P1763" t="s">
        <v>580</v>
      </c>
      <c r="R1763" t="s">
        <v>542</v>
      </c>
      <c r="S1763" t="s">
        <v>751</v>
      </c>
      <c r="T1763" t="s">
        <v>542</v>
      </c>
      <c r="U1763" t="s">
        <v>4671</v>
      </c>
      <c r="W1763" s="210">
        <v>-0.65</v>
      </c>
      <c r="X1763">
        <v>1.0814999999999999</v>
      </c>
      <c r="Z1763" s="211">
        <v>45564</v>
      </c>
      <c r="AH1763" s="211">
        <v>45455</v>
      </c>
      <c r="AO1763" t="s">
        <v>546</v>
      </c>
      <c r="AU1763" s="211"/>
      <c r="AY1763">
        <v>0</v>
      </c>
      <c r="AZ1763" t="s">
        <v>548</v>
      </c>
      <c r="BA1763" t="s">
        <v>4671</v>
      </c>
      <c r="BB1763" t="s">
        <v>4671</v>
      </c>
    </row>
    <row r="1764" spans="1:54" x14ac:dyDescent="0.3">
      <c r="A1764" t="s">
        <v>4908</v>
      </c>
      <c r="B1764" t="s">
        <v>746</v>
      </c>
      <c r="C1764" s="211">
        <v>45455</v>
      </c>
      <c r="D1764" t="s">
        <v>1354</v>
      </c>
      <c r="E1764" t="s">
        <v>700</v>
      </c>
      <c r="F1764" t="s">
        <v>2368</v>
      </c>
      <c r="G1764" t="s">
        <v>4909</v>
      </c>
      <c r="H1764" t="s">
        <v>1357</v>
      </c>
      <c r="I1764">
        <v>0</v>
      </c>
      <c r="J1764">
        <v>0.19</v>
      </c>
      <c r="K1764" t="s">
        <v>749</v>
      </c>
      <c r="L1764" t="s">
        <v>664</v>
      </c>
      <c r="M1764" t="s">
        <v>537</v>
      </c>
      <c r="N1764" t="s">
        <v>538</v>
      </c>
      <c r="O1764" t="s">
        <v>539</v>
      </c>
      <c r="P1764" t="s">
        <v>621</v>
      </c>
      <c r="R1764" t="s">
        <v>542</v>
      </c>
      <c r="S1764" t="s">
        <v>751</v>
      </c>
      <c r="T1764" t="s">
        <v>542</v>
      </c>
      <c r="U1764" t="s">
        <v>4671</v>
      </c>
      <c r="W1764" s="210">
        <v>-0.21</v>
      </c>
      <c r="X1764">
        <v>1.0814999999999999</v>
      </c>
      <c r="Z1764" s="211">
        <v>45564</v>
      </c>
      <c r="AH1764" s="211">
        <v>45455</v>
      </c>
      <c r="AO1764" t="s">
        <v>546</v>
      </c>
      <c r="AU1764" s="211"/>
      <c r="AY1764">
        <v>0</v>
      </c>
      <c r="AZ1764" t="s">
        <v>548</v>
      </c>
      <c r="BA1764" t="s">
        <v>4671</v>
      </c>
      <c r="BB1764" t="s">
        <v>4671</v>
      </c>
    </row>
    <row r="1765" spans="1:54" x14ac:dyDescent="0.3">
      <c r="A1765" t="s">
        <v>4910</v>
      </c>
      <c r="B1765" t="s">
        <v>746</v>
      </c>
      <c r="C1765" s="211">
        <v>45455</v>
      </c>
      <c r="D1765" t="s">
        <v>640</v>
      </c>
      <c r="E1765" t="s">
        <v>700</v>
      </c>
      <c r="F1765" t="s">
        <v>2775</v>
      </c>
      <c r="G1765" t="s">
        <v>4911</v>
      </c>
      <c r="H1765" t="s">
        <v>643</v>
      </c>
      <c r="I1765">
        <v>0</v>
      </c>
      <c r="J1765">
        <v>0.04</v>
      </c>
      <c r="K1765" t="s">
        <v>749</v>
      </c>
      <c r="L1765" t="s">
        <v>561</v>
      </c>
      <c r="M1765" t="s">
        <v>537</v>
      </c>
      <c r="N1765" t="s">
        <v>538</v>
      </c>
      <c r="O1765" t="s">
        <v>539</v>
      </c>
      <c r="P1765" t="s">
        <v>644</v>
      </c>
      <c r="R1765" t="s">
        <v>542</v>
      </c>
      <c r="S1765" t="s">
        <v>751</v>
      </c>
      <c r="T1765" t="s">
        <v>542</v>
      </c>
      <c r="U1765" t="s">
        <v>4671</v>
      </c>
      <c r="W1765" s="210">
        <v>-0.04</v>
      </c>
      <c r="X1765">
        <v>1.0814999999999999</v>
      </c>
      <c r="Z1765" s="211">
        <v>45564</v>
      </c>
      <c r="AH1765" s="211">
        <v>45455</v>
      </c>
      <c r="AO1765" t="s">
        <v>546</v>
      </c>
      <c r="AU1765" s="211"/>
      <c r="AY1765">
        <v>0</v>
      </c>
      <c r="AZ1765" t="s">
        <v>548</v>
      </c>
      <c r="BA1765" t="s">
        <v>4671</v>
      </c>
      <c r="BB1765" t="s">
        <v>4671</v>
      </c>
    </row>
    <row r="1766" spans="1:54" x14ac:dyDescent="0.3">
      <c r="A1766" t="s">
        <v>4912</v>
      </c>
      <c r="B1766" t="s">
        <v>746</v>
      </c>
      <c r="C1766" s="211">
        <v>45455</v>
      </c>
      <c r="D1766" t="s">
        <v>646</v>
      </c>
      <c r="E1766" t="s">
        <v>700</v>
      </c>
      <c r="F1766" t="s">
        <v>4913</v>
      </c>
      <c r="G1766" t="s">
        <v>4914</v>
      </c>
      <c r="H1766" t="s">
        <v>649</v>
      </c>
      <c r="I1766">
        <v>0</v>
      </c>
      <c r="J1766">
        <v>0.02</v>
      </c>
      <c r="K1766" t="s">
        <v>749</v>
      </c>
      <c r="L1766" t="s">
        <v>536</v>
      </c>
      <c r="M1766" t="s">
        <v>537</v>
      </c>
      <c r="N1766" t="s">
        <v>538</v>
      </c>
      <c r="O1766" t="s">
        <v>539</v>
      </c>
      <c r="P1766" t="s">
        <v>650</v>
      </c>
      <c r="R1766" t="s">
        <v>542</v>
      </c>
      <c r="S1766" t="s">
        <v>751</v>
      </c>
      <c r="T1766" t="s">
        <v>542</v>
      </c>
      <c r="U1766" t="s">
        <v>4671</v>
      </c>
      <c r="W1766" s="210">
        <v>-0.02</v>
      </c>
      <c r="X1766">
        <v>1.0814999999999999</v>
      </c>
      <c r="Z1766" s="211">
        <v>45564</v>
      </c>
      <c r="AH1766" s="211">
        <v>45455</v>
      </c>
      <c r="AO1766" t="s">
        <v>546</v>
      </c>
      <c r="AU1766" s="211"/>
      <c r="AY1766">
        <v>0</v>
      </c>
      <c r="AZ1766" t="s">
        <v>548</v>
      </c>
      <c r="BA1766" t="s">
        <v>4671</v>
      </c>
      <c r="BB1766" t="s">
        <v>4671</v>
      </c>
    </row>
    <row r="1767" spans="1:54" x14ac:dyDescent="0.3">
      <c r="A1767" t="s">
        <v>4915</v>
      </c>
      <c r="B1767" t="s">
        <v>746</v>
      </c>
      <c r="C1767" s="211">
        <v>45450</v>
      </c>
      <c r="D1767" t="s">
        <v>4916</v>
      </c>
      <c r="E1767" t="s">
        <v>807</v>
      </c>
      <c r="F1767" t="s">
        <v>757</v>
      </c>
      <c r="G1767" t="s">
        <v>4917</v>
      </c>
      <c r="H1767" t="s">
        <v>4918</v>
      </c>
      <c r="I1767">
        <v>0</v>
      </c>
      <c r="J1767">
        <v>657.17</v>
      </c>
      <c r="K1767" t="s">
        <v>749</v>
      </c>
      <c r="L1767" t="s">
        <v>2245</v>
      </c>
      <c r="M1767" t="s">
        <v>537</v>
      </c>
      <c r="N1767" t="s">
        <v>538</v>
      </c>
      <c r="O1767" t="s">
        <v>539</v>
      </c>
      <c r="P1767" t="s">
        <v>2246</v>
      </c>
      <c r="R1767" t="s">
        <v>542</v>
      </c>
      <c r="S1767" t="s">
        <v>751</v>
      </c>
      <c r="T1767" t="s">
        <v>542</v>
      </c>
      <c r="U1767" t="s">
        <v>4671</v>
      </c>
      <c r="W1767" s="210">
        <v>-710.73</v>
      </c>
      <c r="X1767">
        <v>1.0814999999999999</v>
      </c>
      <c r="Z1767" s="211">
        <v>45564</v>
      </c>
      <c r="AH1767" s="211">
        <v>45450</v>
      </c>
      <c r="AO1767" t="s">
        <v>546</v>
      </c>
      <c r="AU1767" s="211"/>
      <c r="AY1767">
        <v>0</v>
      </c>
      <c r="AZ1767" t="s">
        <v>548</v>
      </c>
      <c r="BA1767" t="s">
        <v>4671</v>
      </c>
      <c r="BB1767" t="s">
        <v>4671</v>
      </c>
    </row>
    <row r="1768" spans="1:54" x14ac:dyDescent="0.3">
      <c r="A1768" t="s">
        <v>4919</v>
      </c>
      <c r="B1768" t="s">
        <v>746</v>
      </c>
      <c r="C1768" s="211">
        <v>45454</v>
      </c>
      <c r="D1768" t="s">
        <v>4920</v>
      </c>
      <c r="E1768" t="s">
        <v>658</v>
      </c>
      <c r="F1768" t="s">
        <v>757</v>
      </c>
      <c r="G1768" t="s">
        <v>4921</v>
      </c>
      <c r="H1768" t="s">
        <v>4922</v>
      </c>
      <c r="I1768">
        <v>0</v>
      </c>
      <c r="J1768">
        <v>996.93</v>
      </c>
      <c r="K1768" t="s">
        <v>749</v>
      </c>
      <c r="L1768" t="s">
        <v>2245</v>
      </c>
      <c r="M1768" t="s">
        <v>537</v>
      </c>
      <c r="N1768" t="s">
        <v>538</v>
      </c>
      <c r="O1768" t="s">
        <v>539</v>
      </c>
      <c r="P1768" t="s">
        <v>2246</v>
      </c>
      <c r="R1768" t="s">
        <v>542</v>
      </c>
      <c r="S1768" t="s">
        <v>751</v>
      </c>
      <c r="T1768" t="s">
        <v>542</v>
      </c>
      <c r="U1768" t="s">
        <v>4671</v>
      </c>
      <c r="W1768" s="210">
        <v>-1078.18</v>
      </c>
      <c r="X1768">
        <v>1.0814999999999999</v>
      </c>
      <c r="Z1768" s="211">
        <v>45564</v>
      </c>
      <c r="AH1768" s="211">
        <v>45454</v>
      </c>
      <c r="AO1768" t="s">
        <v>546</v>
      </c>
      <c r="AU1768" s="211"/>
      <c r="AY1768">
        <v>0</v>
      </c>
      <c r="AZ1768" t="s">
        <v>548</v>
      </c>
      <c r="BA1768" t="s">
        <v>4671</v>
      </c>
      <c r="BB1768" t="s">
        <v>4671</v>
      </c>
    </row>
    <row r="1769" spans="1:54" x14ac:dyDescent="0.3">
      <c r="A1769" t="s">
        <v>4923</v>
      </c>
      <c r="B1769" t="s">
        <v>754</v>
      </c>
      <c r="C1769" s="211">
        <v>45468</v>
      </c>
      <c r="D1769" t="s">
        <v>763</v>
      </c>
      <c r="E1769" t="s">
        <v>653</v>
      </c>
      <c r="F1769" t="s">
        <v>653</v>
      </c>
      <c r="G1769" t="s">
        <v>4924</v>
      </c>
      <c r="H1769" t="s">
        <v>766</v>
      </c>
      <c r="I1769">
        <v>0</v>
      </c>
      <c r="J1769">
        <v>85057</v>
      </c>
      <c r="K1769" t="s">
        <v>760</v>
      </c>
      <c r="L1769" t="s">
        <v>561</v>
      </c>
      <c r="M1769" t="s">
        <v>537</v>
      </c>
      <c r="N1769" t="s">
        <v>538</v>
      </c>
      <c r="O1769" t="s">
        <v>539</v>
      </c>
      <c r="P1769" t="s">
        <v>761</v>
      </c>
      <c r="R1769" t="s">
        <v>542</v>
      </c>
      <c r="S1769" t="s">
        <v>751</v>
      </c>
      <c r="T1769" t="s">
        <v>542</v>
      </c>
      <c r="U1769" t="s">
        <v>4671</v>
      </c>
      <c r="W1769" s="210">
        <v>-647.61</v>
      </c>
      <c r="X1769">
        <v>7.6140000000000001E-3</v>
      </c>
      <c r="Z1769" s="211">
        <v>45490</v>
      </c>
      <c r="AH1769" s="211">
        <v>45468</v>
      </c>
      <c r="AO1769" t="s">
        <v>546</v>
      </c>
      <c r="AU1769" s="211"/>
      <c r="AY1769">
        <v>0</v>
      </c>
      <c r="AZ1769" t="s">
        <v>548</v>
      </c>
      <c r="BA1769" t="s">
        <v>4671</v>
      </c>
      <c r="BB1769" t="s">
        <v>4671</v>
      </c>
    </row>
    <row r="1770" spans="1:54" x14ac:dyDescent="0.3">
      <c r="A1770" t="s">
        <v>4925</v>
      </c>
      <c r="B1770" t="s">
        <v>754</v>
      </c>
      <c r="C1770" s="211">
        <v>45468</v>
      </c>
      <c r="D1770" t="s">
        <v>763</v>
      </c>
      <c r="E1770" t="s">
        <v>700</v>
      </c>
      <c r="F1770" t="s">
        <v>653</v>
      </c>
      <c r="G1770" t="s">
        <v>4926</v>
      </c>
      <c r="H1770" t="s">
        <v>766</v>
      </c>
      <c r="I1770">
        <v>0</v>
      </c>
      <c r="J1770">
        <v>15004</v>
      </c>
      <c r="K1770" t="s">
        <v>760</v>
      </c>
      <c r="L1770" t="s">
        <v>664</v>
      </c>
      <c r="M1770" t="s">
        <v>537</v>
      </c>
      <c r="N1770" t="s">
        <v>538</v>
      </c>
      <c r="O1770" t="s">
        <v>539</v>
      </c>
      <c r="P1770" t="s">
        <v>761</v>
      </c>
      <c r="R1770" t="s">
        <v>542</v>
      </c>
      <c r="S1770" t="s">
        <v>751</v>
      </c>
      <c r="T1770" t="s">
        <v>542</v>
      </c>
      <c r="U1770" t="s">
        <v>4671</v>
      </c>
      <c r="W1770" s="210">
        <v>-114.24</v>
      </c>
      <c r="X1770">
        <v>7.6140000000000001E-3</v>
      </c>
      <c r="Z1770" s="211">
        <v>45490</v>
      </c>
      <c r="AH1770" s="211">
        <v>45468</v>
      </c>
      <c r="AO1770" t="s">
        <v>546</v>
      </c>
      <c r="AU1770" s="211"/>
      <c r="AY1770">
        <v>0</v>
      </c>
      <c r="AZ1770" t="s">
        <v>548</v>
      </c>
      <c r="BA1770" t="s">
        <v>4671</v>
      </c>
      <c r="BB1770" t="s">
        <v>4671</v>
      </c>
    </row>
    <row r="1771" spans="1:54" x14ac:dyDescent="0.3">
      <c r="A1771" t="s">
        <v>4927</v>
      </c>
      <c r="B1771" t="s">
        <v>754</v>
      </c>
      <c r="C1771" s="211">
        <v>45468</v>
      </c>
      <c r="D1771" t="s">
        <v>763</v>
      </c>
      <c r="E1771" t="s">
        <v>800</v>
      </c>
      <c r="F1771" t="s">
        <v>653</v>
      </c>
      <c r="G1771" t="s">
        <v>4928</v>
      </c>
      <c r="H1771" t="s">
        <v>766</v>
      </c>
      <c r="I1771">
        <v>0</v>
      </c>
      <c r="J1771">
        <v>1700</v>
      </c>
      <c r="K1771" t="s">
        <v>760</v>
      </c>
      <c r="L1771" t="s">
        <v>664</v>
      </c>
      <c r="M1771" t="s">
        <v>537</v>
      </c>
      <c r="N1771" t="s">
        <v>538</v>
      </c>
      <c r="O1771" t="s">
        <v>539</v>
      </c>
      <c r="P1771" t="s">
        <v>761</v>
      </c>
      <c r="R1771" t="s">
        <v>542</v>
      </c>
      <c r="S1771" t="s">
        <v>751</v>
      </c>
      <c r="T1771" t="s">
        <v>542</v>
      </c>
      <c r="U1771" t="s">
        <v>4671</v>
      </c>
      <c r="W1771" s="210">
        <v>-12.94</v>
      </c>
      <c r="X1771">
        <v>7.6140000000000001E-3</v>
      </c>
      <c r="Z1771" s="211">
        <v>45490</v>
      </c>
      <c r="AH1771" s="211">
        <v>45468</v>
      </c>
      <c r="AO1771" t="s">
        <v>546</v>
      </c>
      <c r="AU1771" s="211"/>
      <c r="AY1771">
        <v>0</v>
      </c>
      <c r="AZ1771" t="s">
        <v>548</v>
      </c>
      <c r="BA1771" t="s">
        <v>4671</v>
      </c>
      <c r="BB1771" t="s">
        <v>4671</v>
      </c>
    </row>
    <row r="1772" spans="1:54" x14ac:dyDescent="0.3">
      <c r="A1772" t="s">
        <v>4929</v>
      </c>
      <c r="B1772" t="s">
        <v>754</v>
      </c>
      <c r="C1772" s="211">
        <v>45468</v>
      </c>
      <c r="D1772" t="s">
        <v>763</v>
      </c>
      <c r="E1772" t="s">
        <v>800</v>
      </c>
      <c r="F1772" t="s">
        <v>551</v>
      </c>
      <c r="G1772" t="s">
        <v>4930</v>
      </c>
      <c r="H1772" t="s">
        <v>766</v>
      </c>
      <c r="I1772">
        <v>0</v>
      </c>
      <c r="J1772">
        <v>4320</v>
      </c>
      <c r="K1772" t="s">
        <v>760</v>
      </c>
      <c r="L1772" t="s">
        <v>664</v>
      </c>
      <c r="M1772" t="s">
        <v>537</v>
      </c>
      <c r="N1772" t="s">
        <v>538</v>
      </c>
      <c r="O1772" t="s">
        <v>539</v>
      </c>
      <c r="P1772" t="s">
        <v>761</v>
      </c>
      <c r="R1772" t="s">
        <v>542</v>
      </c>
      <c r="S1772" t="s">
        <v>751</v>
      </c>
      <c r="T1772" t="s">
        <v>542</v>
      </c>
      <c r="U1772" t="s">
        <v>4671</v>
      </c>
      <c r="W1772" s="210">
        <v>-32.89</v>
      </c>
      <c r="X1772">
        <v>7.6140000000000001E-3</v>
      </c>
      <c r="Z1772" s="211">
        <v>45490</v>
      </c>
      <c r="AH1772" s="211">
        <v>45468</v>
      </c>
      <c r="AO1772" t="s">
        <v>546</v>
      </c>
      <c r="AU1772" s="211"/>
      <c r="AY1772">
        <v>0</v>
      </c>
      <c r="AZ1772" t="s">
        <v>548</v>
      </c>
      <c r="BA1772" t="s">
        <v>4671</v>
      </c>
      <c r="BB1772" t="s">
        <v>4671</v>
      </c>
    </row>
    <row r="1773" spans="1:54" x14ac:dyDescent="0.3">
      <c r="A1773" t="s">
        <v>4931</v>
      </c>
      <c r="B1773" t="s">
        <v>754</v>
      </c>
      <c r="C1773" s="211">
        <v>45473</v>
      </c>
      <c r="D1773" t="s">
        <v>763</v>
      </c>
      <c r="E1773" t="s">
        <v>807</v>
      </c>
      <c r="F1773" t="s">
        <v>653</v>
      </c>
      <c r="G1773" t="s">
        <v>4932</v>
      </c>
      <c r="H1773" t="s">
        <v>766</v>
      </c>
      <c r="I1773">
        <v>0</v>
      </c>
      <c r="J1773">
        <v>25091.67</v>
      </c>
      <c r="K1773" t="s">
        <v>760</v>
      </c>
      <c r="L1773" t="s">
        <v>664</v>
      </c>
      <c r="M1773" t="s">
        <v>537</v>
      </c>
      <c r="N1773" t="s">
        <v>538</v>
      </c>
      <c r="O1773" t="s">
        <v>539</v>
      </c>
      <c r="P1773" t="s">
        <v>761</v>
      </c>
      <c r="R1773" t="s">
        <v>542</v>
      </c>
      <c r="S1773" t="s">
        <v>751</v>
      </c>
      <c r="T1773" t="s">
        <v>542</v>
      </c>
      <c r="U1773" t="s">
        <v>4671</v>
      </c>
      <c r="W1773" s="210">
        <v>-191.04</v>
      </c>
      <c r="X1773">
        <v>7.6140000000000001E-3</v>
      </c>
      <c r="Z1773" s="211">
        <v>45490</v>
      </c>
      <c r="AH1773" s="211">
        <v>45473</v>
      </c>
      <c r="AO1773" t="s">
        <v>546</v>
      </c>
      <c r="AU1773" s="211"/>
      <c r="AY1773">
        <v>0</v>
      </c>
      <c r="AZ1773" t="s">
        <v>548</v>
      </c>
      <c r="BA1773" t="s">
        <v>4671</v>
      </c>
      <c r="BB1773" t="s">
        <v>4671</v>
      </c>
    </row>
    <row r="1774" spans="1:54" x14ac:dyDescent="0.3">
      <c r="A1774" t="s">
        <v>4933</v>
      </c>
      <c r="B1774" t="s">
        <v>754</v>
      </c>
      <c r="C1774" s="211">
        <v>45473</v>
      </c>
      <c r="D1774" t="s">
        <v>763</v>
      </c>
      <c r="E1774" t="s">
        <v>658</v>
      </c>
      <c r="F1774" t="s">
        <v>653</v>
      </c>
      <c r="G1774" t="s">
        <v>4934</v>
      </c>
      <c r="H1774" t="s">
        <v>766</v>
      </c>
      <c r="I1774">
        <v>0</v>
      </c>
      <c r="J1774">
        <v>2550</v>
      </c>
      <c r="K1774" t="s">
        <v>760</v>
      </c>
      <c r="L1774" t="s">
        <v>664</v>
      </c>
      <c r="M1774" t="s">
        <v>537</v>
      </c>
      <c r="N1774" t="s">
        <v>538</v>
      </c>
      <c r="O1774" t="s">
        <v>539</v>
      </c>
      <c r="P1774" t="s">
        <v>761</v>
      </c>
      <c r="R1774" t="s">
        <v>542</v>
      </c>
      <c r="S1774" t="s">
        <v>751</v>
      </c>
      <c r="T1774" t="s">
        <v>542</v>
      </c>
      <c r="U1774" t="s">
        <v>4671</v>
      </c>
      <c r="W1774" s="210">
        <v>-19.420000000000002</v>
      </c>
      <c r="X1774">
        <v>7.6140000000000001E-3</v>
      </c>
      <c r="Z1774" s="211">
        <v>45490</v>
      </c>
      <c r="AH1774" s="211">
        <v>45473</v>
      </c>
      <c r="AO1774" t="s">
        <v>546</v>
      </c>
      <c r="AU1774" s="211"/>
      <c r="AY1774">
        <v>0</v>
      </c>
      <c r="AZ1774" t="s">
        <v>548</v>
      </c>
      <c r="BA1774" t="s">
        <v>4671</v>
      </c>
      <c r="BB1774" t="s">
        <v>4671</v>
      </c>
    </row>
    <row r="1775" spans="1:54" x14ac:dyDescent="0.3">
      <c r="A1775" t="s">
        <v>4935</v>
      </c>
      <c r="B1775" t="s">
        <v>529</v>
      </c>
      <c r="C1775" s="211">
        <v>45491</v>
      </c>
      <c r="D1775" t="s">
        <v>570</v>
      </c>
      <c r="E1775" t="s">
        <v>577</v>
      </c>
      <c r="F1775" t="s">
        <v>815</v>
      </c>
      <c r="G1775" t="s">
        <v>4936</v>
      </c>
      <c r="H1775" t="s">
        <v>573</v>
      </c>
      <c r="I1775">
        <v>0</v>
      </c>
      <c r="J1775">
        <v>37.22</v>
      </c>
      <c r="K1775" t="s">
        <v>535</v>
      </c>
      <c r="L1775" t="s">
        <v>554</v>
      </c>
      <c r="M1775" t="s">
        <v>537</v>
      </c>
      <c r="N1775" t="s">
        <v>538</v>
      </c>
      <c r="O1775" t="s">
        <v>539</v>
      </c>
      <c r="P1775" t="s">
        <v>574</v>
      </c>
      <c r="Q1775" t="s">
        <v>3208</v>
      </c>
      <c r="R1775" t="s">
        <v>542</v>
      </c>
      <c r="S1775" t="s">
        <v>543</v>
      </c>
      <c r="T1775" t="s">
        <v>542</v>
      </c>
      <c r="U1775" t="s">
        <v>4937</v>
      </c>
      <c r="W1775" s="210">
        <v>-37.22</v>
      </c>
      <c r="X1775">
        <v>1</v>
      </c>
      <c r="Z1775" s="211">
        <v>45518</v>
      </c>
      <c r="AH1775" s="211">
        <v>45491</v>
      </c>
      <c r="AO1775" t="s">
        <v>546</v>
      </c>
      <c r="AU1775" s="211"/>
      <c r="AY1775">
        <v>0</v>
      </c>
      <c r="AZ1775" t="s">
        <v>548</v>
      </c>
      <c r="BA1775" t="s">
        <v>4937</v>
      </c>
      <c r="BB1775" t="s">
        <v>4937</v>
      </c>
    </row>
    <row r="1776" spans="1:54" x14ac:dyDescent="0.3">
      <c r="A1776" t="s">
        <v>4938</v>
      </c>
      <c r="B1776" t="s">
        <v>529</v>
      </c>
      <c r="C1776" s="211">
        <v>45491</v>
      </c>
      <c r="D1776" t="s">
        <v>1837</v>
      </c>
      <c r="E1776" t="s">
        <v>577</v>
      </c>
      <c r="F1776" t="s">
        <v>558</v>
      </c>
      <c r="G1776" t="s">
        <v>4939</v>
      </c>
      <c r="H1776" t="s">
        <v>1840</v>
      </c>
      <c r="I1776">
        <v>0</v>
      </c>
      <c r="J1776">
        <v>58.09</v>
      </c>
      <c r="K1776" t="s">
        <v>535</v>
      </c>
      <c r="L1776" t="s">
        <v>554</v>
      </c>
      <c r="M1776" t="s">
        <v>537</v>
      </c>
      <c r="N1776" t="s">
        <v>538</v>
      </c>
      <c r="O1776" t="s">
        <v>539</v>
      </c>
      <c r="P1776" t="s">
        <v>580</v>
      </c>
      <c r="Q1776" t="s">
        <v>3208</v>
      </c>
      <c r="R1776" t="s">
        <v>542</v>
      </c>
      <c r="S1776" t="s">
        <v>543</v>
      </c>
      <c r="T1776" t="s">
        <v>542</v>
      </c>
      <c r="U1776" t="s">
        <v>4937</v>
      </c>
      <c r="W1776" s="210">
        <v>-58.09</v>
      </c>
      <c r="X1776">
        <v>1</v>
      </c>
      <c r="Z1776" s="211">
        <v>45518</v>
      </c>
      <c r="AH1776" s="211">
        <v>45491</v>
      </c>
      <c r="AO1776" t="s">
        <v>546</v>
      </c>
      <c r="AU1776" s="211"/>
      <c r="AY1776">
        <v>0</v>
      </c>
      <c r="AZ1776" t="s">
        <v>548</v>
      </c>
      <c r="BA1776" t="s">
        <v>4937</v>
      </c>
      <c r="BB1776" t="s">
        <v>4937</v>
      </c>
    </row>
    <row r="1777" spans="1:54" x14ac:dyDescent="0.3">
      <c r="A1777" t="s">
        <v>4940</v>
      </c>
      <c r="B1777" t="s">
        <v>529</v>
      </c>
      <c r="C1777" s="211">
        <v>45491</v>
      </c>
      <c r="D1777" t="s">
        <v>646</v>
      </c>
      <c r="E1777" t="s">
        <v>577</v>
      </c>
      <c r="F1777" t="s">
        <v>565</v>
      </c>
      <c r="G1777" t="s">
        <v>4941</v>
      </c>
      <c r="H1777" t="s">
        <v>649</v>
      </c>
      <c r="I1777">
        <v>0</v>
      </c>
      <c r="J1777">
        <v>21.79</v>
      </c>
      <c r="K1777" t="s">
        <v>535</v>
      </c>
      <c r="L1777" t="s">
        <v>536</v>
      </c>
      <c r="M1777" t="s">
        <v>537</v>
      </c>
      <c r="N1777" t="s">
        <v>538</v>
      </c>
      <c r="O1777" t="s">
        <v>539</v>
      </c>
      <c r="P1777" t="s">
        <v>650</v>
      </c>
      <c r="Q1777" t="s">
        <v>3208</v>
      </c>
      <c r="R1777" t="s">
        <v>542</v>
      </c>
      <c r="S1777" t="s">
        <v>543</v>
      </c>
      <c r="T1777" t="s">
        <v>542</v>
      </c>
      <c r="U1777" t="s">
        <v>4937</v>
      </c>
      <c r="W1777" s="210">
        <v>-21.79</v>
      </c>
      <c r="X1777">
        <v>1</v>
      </c>
      <c r="Z1777" s="211">
        <v>45518</v>
      </c>
      <c r="AH1777" s="211">
        <v>45491</v>
      </c>
      <c r="AO1777" t="s">
        <v>546</v>
      </c>
      <c r="AU1777" s="211"/>
      <c r="AY1777">
        <v>0</v>
      </c>
      <c r="AZ1777" t="s">
        <v>548</v>
      </c>
      <c r="BA1777" t="s">
        <v>4937</v>
      </c>
      <c r="BB1777" t="s">
        <v>4937</v>
      </c>
    </row>
    <row r="1778" spans="1:54" x14ac:dyDescent="0.3">
      <c r="A1778" t="s">
        <v>4942</v>
      </c>
      <c r="B1778" t="s">
        <v>529</v>
      </c>
      <c r="C1778" s="211">
        <v>45491</v>
      </c>
      <c r="D1778" t="s">
        <v>4375</v>
      </c>
      <c r="E1778" t="s">
        <v>583</v>
      </c>
      <c r="F1778" t="s">
        <v>862</v>
      </c>
      <c r="G1778" t="s">
        <v>4943</v>
      </c>
      <c r="H1778" t="s">
        <v>4377</v>
      </c>
      <c r="I1778">
        <v>0</v>
      </c>
      <c r="J1778">
        <v>50.39</v>
      </c>
      <c r="K1778" t="s">
        <v>535</v>
      </c>
      <c r="L1778" t="s">
        <v>561</v>
      </c>
      <c r="M1778" t="s">
        <v>537</v>
      </c>
      <c r="N1778" t="s">
        <v>538</v>
      </c>
      <c r="O1778" t="s">
        <v>539</v>
      </c>
      <c r="P1778" t="s">
        <v>562</v>
      </c>
      <c r="Q1778" t="s">
        <v>3208</v>
      </c>
      <c r="R1778" t="s">
        <v>542</v>
      </c>
      <c r="S1778" t="s">
        <v>543</v>
      </c>
      <c r="T1778" t="s">
        <v>542</v>
      </c>
      <c r="U1778" t="s">
        <v>4937</v>
      </c>
      <c r="W1778" s="210">
        <v>-50.39</v>
      </c>
      <c r="X1778">
        <v>1</v>
      </c>
      <c r="Z1778" s="211">
        <v>45518</v>
      </c>
      <c r="AH1778" s="211">
        <v>45491</v>
      </c>
      <c r="AO1778" t="s">
        <v>546</v>
      </c>
      <c r="AU1778" s="211"/>
      <c r="AY1778">
        <v>0</v>
      </c>
      <c r="AZ1778" t="s">
        <v>548</v>
      </c>
      <c r="BA1778" t="s">
        <v>4937</v>
      </c>
      <c r="BB1778" t="s">
        <v>4937</v>
      </c>
    </row>
    <row r="1779" spans="1:54" x14ac:dyDescent="0.3">
      <c r="A1779" t="s">
        <v>4944</v>
      </c>
      <c r="B1779" t="s">
        <v>529</v>
      </c>
      <c r="C1779" s="211">
        <v>45497</v>
      </c>
      <c r="D1779" t="s">
        <v>594</v>
      </c>
      <c r="E1779" t="s">
        <v>708</v>
      </c>
      <c r="F1779" t="s">
        <v>1320</v>
      </c>
      <c r="G1779" t="s">
        <v>4945</v>
      </c>
      <c r="H1779" t="s">
        <v>597</v>
      </c>
      <c r="I1779">
        <v>0</v>
      </c>
      <c r="J1779">
        <v>17.57</v>
      </c>
      <c r="K1779" t="s">
        <v>535</v>
      </c>
      <c r="L1779" t="s">
        <v>664</v>
      </c>
      <c r="M1779" t="s">
        <v>537</v>
      </c>
      <c r="N1779" t="s">
        <v>538</v>
      </c>
      <c r="O1779" t="s">
        <v>539</v>
      </c>
      <c r="P1779" t="s">
        <v>598</v>
      </c>
      <c r="Q1779" t="s">
        <v>3208</v>
      </c>
      <c r="R1779" t="s">
        <v>542</v>
      </c>
      <c r="S1779" t="s">
        <v>543</v>
      </c>
      <c r="T1779" t="s">
        <v>542</v>
      </c>
      <c r="U1779" t="s">
        <v>4937</v>
      </c>
      <c r="W1779" s="210">
        <v>-17.57</v>
      </c>
      <c r="X1779">
        <v>1</v>
      </c>
      <c r="Z1779" s="211">
        <v>45518</v>
      </c>
      <c r="AH1779" s="211">
        <v>45497</v>
      </c>
      <c r="AO1779" t="s">
        <v>546</v>
      </c>
      <c r="AU1779" s="211"/>
      <c r="AY1779">
        <v>0</v>
      </c>
      <c r="AZ1779" t="s">
        <v>548</v>
      </c>
      <c r="BA1779" t="s">
        <v>4937</v>
      </c>
      <c r="BB1779" t="s">
        <v>4937</v>
      </c>
    </row>
    <row r="1780" spans="1:54" x14ac:dyDescent="0.3">
      <c r="A1780" t="s">
        <v>4946</v>
      </c>
      <c r="B1780" t="s">
        <v>529</v>
      </c>
      <c r="C1780" s="211">
        <v>45503</v>
      </c>
      <c r="D1780" t="s">
        <v>550</v>
      </c>
      <c r="E1780" t="s">
        <v>938</v>
      </c>
      <c r="F1780" t="s">
        <v>1893</v>
      </c>
      <c r="G1780" t="s">
        <v>4947</v>
      </c>
      <c r="H1780" t="s">
        <v>553</v>
      </c>
      <c r="I1780">
        <v>0</v>
      </c>
      <c r="J1780">
        <v>211.72</v>
      </c>
      <c r="K1780" t="s">
        <v>535</v>
      </c>
      <c r="L1780" t="s">
        <v>554</v>
      </c>
      <c r="M1780" t="s">
        <v>537</v>
      </c>
      <c r="N1780" t="s">
        <v>538</v>
      </c>
      <c r="O1780" t="s">
        <v>539</v>
      </c>
      <c r="P1780" t="s">
        <v>555</v>
      </c>
      <c r="Q1780" t="s">
        <v>3208</v>
      </c>
      <c r="R1780" t="s">
        <v>542</v>
      </c>
      <c r="S1780" t="s">
        <v>543</v>
      </c>
      <c r="T1780" t="s">
        <v>542</v>
      </c>
      <c r="U1780" t="s">
        <v>4937</v>
      </c>
      <c r="W1780" s="210">
        <v>-211.72</v>
      </c>
      <c r="X1780">
        <v>1</v>
      </c>
      <c r="Z1780" s="211">
        <v>45518</v>
      </c>
      <c r="AH1780" s="211">
        <v>45503</v>
      </c>
      <c r="AO1780" t="s">
        <v>546</v>
      </c>
      <c r="AU1780" s="211"/>
      <c r="AY1780">
        <v>0</v>
      </c>
      <c r="AZ1780" t="s">
        <v>548</v>
      </c>
      <c r="BA1780" t="s">
        <v>4937</v>
      </c>
      <c r="BB1780" t="s">
        <v>4937</v>
      </c>
    </row>
    <row r="1781" spans="1:54" x14ac:dyDescent="0.3">
      <c r="A1781" t="s">
        <v>4948</v>
      </c>
      <c r="B1781" t="s">
        <v>529</v>
      </c>
      <c r="C1781" s="211">
        <v>45503</v>
      </c>
      <c r="D1781" t="s">
        <v>3217</v>
      </c>
      <c r="E1781" t="s">
        <v>938</v>
      </c>
      <c r="F1781" t="s">
        <v>871</v>
      </c>
      <c r="G1781" t="s">
        <v>4949</v>
      </c>
      <c r="H1781" t="s">
        <v>3219</v>
      </c>
      <c r="I1781">
        <v>0</v>
      </c>
      <c r="J1781">
        <v>811.61</v>
      </c>
      <c r="K1781" t="s">
        <v>535</v>
      </c>
      <c r="L1781" t="s">
        <v>536</v>
      </c>
      <c r="M1781" t="s">
        <v>537</v>
      </c>
      <c r="N1781" t="s">
        <v>538</v>
      </c>
      <c r="O1781" t="s">
        <v>539</v>
      </c>
      <c r="P1781" t="s">
        <v>1099</v>
      </c>
      <c r="Q1781" t="s">
        <v>3208</v>
      </c>
      <c r="R1781" t="s">
        <v>542</v>
      </c>
      <c r="S1781" t="s">
        <v>543</v>
      </c>
      <c r="T1781" t="s">
        <v>542</v>
      </c>
      <c r="U1781" t="s">
        <v>4937</v>
      </c>
      <c r="W1781" s="210">
        <v>-811.61</v>
      </c>
      <c r="X1781">
        <v>1</v>
      </c>
      <c r="Z1781" s="211">
        <v>45518</v>
      </c>
      <c r="AH1781" s="211">
        <v>45503</v>
      </c>
      <c r="AO1781" t="s">
        <v>546</v>
      </c>
      <c r="AU1781" s="211"/>
      <c r="AY1781">
        <v>0</v>
      </c>
      <c r="AZ1781" t="s">
        <v>548</v>
      </c>
      <c r="BA1781" t="s">
        <v>4937</v>
      </c>
      <c r="BB1781" t="s">
        <v>4937</v>
      </c>
    </row>
    <row r="1782" spans="1:54" x14ac:dyDescent="0.3">
      <c r="A1782" t="s">
        <v>4950</v>
      </c>
      <c r="B1782" t="s">
        <v>529</v>
      </c>
      <c r="C1782" s="211">
        <v>45503</v>
      </c>
      <c r="D1782" t="s">
        <v>1590</v>
      </c>
      <c r="E1782" t="s">
        <v>938</v>
      </c>
      <c r="F1782" t="s">
        <v>1185</v>
      </c>
      <c r="G1782" t="s">
        <v>4951</v>
      </c>
      <c r="H1782" t="s">
        <v>1593</v>
      </c>
      <c r="I1782">
        <v>0</v>
      </c>
      <c r="J1782">
        <v>490.02</v>
      </c>
      <c r="K1782" t="s">
        <v>535</v>
      </c>
      <c r="L1782" t="s">
        <v>561</v>
      </c>
      <c r="M1782" t="s">
        <v>537</v>
      </c>
      <c r="N1782" t="s">
        <v>538</v>
      </c>
      <c r="O1782" t="s">
        <v>539</v>
      </c>
      <c r="P1782" t="s">
        <v>1594</v>
      </c>
      <c r="Q1782" t="s">
        <v>3208</v>
      </c>
      <c r="R1782" t="s">
        <v>542</v>
      </c>
      <c r="S1782" t="s">
        <v>543</v>
      </c>
      <c r="T1782" t="s">
        <v>542</v>
      </c>
      <c r="U1782" t="s">
        <v>4937</v>
      </c>
      <c r="W1782" s="210">
        <v>-490.02</v>
      </c>
      <c r="X1782">
        <v>1</v>
      </c>
      <c r="Z1782" s="211">
        <v>45518</v>
      </c>
      <c r="AH1782" s="211">
        <v>45503</v>
      </c>
      <c r="AO1782" t="s">
        <v>546</v>
      </c>
      <c r="AU1782" s="211"/>
      <c r="AY1782">
        <v>0</v>
      </c>
      <c r="AZ1782" t="s">
        <v>548</v>
      </c>
      <c r="BA1782" t="s">
        <v>4937</v>
      </c>
      <c r="BB1782" t="s">
        <v>4937</v>
      </c>
    </row>
    <row r="1783" spans="1:54" x14ac:dyDescent="0.3">
      <c r="A1783" t="s">
        <v>4952</v>
      </c>
      <c r="B1783" t="s">
        <v>529</v>
      </c>
      <c r="C1783" s="211">
        <v>45503</v>
      </c>
      <c r="D1783" t="s">
        <v>3223</v>
      </c>
      <c r="E1783" t="s">
        <v>938</v>
      </c>
      <c r="F1783" t="s">
        <v>1700</v>
      </c>
      <c r="G1783" t="s">
        <v>4953</v>
      </c>
      <c r="H1783" t="s">
        <v>3225</v>
      </c>
      <c r="I1783">
        <v>0</v>
      </c>
      <c r="J1783">
        <v>29.61</v>
      </c>
      <c r="K1783" t="s">
        <v>535</v>
      </c>
      <c r="L1783" t="s">
        <v>536</v>
      </c>
      <c r="M1783" t="s">
        <v>537</v>
      </c>
      <c r="N1783" t="s">
        <v>538</v>
      </c>
      <c r="O1783" t="s">
        <v>539</v>
      </c>
      <c r="P1783" t="s">
        <v>650</v>
      </c>
      <c r="Q1783" t="s">
        <v>3208</v>
      </c>
      <c r="R1783" t="s">
        <v>542</v>
      </c>
      <c r="S1783" t="s">
        <v>543</v>
      </c>
      <c r="T1783" t="s">
        <v>542</v>
      </c>
      <c r="U1783" t="s">
        <v>4937</v>
      </c>
      <c r="W1783" s="210">
        <v>-29.61</v>
      </c>
      <c r="X1783">
        <v>1</v>
      </c>
      <c r="Z1783" s="211">
        <v>45518</v>
      </c>
      <c r="AH1783" s="211">
        <v>45503</v>
      </c>
      <c r="AO1783" t="s">
        <v>546</v>
      </c>
      <c r="AU1783" s="211"/>
      <c r="AY1783">
        <v>0</v>
      </c>
      <c r="AZ1783" t="s">
        <v>548</v>
      </c>
      <c r="BA1783" t="s">
        <v>4937</v>
      </c>
      <c r="BB1783" t="s">
        <v>4937</v>
      </c>
    </row>
    <row r="1784" spans="1:54" x14ac:dyDescent="0.3">
      <c r="A1784" t="s">
        <v>4954</v>
      </c>
      <c r="B1784" t="s">
        <v>529</v>
      </c>
      <c r="C1784" s="211">
        <v>45503</v>
      </c>
      <c r="D1784" t="s">
        <v>3775</v>
      </c>
      <c r="E1784" t="s">
        <v>938</v>
      </c>
      <c r="F1784" t="s">
        <v>558</v>
      </c>
      <c r="G1784" t="s">
        <v>4955</v>
      </c>
      <c r="H1784" t="s">
        <v>3777</v>
      </c>
      <c r="I1784">
        <v>0</v>
      </c>
      <c r="J1784">
        <v>938.35</v>
      </c>
      <c r="K1784" t="s">
        <v>535</v>
      </c>
      <c r="L1784" t="s">
        <v>536</v>
      </c>
      <c r="M1784" t="s">
        <v>537</v>
      </c>
      <c r="N1784" t="s">
        <v>538</v>
      </c>
      <c r="O1784" t="s">
        <v>539</v>
      </c>
      <c r="P1784" t="s">
        <v>3778</v>
      </c>
      <c r="Q1784" t="s">
        <v>3208</v>
      </c>
      <c r="R1784" t="s">
        <v>542</v>
      </c>
      <c r="S1784" t="s">
        <v>543</v>
      </c>
      <c r="T1784" t="s">
        <v>542</v>
      </c>
      <c r="U1784" t="s">
        <v>4937</v>
      </c>
      <c r="W1784" s="210">
        <v>-938.35</v>
      </c>
      <c r="X1784">
        <v>1</v>
      </c>
      <c r="Z1784" s="211">
        <v>45518</v>
      </c>
      <c r="AH1784" s="211">
        <v>45503</v>
      </c>
      <c r="AO1784" t="s">
        <v>546</v>
      </c>
      <c r="AU1784" s="211"/>
      <c r="AY1784">
        <v>0</v>
      </c>
      <c r="AZ1784" t="s">
        <v>548</v>
      </c>
      <c r="BA1784" t="s">
        <v>4937</v>
      </c>
      <c r="BB1784" t="s">
        <v>4937</v>
      </c>
    </row>
    <row r="1785" spans="1:54" x14ac:dyDescent="0.3">
      <c r="A1785" t="s">
        <v>4956</v>
      </c>
      <c r="B1785" t="s">
        <v>529</v>
      </c>
      <c r="C1785" s="211">
        <v>45503</v>
      </c>
      <c r="D1785" t="s">
        <v>1313</v>
      </c>
      <c r="E1785" t="s">
        <v>938</v>
      </c>
      <c r="F1785" t="s">
        <v>571</v>
      </c>
      <c r="G1785" t="s">
        <v>4957</v>
      </c>
      <c r="H1785" t="s">
        <v>1316</v>
      </c>
      <c r="I1785">
        <v>0</v>
      </c>
      <c r="J1785">
        <v>134.41999999999999</v>
      </c>
      <c r="K1785" t="s">
        <v>535</v>
      </c>
      <c r="L1785" t="s">
        <v>554</v>
      </c>
      <c r="M1785" t="s">
        <v>537</v>
      </c>
      <c r="N1785" t="s">
        <v>538</v>
      </c>
      <c r="O1785" t="s">
        <v>539</v>
      </c>
      <c r="P1785" t="s">
        <v>555</v>
      </c>
      <c r="Q1785" t="s">
        <v>3208</v>
      </c>
      <c r="R1785" t="s">
        <v>542</v>
      </c>
      <c r="S1785" t="s">
        <v>543</v>
      </c>
      <c r="T1785" t="s">
        <v>542</v>
      </c>
      <c r="U1785" t="s">
        <v>4937</v>
      </c>
      <c r="W1785" s="210">
        <v>-134.41999999999999</v>
      </c>
      <c r="X1785">
        <v>1</v>
      </c>
      <c r="Z1785" s="211">
        <v>45518</v>
      </c>
      <c r="AH1785" s="211">
        <v>45503</v>
      </c>
      <c r="AO1785" t="s">
        <v>546</v>
      </c>
      <c r="AU1785" s="211"/>
      <c r="AY1785">
        <v>0</v>
      </c>
      <c r="AZ1785" t="s">
        <v>548</v>
      </c>
      <c r="BA1785" t="s">
        <v>4937</v>
      </c>
      <c r="BB1785" t="s">
        <v>4937</v>
      </c>
    </row>
    <row r="1786" spans="1:54" x14ac:dyDescent="0.3">
      <c r="A1786" t="s">
        <v>4958</v>
      </c>
      <c r="B1786" t="s">
        <v>529</v>
      </c>
      <c r="C1786" s="211">
        <v>45503</v>
      </c>
      <c r="D1786" t="s">
        <v>1036</v>
      </c>
      <c r="E1786" t="s">
        <v>938</v>
      </c>
      <c r="F1786" t="s">
        <v>1787</v>
      </c>
      <c r="G1786" t="s">
        <v>4959</v>
      </c>
      <c r="H1786" t="s">
        <v>1155</v>
      </c>
      <c r="I1786">
        <v>0</v>
      </c>
      <c r="J1786">
        <v>1941.73</v>
      </c>
      <c r="K1786" t="s">
        <v>535</v>
      </c>
      <c r="L1786" t="s">
        <v>536</v>
      </c>
      <c r="M1786" t="s">
        <v>537</v>
      </c>
      <c r="N1786" t="s">
        <v>538</v>
      </c>
      <c r="O1786" t="s">
        <v>539</v>
      </c>
      <c r="P1786" t="s">
        <v>1040</v>
      </c>
      <c r="Q1786" t="s">
        <v>3208</v>
      </c>
      <c r="R1786" t="s">
        <v>542</v>
      </c>
      <c r="S1786" t="s">
        <v>543</v>
      </c>
      <c r="T1786" t="s">
        <v>542</v>
      </c>
      <c r="U1786" t="s">
        <v>4937</v>
      </c>
      <c r="W1786" s="210">
        <v>-1941.73</v>
      </c>
      <c r="X1786">
        <v>1</v>
      </c>
      <c r="Z1786" s="211">
        <v>45518</v>
      </c>
      <c r="AH1786" s="211">
        <v>45503</v>
      </c>
      <c r="AO1786" t="s">
        <v>546</v>
      </c>
      <c r="AU1786" s="211"/>
      <c r="AY1786">
        <v>0</v>
      </c>
      <c r="AZ1786" t="s">
        <v>548</v>
      </c>
      <c r="BA1786" t="s">
        <v>4937</v>
      </c>
      <c r="BB1786" t="s">
        <v>4937</v>
      </c>
    </row>
    <row r="1787" spans="1:54" x14ac:dyDescent="0.3">
      <c r="A1787" t="s">
        <v>4960</v>
      </c>
      <c r="B1787" t="s">
        <v>529</v>
      </c>
      <c r="C1787" s="211">
        <v>45503</v>
      </c>
      <c r="D1787" t="s">
        <v>557</v>
      </c>
      <c r="E1787" t="s">
        <v>938</v>
      </c>
      <c r="F1787" t="s">
        <v>889</v>
      </c>
      <c r="G1787" t="s">
        <v>4961</v>
      </c>
      <c r="H1787" t="s">
        <v>560</v>
      </c>
      <c r="I1787">
        <v>0</v>
      </c>
      <c r="J1787">
        <v>108.59</v>
      </c>
      <c r="K1787" t="s">
        <v>535</v>
      </c>
      <c r="L1787" t="s">
        <v>561</v>
      </c>
      <c r="M1787" t="s">
        <v>537</v>
      </c>
      <c r="N1787" t="s">
        <v>538</v>
      </c>
      <c r="O1787" t="s">
        <v>539</v>
      </c>
      <c r="P1787" t="s">
        <v>562</v>
      </c>
      <c r="Q1787" t="s">
        <v>3208</v>
      </c>
      <c r="R1787" t="s">
        <v>542</v>
      </c>
      <c r="S1787" t="s">
        <v>543</v>
      </c>
      <c r="T1787" t="s">
        <v>542</v>
      </c>
      <c r="U1787" t="s">
        <v>4937</v>
      </c>
      <c r="W1787" s="210">
        <v>-108.59</v>
      </c>
      <c r="X1787">
        <v>1</v>
      </c>
      <c r="Z1787" s="211">
        <v>45518</v>
      </c>
      <c r="AH1787" s="211">
        <v>45503</v>
      </c>
      <c r="AO1787" t="s">
        <v>546</v>
      </c>
      <c r="AU1787" s="211"/>
      <c r="AY1787">
        <v>0</v>
      </c>
      <c r="AZ1787" t="s">
        <v>548</v>
      </c>
      <c r="BA1787" t="s">
        <v>4937</v>
      </c>
      <c r="BB1787" t="s">
        <v>4937</v>
      </c>
    </row>
    <row r="1788" spans="1:54" x14ac:dyDescent="0.3">
      <c r="A1788" t="s">
        <v>4962</v>
      </c>
      <c r="B1788" t="s">
        <v>529</v>
      </c>
      <c r="C1788" s="211">
        <v>45503</v>
      </c>
      <c r="D1788" t="s">
        <v>564</v>
      </c>
      <c r="E1788" t="s">
        <v>938</v>
      </c>
      <c r="F1788" t="s">
        <v>2076</v>
      </c>
      <c r="G1788" t="s">
        <v>4963</v>
      </c>
      <c r="H1788" t="s">
        <v>567</v>
      </c>
      <c r="I1788">
        <v>0</v>
      </c>
      <c r="J1788">
        <v>4.5599999999999996</v>
      </c>
      <c r="K1788" t="s">
        <v>535</v>
      </c>
      <c r="L1788" t="s">
        <v>536</v>
      </c>
      <c r="M1788" t="s">
        <v>537</v>
      </c>
      <c r="N1788" t="s">
        <v>538</v>
      </c>
      <c r="O1788" t="s">
        <v>539</v>
      </c>
      <c r="P1788" t="s">
        <v>568</v>
      </c>
      <c r="Q1788" t="s">
        <v>3208</v>
      </c>
      <c r="R1788" t="s">
        <v>542</v>
      </c>
      <c r="S1788" t="s">
        <v>543</v>
      </c>
      <c r="T1788" t="s">
        <v>542</v>
      </c>
      <c r="U1788" t="s">
        <v>4937</v>
      </c>
      <c r="W1788" s="210">
        <v>-4.5599999999999996</v>
      </c>
      <c r="X1788">
        <v>1</v>
      </c>
      <c r="Z1788" s="211">
        <v>45518</v>
      </c>
      <c r="AH1788" s="211">
        <v>45503</v>
      </c>
      <c r="AO1788" t="s">
        <v>546</v>
      </c>
      <c r="AU1788" s="211"/>
      <c r="AY1788">
        <v>0</v>
      </c>
      <c r="AZ1788" t="s">
        <v>548</v>
      </c>
      <c r="BA1788" t="s">
        <v>4937</v>
      </c>
      <c r="BB1788" t="s">
        <v>4937</v>
      </c>
    </row>
    <row r="1789" spans="1:54" x14ac:dyDescent="0.3">
      <c r="A1789" t="s">
        <v>4964</v>
      </c>
      <c r="B1789" t="s">
        <v>529</v>
      </c>
      <c r="C1789" s="211">
        <v>45503</v>
      </c>
      <c r="D1789" t="s">
        <v>570</v>
      </c>
      <c r="E1789" t="s">
        <v>938</v>
      </c>
      <c r="F1789" t="s">
        <v>1956</v>
      </c>
      <c r="G1789" t="s">
        <v>4965</v>
      </c>
      <c r="H1789" t="s">
        <v>573</v>
      </c>
      <c r="I1789">
        <v>0</v>
      </c>
      <c r="J1789">
        <v>312.86</v>
      </c>
      <c r="K1789" t="s">
        <v>535</v>
      </c>
      <c r="L1789" t="s">
        <v>554</v>
      </c>
      <c r="M1789" t="s">
        <v>537</v>
      </c>
      <c r="N1789" t="s">
        <v>538</v>
      </c>
      <c r="O1789" t="s">
        <v>539</v>
      </c>
      <c r="P1789" t="s">
        <v>574</v>
      </c>
      <c r="Q1789" t="s">
        <v>3208</v>
      </c>
      <c r="R1789" t="s">
        <v>542</v>
      </c>
      <c r="S1789" t="s">
        <v>543</v>
      </c>
      <c r="T1789" t="s">
        <v>542</v>
      </c>
      <c r="U1789" t="s">
        <v>4937</v>
      </c>
      <c r="W1789" s="210">
        <v>-312.86</v>
      </c>
      <c r="X1789">
        <v>1</v>
      </c>
      <c r="Z1789" s="211">
        <v>45518</v>
      </c>
      <c r="AH1789" s="211">
        <v>45503</v>
      </c>
      <c r="AO1789" t="s">
        <v>546</v>
      </c>
      <c r="AU1789" s="211"/>
      <c r="AY1789">
        <v>0</v>
      </c>
      <c r="AZ1789" t="s">
        <v>548</v>
      </c>
      <c r="BA1789" t="s">
        <v>4937</v>
      </c>
      <c r="BB1789" t="s">
        <v>4937</v>
      </c>
    </row>
    <row r="1790" spans="1:54" x14ac:dyDescent="0.3">
      <c r="A1790" t="s">
        <v>4966</v>
      </c>
      <c r="B1790" t="s">
        <v>529</v>
      </c>
      <c r="C1790" s="211">
        <v>45503</v>
      </c>
      <c r="D1790" t="s">
        <v>576</v>
      </c>
      <c r="E1790" t="s">
        <v>938</v>
      </c>
      <c r="F1790" t="s">
        <v>938</v>
      </c>
      <c r="G1790" t="s">
        <v>4967</v>
      </c>
      <c r="H1790" t="s">
        <v>579</v>
      </c>
      <c r="I1790">
        <v>0</v>
      </c>
      <c r="J1790">
        <v>299.74</v>
      </c>
      <c r="K1790" t="s">
        <v>535</v>
      </c>
      <c r="L1790" t="s">
        <v>554</v>
      </c>
      <c r="M1790" t="s">
        <v>537</v>
      </c>
      <c r="N1790" t="s">
        <v>538</v>
      </c>
      <c r="O1790" t="s">
        <v>539</v>
      </c>
      <c r="P1790" t="s">
        <v>580</v>
      </c>
      <c r="Q1790" t="s">
        <v>3208</v>
      </c>
      <c r="R1790" t="s">
        <v>542</v>
      </c>
      <c r="S1790" t="s">
        <v>543</v>
      </c>
      <c r="T1790" t="s">
        <v>542</v>
      </c>
      <c r="U1790" t="s">
        <v>4937</v>
      </c>
      <c r="W1790" s="210">
        <v>-299.74</v>
      </c>
      <c r="X1790">
        <v>1</v>
      </c>
      <c r="Z1790" s="211">
        <v>45518</v>
      </c>
      <c r="AH1790" s="211">
        <v>45503</v>
      </c>
      <c r="AO1790" t="s">
        <v>546</v>
      </c>
      <c r="AU1790" s="211"/>
      <c r="AY1790">
        <v>0</v>
      </c>
      <c r="AZ1790" t="s">
        <v>548</v>
      </c>
      <c r="BA1790" t="s">
        <v>4937</v>
      </c>
      <c r="BB1790" t="s">
        <v>4937</v>
      </c>
    </row>
    <row r="1791" spans="1:54" x14ac:dyDescent="0.3">
      <c r="A1791" t="s">
        <v>4968</v>
      </c>
      <c r="B1791" t="s">
        <v>529</v>
      </c>
      <c r="C1791" s="211">
        <v>45503</v>
      </c>
      <c r="D1791" t="s">
        <v>582</v>
      </c>
      <c r="E1791" t="s">
        <v>938</v>
      </c>
      <c r="F1791" t="s">
        <v>618</v>
      </c>
      <c r="G1791" t="s">
        <v>4969</v>
      </c>
      <c r="H1791" t="s">
        <v>585</v>
      </c>
      <c r="I1791">
        <v>0</v>
      </c>
      <c r="J1791">
        <v>1158.2</v>
      </c>
      <c r="K1791" t="s">
        <v>535</v>
      </c>
      <c r="L1791" t="s">
        <v>536</v>
      </c>
      <c r="M1791" t="s">
        <v>537</v>
      </c>
      <c r="N1791" t="s">
        <v>538</v>
      </c>
      <c r="O1791" t="s">
        <v>539</v>
      </c>
      <c r="P1791" t="s">
        <v>586</v>
      </c>
      <c r="Q1791" t="s">
        <v>3208</v>
      </c>
      <c r="R1791" t="s">
        <v>542</v>
      </c>
      <c r="S1791" t="s">
        <v>543</v>
      </c>
      <c r="T1791" t="s">
        <v>542</v>
      </c>
      <c r="U1791" t="s">
        <v>4937</v>
      </c>
      <c r="W1791" s="210">
        <v>-1158.2</v>
      </c>
      <c r="X1791">
        <v>1</v>
      </c>
      <c r="Z1791" s="211">
        <v>45518</v>
      </c>
      <c r="AH1791" s="211">
        <v>45503</v>
      </c>
      <c r="AO1791" t="s">
        <v>546</v>
      </c>
      <c r="AU1791" s="211"/>
      <c r="AY1791">
        <v>0</v>
      </c>
      <c r="AZ1791" t="s">
        <v>548</v>
      </c>
      <c r="BA1791" t="s">
        <v>4937</v>
      </c>
      <c r="BB1791" t="s">
        <v>4937</v>
      </c>
    </row>
    <row r="1792" spans="1:54" x14ac:dyDescent="0.3">
      <c r="A1792" t="s">
        <v>4970</v>
      </c>
      <c r="B1792" t="s">
        <v>529</v>
      </c>
      <c r="C1792" s="211">
        <v>45503</v>
      </c>
      <c r="D1792" t="s">
        <v>588</v>
      </c>
      <c r="E1792" t="s">
        <v>938</v>
      </c>
      <c r="F1792" t="s">
        <v>735</v>
      </c>
      <c r="G1792" t="s">
        <v>4971</v>
      </c>
      <c r="H1792" t="s">
        <v>591</v>
      </c>
      <c r="I1792">
        <v>0</v>
      </c>
      <c r="J1792">
        <v>17.670000000000002</v>
      </c>
      <c r="K1792" t="s">
        <v>535</v>
      </c>
      <c r="L1792" t="s">
        <v>561</v>
      </c>
      <c r="M1792" t="s">
        <v>537</v>
      </c>
      <c r="N1792" t="s">
        <v>538</v>
      </c>
      <c r="O1792" t="s">
        <v>539</v>
      </c>
      <c r="P1792" t="s">
        <v>592</v>
      </c>
      <c r="Q1792" t="s">
        <v>3208</v>
      </c>
      <c r="R1792" t="s">
        <v>542</v>
      </c>
      <c r="S1792" t="s">
        <v>543</v>
      </c>
      <c r="T1792" t="s">
        <v>542</v>
      </c>
      <c r="U1792" t="s">
        <v>4937</v>
      </c>
      <c r="W1792" s="210">
        <v>-17.670000000000002</v>
      </c>
      <c r="X1792">
        <v>1</v>
      </c>
      <c r="Z1792" s="211">
        <v>45518</v>
      </c>
      <c r="AH1792" s="211">
        <v>45503</v>
      </c>
      <c r="AO1792" t="s">
        <v>546</v>
      </c>
      <c r="AU1792" s="211"/>
      <c r="AY1792">
        <v>0</v>
      </c>
      <c r="AZ1792" t="s">
        <v>548</v>
      </c>
      <c r="BA1792" t="s">
        <v>4937</v>
      </c>
      <c r="BB1792" t="s">
        <v>4937</v>
      </c>
    </row>
    <row r="1793" spans="1:54" x14ac:dyDescent="0.3">
      <c r="A1793" t="s">
        <v>4972</v>
      </c>
      <c r="B1793" t="s">
        <v>529</v>
      </c>
      <c r="C1793" s="211">
        <v>45503</v>
      </c>
      <c r="D1793" t="s">
        <v>594</v>
      </c>
      <c r="E1793" t="s">
        <v>938</v>
      </c>
      <c r="F1793" t="s">
        <v>2048</v>
      </c>
      <c r="G1793" t="s">
        <v>4973</v>
      </c>
      <c r="H1793" t="s">
        <v>597</v>
      </c>
      <c r="I1793">
        <v>0</v>
      </c>
      <c r="J1793">
        <v>152.44999999999999</v>
      </c>
      <c r="K1793" t="s">
        <v>535</v>
      </c>
      <c r="L1793" t="s">
        <v>561</v>
      </c>
      <c r="M1793" t="s">
        <v>537</v>
      </c>
      <c r="N1793" t="s">
        <v>538</v>
      </c>
      <c r="O1793" t="s">
        <v>539</v>
      </c>
      <c r="P1793" t="s">
        <v>598</v>
      </c>
      <c r="Q1793" t="s">
        <v>3208</v>
      </c>
      <c r="R1793" t="s">
        <v>542</v>
      </c>
      <c r="S1793" t="s">
        <v>543</v>
      </c>
      <c r="T1793" t="s">
        <v>542</v>
      </c>
      <c r="U1793" t="s">
        <v>4937</v>
      </c>
      <c r="W1793" s="210">
        <v>-152.44999999999999</v>
      </c>
      <c r="X1793">
        <v>1</v>
      </c>
      <c r="Z1793" s="211">
        <v>45529</v>
      </c>
      <c r="AH1793" s="211">
        <v>45503</v>
      </c>
      <c r="AO1793" t="s">
        <v>546</v>
      </c>
      <c r="AU1793" s="211"/>
      <c r="AY1793">
        <v>0</v>
      </c>
      <c r="AZ1793" t="s">
        <v>548</v>
      </c>
      <c r="BA1793" t="s">
        <v>4937</v>
      </c>
      <c r="BB1793" t="s">
        <v>4937</v>
      </c>
    </row>
    <row r="1794" spans="1:54" x14ac:dyDescent="0.3">
      <c r="A1794" t="s">
        <v>4974</v>
      </c>
      <c r="B1794" t="s">
        <v>529</v>
      </c>
      <c r="C1794" s="211">
        <v>45503</v>
      </c>
      <c r="D1794" t="s">
        <v>1067</v>
      </c>
      <c r="E1794" t="s">
        <v>938</v>
      </c>
      <c r="F1794" t="s">
        <v>2347</v>
      </c>
      <c r="G1794" t="s">
        <v>4975</v>
      </c>
      <c r="H1794" t="s">
        <v>1337</v>
      </c>
      <c r="I1794">
        <v>0</v>
      </c>
      <c r="J1794">
        <v>85.96</v>
      </c>
      <c r="K1794" t="s">
        <v>535</v>
      </c>
      <c r="L1794" t="s">
        <v>554</v>
      </c>
      <c r="M1794" t="s">
        <v>537</v>
      </c>
      <c r="N1794" t="s">
        <v>538</v>
      </c>
      <c r="O1794" t="s">
        <v>539</v>
      </c>
      <c r="P1794" t="s">
        <v>580</v>
      </c>
      <c r="Q1794" t="s">
        <v>3208</v>
      </c>
      <c r="R1794" t="s">
        <v>542</v>
      </c>
      <c r="S1794" t="s">
        <v>543</v>
      </c>
      <c r="T1794" t="s">
        <v>542</v>
      </c>
      <c r="U1794" t="s">
        <v>4937</v>
      </c>
      <c r="W1794" s="210">
        <v>-85.96</v>
      </c>
      <c r="X1794">
        <v>1</v>
      </c>
      <c r="Z1794" s="211">
        <v>45518</v>
      </c>
      <c r="AH1794" s="211">
        <v>45503</v>
      </c>
      <c r="AO1794" t="s">
        <v>546</v>
      </c>
      <c r="AU1794" s="211"/>
      <c r="AY1794">
        <v>0</v>
      </c>
      <c r="AZ1794" t="s">
        <v>548</v>
      </c>
      <c r="BA1794" t="s">
        <v>4937</v>
      </c>
      <c r="BB1794" t="s">
        <v>4937</v>
      </c>
    </row>
    <row r="1795" spans="1:54" x14ac:dyDescent="0.3">
      <c r="A1795" t="s">
        <v>4976</v>
      </c>
      <c r="B1795" t="s">
        <v>529</v>
      </c>
      <c r="C1795" s="211">
        <v>45503</v>
      </c>
      <c r="D1795" t="s">
        <v>600</v>
      </c>
      <c r="E1795" t="s">
        <v>938</v>
      </c>
      <c r="F1795" t="s">
        <v>2928</v>
      </c>
      <c r="G1795" t="s">
        <v>4977</v>
      </c>
      <c r="H1795" t="s">
        <v>603</v>
      </c>
      <c r="I1795">
        <v>0</v>
      </c>
      <c r="J1795">
        <v>359.08</v>
      </c>
      <c r="K1795" t="s">
        <v>535</v>
      </c>
      <c r="L1795" t="s">
        <v>536</v>
      </c>
      <c r="M1795" t="s">
        <v>537</v>
      </c>
      <c r="N1795" t="s">
        <v>538</v>
      </c>
      <c r="O1795" t="s">
        <v>539</v>
      </c>
      <c r="P1795" t="s">
        <v>604</v>
      </c>
      <c r="Q1795" t="s">
        <v>3208</v>
      </c>
      <c r="R1795" t="s">
        <v>542</v>
      </c>
      <c r="S1795" t="s">
        <v>543</v>
      </c>
      <c r="T1795" t="s">
        <v>542</v>
      </c>
      <c r="U1795" t="s">
        <v>4937</v>
      </c>
      <c r="W1795" s="210">
        <v>-359.08</v>
      </c>
      <c r="X1795">
        <v>1</v>
      </c>
      <c r="Z1795" s="211">
        <v>45518</v>
      </c>
      <c r="AH1795" s="211">
        <v>45503</v>
      </c>
      <c r="AO1795" t="s">
        <v>546</v>
      </c>
      <c r="AU1795" s="211"/>
      <c r="AY1795">
        <v>0</v>
      </c>
      <c r="AZ1795" t="s">
        <v>548</v>
      </c>
      <c r="BA1795" t="s">
        <v>4937</v>
      </c>
      <c r="BB1795" t="s">
        <v>4937</v>
      </c>
    </row>
    <row r="1796" spans="1:54" x14ac:dyDescent="0.3">
      <c r="A1796" t="s">
        <v>4978</v>
      </c>
      <c r="B1796" t="s">
        <v>529</v>
      </c>
      <c r="C1796" s="211">
        <v>45503</v>
      </c>
      <c r="D1796" t="s">
        <v>611</v>
      </c>
      <c r="E1796" t="s">
        <v>938</v>
      </c>
      <c r="F1796" t="s">
        <v>1101</v>
      </c>
      <c r="G1796" t="s">
        <v>4979</v>
      </c>
      <c r="H1796" t="s">
        <v>614</v>
      </c>
      <c r="I1796">
        <v>0</v>
      </c>
      <c r="J1796">
        <v>161.79</v>
      </c>
      <c r="K1796" t="s">
        <v>535</v>
      </c>
      <c r="L1796" t="s">
        <v>554</v>
      </c>
      <c r="M1796" t="s">
        <v>537</v>
      </c>
      <c r="N1796" t="s">
        <v>538</v>
      </c>
      <c r="O1796" t="s">
        <v>539</v>
      </c>
      <c r="P1796" t="s">
        <v>615</v>
      </c>
      <c r="Q1796" t="s">
        <v>3208</v>
      </c>
      <c r="R1796" t="s">
        <v>542</v>
      </c>
      <c r="S1796" t="s">
        <v>543</v>
      </c>
      <c r="T1796" t="s">
        <v>542</v>
      </c>
      <c r="U1796" t="s">
        <v>4937</v>
      </c>
      <c r="W1796" s="210">
        <v>-161.79</v>
      </c>
      <c r="X1796">
        <v>1</v>
      </c>
      <c r="Z1796" s="211">
        <v>45518</v>
      </c>
      <c r="AH1796" s="211">
        <v>45503</v>
      </c>
      <c r="AO1796" t="s">
        <v>546</v>
      </c>
      <c r="AU1796" s="211"/>
      <c r="AY1796">
        <v>0</v>
      </c>
      <c r="AZ1796" t="s">
        <v>548</v>
      </c>
      <c r="BA1796" t="s">
        <v>4937</v>
      </c>
      <c r="BB1796" t="s">
        <v>4937</v>
      </c>
    </row>
    <row r="1797" spans="1:54" x14ac:dyDescent="0.3">
      <c r="A1797" t="s">
        <v>4980</v>
      </c>
      <c r="B1797" t="s">
        <v>529</v>
      </c>
      <c r="C1797" s="211">
        <v>45503</v>
      </c>
      <c r="D1797" t="s">
        <v>3806</v>
      </c>
      <c r="E1797" t="s">
        <v>938</v>
      </c>
      <c r="F1797" t="s">
        <v>4981</v>
      </c>
      <c r="G1797" t="s">
        <v>4955</v>
      </c>
      <c r="H1797" t="s">
        <v>3807</v>
      </c>
      <c r="I1797">
        <v>0</v>
      </c>
      <c r="J1797">
        <v>914.56</v>
      </c>
      <c r="K1797" t="s">
        <v>535</v>
      </c>
      <c r="L1797" t="s">
        <v>536</v>
      </c>
      <c r="M1797" t="s">
        <v>537</v>
      </c>
      <c r="N1797" t="s">
        <v>538</v>
      </c>
      <c r="O1797" t="s">
        <v>539</v>
      </c>
      <c r="P1797" t="s">
        <v>3778</v>
      </c>
      <c r="Q1797" t="s">
        <v>3208</v>
      </c>
      <c r="R1797" t="s">
        <v>542</v>
      </c>
      <c r="S1797" t="s">
        <v>543</v>
      </c>
      <c r="T1797" t="s">
        <v>542</v>
      </c>
      <c r="U1797" t="s">
        <v>4937</v>
      </c>
      <c r="W1797" s="210">
        <v>-914.56</v>
      </c>
      <c r="X1797">
        <v>1</v>
      </c>
      <c r="Z1797" s="211">
        <v>45518</v>
      </c>
      <c r="AH1797" s="211">
        <v>45503</v>
      </c>
      <c r="AO1797" t="s">
        <v>546</v>
      </c>
      <c r="AU1797" s="211"/>
      <c r="AY1797">
        <v>0</v>
      </c>
      <c r="AZ1797" t="s">
        <v>548</v>
      </c>
      <c r="BA1797" t="s">
        <v>4937</v>
      </c>
      <c r="BB1797" t="s">
        <v>4937</v>
      </c>
    </row>
    <row r="1798" spans="1:54" x14ac:dyDescent="0.3">
      <c r="A1798" t="s">
        <v>4982</v>
      </c>
      <c r="B1798" t="s">
        <v>529</v>
      </c>
      <c r="C1798" s="211">
        <v>45503</v>
      </c>
      <c r="D1798" t="s">
        <v>2937</v>
      </c>
      <c r="E1798" t="s">
        <v>938</v>
      </c>
      <c r="F1798" t="s">
        <v>2941</v>
      </c>
      <c r="G1798" t="s">
        <v>4983</v>
      </c>
      <c r="H1798" t="s">
        <v>2939</v>
      </c>
      <c r="I1798">
        <v>0</v>
      </c>
      <c r="J1798">
        <v>27.21</v>
      </c>
      <c r="K1798" t="s">
        <v>535</v>
      </c>
      <c r="L1798" t="s">
        <v>561</v>
      </c>
      <c r="M1798" t="s">
        <v>537</v>
      </c>
      <c r="N1798" t="s">
        <v>538</v>
      </c>
      <c r="O1798" t="s">
        <v>539</v>
      </c>
      <c r="P1798" t="s">
        <v>644</v>
      </c>
      <c r="Q1798" t="s">
        <v>3208</v>
      </c>
      <c r="R1798" t="s">
        <v>542</v>
      </c>
      <c r="S1798" t="s">
        <v>543</v>
      </c>
      <c r="T1798" t="s">
        <v>542</v>
      </c>
      <c r="U1798" t="s">
        <v>4937</v>
      </c>
      <c r="W1798" s="210">
        <v>-27.21</v>
      </c>
      <c r="X1798">
        <v>1</v>
      </c>
      <c r="Z1798" s="211">
        <v>45518</v>
      </c>
      <c r="AH1798" s="211">
        <v>45503</v>
      </c>
      <c r="AO1798" t="s">
        <v>546</v>
      </c>
      <c r="AU1798" s="211"/>
      <c r="AY1798">
        <v>0</v>
      </c>
      <c r="AZ1798" t="s">
        <v>548</v>
      </c>
      <c r="BA1798" t="s">
        <v>4937</v>
      </c>
      <c r="BB1798" t="s">
        <v>4937</v>
      </c>
    </row>
    <row r="1799" spans="1:54" x14ac:dyDescent="0.3">
      <c r="A1799" t="s">
        <v>4984</v>
      </c>
      <c r="B1799" t="s">
        <v>529</v>
      </c>
      <c r="C1799" s="211">
        <v>45503</v>
      </c>
      <c r="D1799" t="s">
        <v>617</v>
      </c>
      <c r="E1799" t="s">
        <v>938</v>
      </c>
      <c r="F1799" t="s">
        <v>1355</v>
      </c>
      <c r="G1799" t="s">
        <v>4985</v>
      </c>
      <c r="H1799" t="s">
        <v>620</v>
      </c>
      <c r="I1799">
        <v>0</v>
      </c>
      <c r="J1799">
        <v>230.86</v>
      </c>
      <c r="K1799" t="s">
        <v>535</v>
      </c>
      <c r="L1799" t="s">
        <v>561</v>
      </c>
      <c r="M1799" t="s">
        <v>537</v>
      </c>
      <c r="N1799" t="s">
        <v>538</v>
      </c>
      <c r="O1799" t="s">
        <v>539</v>
      </c>
      <c r="P1799" t="s">
        <v>2641</v>
      </c>
      <c r="Q1799" t="s">
        <v>3208</v>
      </c>
      <c r="R1799" t="s">
        <v>542</v>
      </c>
      <c r="S1799" t="s">
        <v>543</v>
      </c>
      <c r="T1799" t="s">
        <v>542</v>
      </c>
      <c r="U1799" t="s">
        <v>4937</v>
      </c>
      <c r="W1799" s="210">
        <v>-230.86</v>
      </c>
      <c r="X1799">
        <v>1</v>
      </c>
      <c r="Z1799" s="211">
        <v>45518</v>
      </c>
      <c r="AH1799" s="211">
        <v>45503</v>
      </c>
      <c r="AO1799" t="s">
        <v>546</v>
      </c>
      <c r="AU1799" s="211"/>
      <c r="AY1799">
        <v>0</v>
      </c>
      <c r="AZ1799" t="s">
        <v>548</v>
      </c>
      <c r="BA1799" t="s">
        <v>4937</v>
      </c>
      <c r="BB1799" t="s">
        <v>4937</v>
      </c>
    </row>
    <row r="1800" spans="1:54" x14ac:dyDescent="0.3">
      <c r="A1800" t="s">
        <v>4986</v>
      </c>
      <c r="B1800" t="s">
        <v>529</v>
      </c>
      <c r="C1800" s="211">
        <v>45503</v>
      </c>
      <c r="D1800" t="s">
        <v>623</v>
      </c>
      <c r="E1800" t="s">
        <v>938</v>
      </c>
      <c r="F1800" t="s">
        <v>1359</v>
      </c>
      <c r="G1800" t="s">
        <v>4987</v>
      </c>
      <c r="H1800" t="s">
        <v>626</v>
      </c>
      <c r="I1800">
        <v>0</v>
      </c>
      <c r="J1800">
        <v>180.81</v>
      </c>
      <c r="K1800" t="s">
        <v>535</v>
      </c>
      <c r="L1800" t="s">
        <v>536</v>
      </c>
      <c r="M1800" t="s">
        <v>537</v>
      </c>
      <c r="N1800" t="s">
        <v>538</v>
      </c>
      <c r="O1800" t="s">
        <v>539</v>
      </c>
      <c r="P1800" t="s">
        <v>627</v>
      </c>
      <c r="Q1800" t="s">
        <v>3208</v>
      </c>
      <c r="R1800" t="s">
        <v>542</v>
      </c>
      <c r="S1800" t="s">
        <v>543</v>
      </c>
      <c r="T1800" t="s">
        <v>542</v>
      </c>
      <c r="U1800" t="s">
        <v>4937</v>
      </c>
      <c r="W1800" s="210">
        <v>-180.81</v>
      </c>
      <c r="X1800">
        <v>1</v>
      </c>
      <c r="Z1800" s="211">
        <v>45518</v>
      </c>
      <c r="AH1800" s="211">
        <v>45503</v>
      </c>
      <c r="AO1800" t="s">
        <v>546</v>
      </c>
      <c r="AU1800" s="211"/>
      <c r="AY1800">
        <v>0</v>
      </c>
      <c r="AZ1800" t="s">
        <v>548</v>
      </c>
      <c r="BA1800" t="s">
        <v>4937</v>
      </c>
      <c r="BB1800" t="s">
        <v>4937</v>
      </c>
    </row>
    <row r="1801" spans="1:54" x14ac:dyDescent="0.3">
      <c r="A1801" t="s">
        <v>4988</v>
      </c>
      <c r="B1801" t="s">
        <v>529</v>
      </c>
      <c r="C1801" s="211">
        <v>45503</v>
      </c>
      <c r="D1801" t="s">
        <v>1790</v>
      </c>
      <c r="E1801" t="s">
        <v>938</v>
      </c>
      <c r="F1801" t="s">
        <v>4989</v>
      </c>
      <c r="G1801" t="s">
        <v>4990</v>
      </c>
      <c r="H1801" t="s">
        <v>1792</v>
      </c>
      <c r="I1801">
        <v>0</v>
      </c>
      <c r="J1801">
        <v>92.52</v>
      </c>
      <c r="K1801" t="s">
        <v>535</v>
      </c>
      <c r="L1801" t="s">
        <v>554</v>
      </c>
      <c r="M1801" t="s">
        <v>537</v>
      </c>
      <c r="N1801" t="s">
        <v>538</v>
      </c>
      <c r="O1801" t="s">
        <v>539</v>
      </c>
      <c r="P1801" t="s">
        <v>580</v>
      </c>
      <c r="Q1801" t="s">
        <v>3208</v>
      </c>
      <c r="R1801" t="s">
        <v>542</v>
      </c>
      <c r="S1801" t="s">
        <v>543</v>
      </c>
      <c r="T1801" t="s">
        <v>542</v>
      </c>
      <c r="U1801" t="s">
        <v>4937</v>
      </c>
      <c r="W1801" s="210">
        <v>-92.52</v>
      </c>
      <c r="X1801">
        <v>1</v>
      </c>
      <c r="Z1801" s="211">
        <v>45518</v>
      </c>
      <c r="AH1801" s="211">
        <v>45503</v>
      </c>
      <c r="AO1801" t="s">
        <v>546</v>
      </c>
      <c r="AU1801" s="211"/>
      <c r="AY1801">
        <v>0</v>
      </c>
      <c r="AZ1801" t="s">
        <v>548</v>
      </c>
      <c r="BA1801" t="s">
        <v>4937</v>
      </c>
      <c r="BB1801" t="s">
        <v>4937</v>
      </c>
    </row>
    <row r="1802" spans="1:54" x14ac:dyDescent="0.3">
      <c r="A1802" t="s">
        <v>4991</v>
      </c>
      <c r="B1802" t="s">
        <v>529</v>
      </c>
      <c r="C1802" s="211">
        <v>45503</v>
      </c>
      <c r="D1802" t="s">
        <v>4397</v>
      </c>
      <c r="E1802" t="s">
        <v>938</v>
      </c>
      <c r="F1802" t="s">
        <v>3675</v>
      </c>
      <c r="G1802" t="s">
        <v>4992</v>
      </c>
      <c r="H1802" t="s">
        <v>4725</v>
      </c>
      <c r="I1802">
        <v>0</v>
      </c>
      <c r="J1802">
        <v>24.26</v>
      </c>
      <c r="K1802" t="s">
        <v>535</v>
      </c>
      <c r="L1802" t="s">
        <v>561</v>
      </c>
      <c r="M1802" t="s">
        <v>537</v>
      </c>
      <c r="N1802" t="s">
        <v>538</v>
      </c>
      <c r="O1802" t="s">
        <v>539</v>
      </c>
      <c r="P1802" t="s">
        <v>644</v>
      </c>
      <c r="Q1802" t="s">
        <v>3208</v>
      </c>
      <c r="R1802" t="s">
        <v>542</v>
      </c>
      <c r="S1802" t="s">
        <v>543</v>
      </c>
      <c r="T1802" t="s">
        <v>542</v>
      </c>
      <c r="U1802" t="s">
        <v>4937</v>
      </c>
      <c r="W1802" s="210">
        <v>-24.26</v>
      </c>
      <c r="X1802">
        <v>1</v>
      </c>
      <c r="Z1802" s="211">
        <v>45518</v>
      </c>
      <c r="AH1802" s="211">
        <v>45503</v>
      </c>
      <c r="AO1802" t="s">
        <v>546</v>
      </c>
      <c r="AU1802" s="211"/>
      <c r="AY1802">
        <v>0</v>
      </c>
      <c r="AZ1802" t="s">
        <v>548</v>
      </c>
      <c r="BA1802" t="s">
        <v>4937</v>
      </c>
      <c r="BB1802" t="s">
        <v>4937</v>
      </c>
    </row>
    <row r="1803" spans="1:54" x14ac:dyDescent="0.3">
      <c r="A1803" t="s">
        <v>4993</v>
      </c>
      <c r="B1803" t="s">
        <v>529</v>
      </c>
      <c r="C1803" s="211">
        <v>45503</v>
      </c>
      <c r="D1803" t="s">
        <v>4367</v>
      </c>
      <c r="E1803" t="s">
        <v>938</v>
      </c>
      <c r="F1803" t="s">
        <v>4994</v>
      </c>
      <c r="G1803" t="s">
        <v>4995</v>
      </c>
      <c r="H1803" t="s">
        <v>4369</v>
      </c>
      <c r="I1803">
        <v>0</v>
      </c>
      <c r="J1803">
        <v>73.23</v>
      </c>
      <c r="K1803" t="s">
        <v>535</v>
      </c>
      <c r="L1803" t="s">
        <v>561</v>
      </c>
      <c r="M1803" t="s">
        <v>537</v>
      </c>
      <c r="N1803" t="s">
        <v>538</v>
      </c>
      <c r="O1803" t="s">
        <v>539</v>
      </c>
      <c r="P1803" t="s">
        <v>562</v>
      </c>
      <c r="Q1803" t="s">
        <v>3208</v>
      </c>
      <c r="R1803" t="s">
        <v>542</v>
      </c>
      <c r="S1803" t="s">
        <v>543</v>
      </c>
      <c r="T1803" t="s">
        <v>542</v>
      </c>
      <c r="U1803" t="s">
        <v>4937</v>
      </c>
      <c r="W1803" s="210">
        <v>-73.23</v>
      </c>
      <c r="X1803">
        <v>1</v>
      </c>
      <c r="Z1803" s="211">
        <v>45518</v>
      </c>
      <c r="AH1803" s="211">
        <v>45503</v>
      </c>
      <c r="AO1803" t="s">
        <v>546</v>
      </c>
      <c r="AU1803" s="211"/>
      <c r="AY1803">
        <v>0</v>
      </c>
      <c r="AZ1803" t="s">
        <v>548</v>
      </c>
      <c r="BA1803" t="s">
        <v>4937</v>
      </c>
      <c r="BB1803" t="s">
        <v>4937</v>
      </c>
    </row>
    <row r="1804" spans="1:54" x14ac:dyDescent="0.3">
      <c r="A1804" t="s">
        <v>4996</v>
      </c>
      <c r="B1804" t="s">
        <v>529</v>
      </c>
      <c r="C1804" s="211">
        <v>45503</v>
      </c>
      <c r="D1804" t="s">
        <v>2321</v>
      </c>
      <c r="E1804" t="s">
        <v>938</v>
      </c>
      <c r="F1804" t="s">
        <v>4997</v>
      </c>
      <c r="G1804" t="s">
        <v>4998</v>
      </c>
      <c r="H1804" t="s">
        <v>2323</v>
      </c>
      <c r="I1804">
        <v>0</v>
      </c>
      <c r="J1804">
        <v>326.47000000000003</v>
      </c>
      <c r="K1804" t="s">
        <v>535</v>
      </c>
      <c r="L1804" t="s">
        <v>561</v>
      </c>
      <c r="M1804" t="s">
        <v>537</v>
      </c>
      <c r="N1804" t="s">
        <v>538</v>
      </c>
      <c r="O1804" t="s">
        <v>539</v>
      </c>
      <c r="P1804" t="s">
        <v>621</v>
      </c>
      <c r="Q1804" t="s">
        <v>3208</v>
      </c>
      <c r="R1804" t="s">
        <v>542</v>
      </c>
      <c r="S1804" t="s">
        <v>543</v>
      </c>
      <c r="T1804" t="s">
        <v>542</v>
      </c>
      <c r="U1804" t="s">
        <v>4937</v>
      </c>
      <c r="W1804" s="210">
        <v>-326.47000000000003</v>
      </c>
      <c r="X1804">
        <v>1</v>
      </c>
      <c r="Z1804" s="211">
        <v>45518</v>
      </c>
      <c r="AH1804" s="211">
        <v>45503</v>
      </c>
      <c r="AO1804" t="s">
        <v>546</v>
      </c>
      <c r="AU1804" s="211"/>
      <c r="AY1804">
        <v>0</v>
      </c>
      <c r="AZ1804" t="s">
        <v>548</v>
      </c>
      <c r="BA1804" t="s">
        <v>4937</v>
      </c>
      <c r="BB1804" t="s">
        <v>4937</v>
      </c>
    </row>
    <row r="1805" spans="1:54" x14ac:dyDescent="0.3">
      <c r="A1805" t="s">
        <v>4999</v>
      </c>
      <c r="B1805" t="s">
        <v>529</v>
      </c>
      <c r="C1805" s="211">
        <v>45503</v>
      </c>
      <c r="D1805" t="s">
        <v>1837</v>
      </c>
      <c r="E1805" t="s">
        <v>938</v>
      </c>
      <c r="F1805" t="s">
        <v>2948</v>
      </c>
      <c r="G1805" t="s">
        <v>5000</v>
      </c>
      <c r="H1805" t="s">
        <v>1840</v>
      </c>
      <c r="I1805">
        <v>0</v>
      </c>
      <c r="J1805">
        <v>125.85</v>
      </c>
      <c r="K1805" t="s">
        <v>535</v>
      </c>
      <c r="L1805" t="s">
        <v>554</v>
      </c>
      <c r="M1805" t="s">
        <v>537</v>
      </c>
      <c r="N1805" t="s">
        <v>538</v>
      </c>
      <c r="O1805" t="s">
        <v>539</v>
      </c>
      <c r="P1805" t="s">
        <v>580</v>
      </c>
      <c r="Q1805" t="s">
        <v>3208</v>
      </c>
      <c r="R1805" t="s">
        <v>542</v>
      </c>
      <c r="S1805" t="s">
        <v>543</v>
      </c>
      <c r="T1805" t="s">
        <v>542</v>
      </c>
      <c r="U1805" t="s">
        <v>4937</v>
      </c>
      <c r="W1805" s="210">
        <v>-125.85</v>
      </c>
      <c r="X1805">
        <v>1</v>
      </c>
      <c r="Z1805" s="211">
        <v>45518</v>
      </c>
      <c r="AH1805" s="211">
        <v>45503</v>
      </c>
      <c r="AO1805" t="s">
        <v>546</v>
      </c>
      <c r="AU1805" s="211"/>
      <c r="AY1805">
        <v>0</v>
      </c>
      <c r="AZ1805" t="s">
        <v>548</v>
      </c>
      <c r="BA1805" t="s">
        <v>4937</v>
      </c>
      <c r="BB1805" t="s">
        <v>4937</v>
      </c>
    </row>
    <row r="1806" spans="1:54" x14ac:dyDescent="0.3">
      <c r="A1806" t="s">
        <v>5001</v>
      </c>
      <c r="B1806" t="s">
        <v>529</v>
      </c>
      <c r="C1806" s="211">
        <v>45503</v>
      </c>
      <c r="D1806" t="s">
        <v>4375</v>
      </c>
      <c r="E1806" t="s">
        <v>938</v>
      </c>
      <c r="F1806" t="s">
        <v>5002</v>
      </c>
      <c r="G1806" t="s">
        <v>5003</v>
      </c>
      <c r="H1806" t="s">
        <v>4377</v>
      </c>
      <c r="I1806">
        <v>0</v>
      </c>
      <c r="J1806">
        <v>83.48</v>
      </c>
      <c r="K1806" t="s">
        <v>535</v>
      </c>
      <c r="L1806" t="s">
        <v>561</v>
      </c>
      <c r="M1806" t="s">
        <v>537</v>
      </c>
      <c r="N1806" t="s">
        <v>538</v>
      </c>
      <c r="O1806" t="s">
        <v>539</v>
      </c>
      <c r="P1806" t="s">
        <v>562</v>
      </c>
      <c r="Q1806" t="s">
        <v>3208</v>
      </c>
      <c r="R1806" t="s">
        <v>542</v>
      </c>
      <c r="S1806" t="s">
        <v>543</v>
      </c>
      <c r="T1806" t="s">
        <v>542</v>
      </c>
      <c r="U1806" t="s">
        <v>4937</v>
      </c>
      <c r="W1806" s="210">
        <v>-83.48</v>
      </c>
      <c r="X1806">
        <v>1</v>
      </c>
      <c r="Z1806" s="211">
        <v>45518</v>
      </c>
      <c r="AH1806" s="211">
        <v>45503</v>
      </c>
      <c r="AO1806" t="s">
        <v>546</v>
      </c>
      <c r="AU1806" s="211"/>
      <c r="AY1806">
        <v>0</v>
      </c>
      <c r="AZ1806" t="s">
        <v>548</v>
      </c>
      <c r="BA1806" t="s">
        <v>4937</v>
      </c>
      <c r="BB1806" t="s">
        <v>4937</v>
      </c>
    </row>
    <row r="1807" spans="1:54" x14ac:dyDescent="0.3">
      <c r="A1807" t="s">
        <v>5004</v>
      </c>
      <c r="B1807" t="s">
        <v>529</v>
      </c>
      <c r="C1807" s="211">
        <v>45503</v>
      </c>
      <c r="D1807" t="s">
        <v>1354</v>
      </c>
      <c r="E1807" t="s">
        <v>938</v>
      </c>
      <c r="F1807" t="s">
        <v>2775</v>
      </c>
      <c r="G1807" t="s">
        <v>5005</v>
      </c>
      <c r="H1807" t="s">
        <v>1357</v>
      </c>
      <c r="I1807">
        <v>0</v>
      </c>
      <c r="J1807">
        <v>175.34</v>
      </c>
      <c r="K1807" t="s">
        <v>535</v>
      </c>
      <c r="L1807" t="s">
        <v>561</v>
      </c>
      <c r="M1807" t="s">
        <v>537</v>
      </c>
      <c r="N1807" t="s">
        <v>538</v>
      </c>
      <c r="O1807" t="s">
        <v>539</v>
      </c>
      <c r="P1807" t="s">
        <v>621</v>
      </c>
      <c r="Q1807" t="s">
        <v>3208</v>
      </c>
      <c r="R1807" t="s">
        <v>542</v>
      </c>
      <c r="S1807" t="s">
        <v>543</v>
      </c>
      <c r="T1807" t="s">
        <v>542</v>
      </c>
      <c r="U1807" t="s">
        <v>4937</v>
      </c>
      <c r="W1807" s="210">
        <v>-175.34</v>
      </c>
      <c r="X1807">
        <v>1</v>
      </c>
      <c r="Z1807" s="211">
        <v>45518</v>
      </c>
      <c r="AH1807" s="211">
        <v>45503</v>
      </c>
      <c r="AO1807" t="s">
        <v>546</v>
      </c>
      <c r="AU1807" s="211"/>
      <c r="AY1807">
        <v>0</v>
      </c>
      <c r="AZ1807" t="s">
        <v>548</v>
      </c>
      <c r="BA1807" t="s">
        <v>4937</v>
      </c>
      <c r="BB1807" t="s">
        <v>4937</v>
      </c>
    </row>
    <row r="1808" spans="1:54" x14ac:dyDescent="0.3">
      <c r="A1808" t="s">
        <v>5006</v>
      </c>
      <c r="B1808" t="s">
        <v>529</v>
      </c>
      <c r="C1808" s="211">
        <v>45503</v>
      </c>
      <c r="D1808" t="s">
        <v>640</v>
      </c>
      <c r="E1808" t="s">
        <v>938</v>
      </c>
      <c r="F1808" t="s">
        <v>1005</v>
      </c>
      <c r="G1808" t="s">
        <v>5007</v>
      </c>
      <c r="H1808" t="s">
        <v>643</v>
      </c>
      <c r="I1808">
        <v>0</v>
      </c>
      <c r="J1808">
        <v>32.29</v>
      </c>
      <c r="K1808" t="s">
        <v>535</v>
      </c>
      <c r="L1808" t="s">
        <v>561</v>
      </c>
      <c r="M1808" t="s">
        <v>537</v>
      </c>
      <c r="N1808" t="s">
        <v>538</v>
      </c>
      <c r="O1808" t="s">
        <v>539</v>
      </c>
      <c r="P1808" t="s">
        <v>644</v>
      </c>
      <c r="Q1808" t="s">
        <v>3208</v>
      </c>
      <c r="R1808" t="s">
        <v>542</v>
      </c>
      <c r="S1808" t="s">
        <v>543</v>
      </c>
      <c r="T1808" t="s">
        <v>542</v>
      </c>
      <c r="U1808" t="s">
        <v>4937</v>
      </c>
      <c r="W1808" s="210">
        <v>-32.29</v>
      </c>
      <c r="X1808">
        <v>1</v>
      </c>
      <c r="Z1808" s="211">
        <v>45518</v>
      </c>
      <c r="AH1808" s="211">
        <v>45503</v>
      </c>
      <c r="AO1808" t="s">
        <v>546</v>
      </c>
      <c r="AU1808" s="211"/>
      <c r="AY1808">
        <v>0</v>
      </c>
      <c r="AZ1808" t="s">
        <v>548</v>
      </c>
      <c r="BA1808" t="s">
        <v>4937</v>
      </c>
      <c r="BB1808" t="s">
        <v>4937</v>
      </c>
    </row>
    <row r="1809" spans="1:54" x14ac:dyDescent="0.3">
      <c r="A1809" t="s">
        <v>5008</v>
      </c>
      <c r="B1809" t="s">
        <v>529</v>
      </c>
      <c r="C1809" s="211">
        <v>45503</v>
      </c>
      <c r="D1809" t="s">
        <v>646</v>
      </c>
      <c r="E1809" t="s">
        <v>938</v>
      </c>
      <c r="F1809" t="s">
        <v>4532</v>
      </c>
      <c r="G1809" t="s">
        <v>5009</v>
      </c>
      <c r="H1809" t="s">
        <v>649</v>
      </c>
      <c r="I1809">
        <v>0</v>
      </c>
      <c r="J1809">
        <v>36.56</v>
      </c>
      <c r="K1809" t="s">
        <v>535</v>
      </c>
      <c r="L1809" t="s">
        <v>536</v>
      </c>
      <c r="M1809" t="s">
        <v>537</v>
      </c>
      <c r="N1809" t="s">
        <v>538</v>
      </c>
      <c r="O1809" t="s">
        <v>539</v>
      </c>
      <c r="P1809" t="s">
        <v>650</v>
      </c>
      <c r="Q1809" t="s">
        <v>3208</v>
      </c>
      <c r="R1809" t="s">
        <v>542</v>
      </c>
      <c r="S1809" t="s">
        <v>543</v>
      </c>
      <c r="T1809" t="s">
        <v>542</v>
      </c>
      <c r="U1809" t="s">
        <v>4937</v>
      </c>
      <c r="W1809" s="210">
        <v>-36.56</v>
      </c>
      <c r="X1809">
        <v>1</v>
      </c>
      <c r="Z1809" s="211">
        <v>45518</v>
      </c>
      <c r="AH1809" s="211">
        <v>45503</v>
      </c>
      <c r="AO1809" t="s">
        <v>546</v>
      </c>
      <c r="AU1809" s="211"/>
      <c r="AY1809">
        <v>0</v>
      </c>
      <c r="AZ1809" t="s">
        <v>548</v>
      </c>
      <c r="BA1809" t="s">
        <v>4937</v>
      </c>
      <c r="BB1809" t="s">
        <v>4937</v>
      </c>
    </row>
    <row r="1810" spans="1:54" x14ac:dyDescent="0.3">
      <c r="A1810" t="s">
        <v>5010</v>
      </c>
      <c r="B1810" t="s">
        <v>861</v>
      </c>
      <c r="C1810" s="211">
        <v>45477</v>
      </c>
      <c r="D1810" t="s">
        <v>5011</v>
      </c>
      <c r="E1810" t="s">
        <v>653</v>
      </c>
      <c r="F1810" t="s">
        <v>793</v>
      </c>
      <c r="G1810" t="s">
        <v>5012</v>
      </c>
      <c r="H1810" t="s">
        <v>5013</v>
      </c>
      <c r="I1810">
        <v>0</v>
      </c>
      <c r="J1810">
        <v>2800</v>
      </c>
      <c r="K1810" t="s">
        <v>535</v>
      </c>
      <c r="L1810" t="s">
        <v>1420</v>
      </c>
      <c r="M1810" t="s">
        <v>537</v>
      </c>
      <c r="N1810" t="s">
        <v>538</v>
      </c>
      <c r="O1810" t="s">
        <v>539</v>
      </c>
      <c r="P1810" t="s">
        <v>1421</v>
      </c>
      <c r="Q1810" t="s">
        <v>3208</v>
      </c>
      <c r="R1810" t="s">
        <v>542</v>
      </c>
      <c r="S1810" t="s">
        <v>543</v>
      </c>
      <c r="T1810" t="s">
        <v>542</v>
      </c>
      <c r="U1810" t="s">
        <v>4937</v>
      </c>
      <c r="W1810" s="210">
        <v>-2800</v>
      </c>
      <c r="X1810">
        <v>1</v>
      </c>
      <c r="Z1810" s="211">
        <v>45518</v>
      </c>
      <c r="AH1810" s="211">
        <v>45477</v>
      </c>
      <c r="AO1810" t="s">
        <v>546</v>
      </c>
      <c r="AU1810" s="211"/>
      <c r="AY1810">
        <v>0</v>
      </c>
      <c r="AZ1810" t="s">
        <v>548</v>
      </c>
      <c r="BA1810" t="s">
        <v>4937</v>
      </c>
      <c r="BB1810" t="s">
        <v>4937</v>
      </c>
    </row>
    <row r="1811" spans="1:54" x14ac:dyDescent="0.3">
      <c r="A1811" t="s">
        <v>5014</v>
      </c>
      <c r="B1811" t="s">
        <v>861</v>
      </c>
      <c r="C1811" s="211">
        <v>45477</v>
      </c>
      <c r="D1811" t="s">
        <v>5011</v>
      </c>
      <c r="E1811" t="s">
        <v>653</v>
      </c>
      <c r="F1811" t="s">
        <v>653</v>
      </c>
      <c r="G1811" t="s">
        <v>5015</v>
      </c>
      <c r="H1811" t="s">
        <v>5013</v>
      </c>
      <c r="I1811">
        <v>0</v>
      </c>
      <c r="J1811">
        <v>2800</v>
      </c>
      <c r="K1811" t="s">
        <v>535</v>
      </c>
      <c r="L1811" t="s">
        <v>1420</v>
      </c>
      <c r="M1811" t="s">
        <v>537</v>
      </c>
      <c r="N1811" t="s">
        <v>538</v>
      </c>
      <c r="O1811" t="s">
        <v>539</v>
      </c>
      <c r="P1811" t="s">
        <v>4439</v>
      </c>
      <c r="Q1811" t="s">
        <v>3208</v>
      </c>
      <c r="R1811" t="s">
        <v>542</v>
      </c>
      <c r="S1811" t="s">
        <v>543</v>
      </c>
      <c r="T1811" t="s">
        <v>542</v>
      </c>
      <c r="U1811" t="s">
        <v>4937</v>
      </c>
      <c r="W1811" s="210">
        <v>-2800</v>
      </c>
      <c r="X1811">
        <v>1</v>
      </c>
      <c r="Z1811" s="211">
        <v>45529</v>
      </c>
      <c r="AH1811" s="211">
        <v>45477</v>
      </c>
      <c r="AO1811" t="s">
        <v>546</v>
      </c>
      <c r="AU1811" s="211"/>
      <c r="AY1811">
        <v>0</v>
      </c>
      <c r="AZ1811" t="s">
        <v>548</v>
      </c>
      <c r="BA1811" t="s">
        <v>4937</v>
      </c>
      <c r="BB1811" t="s">
        <v>4937</v>
      </c>
    </row>
    <row r="1812" spans="1:54" x14ac:dyDescent="0.3">
      <c r="A1812" t="s">
        <v>5016</v>
      </c>
      <c r="B1812" t="s">
        <v>861</v>
      </c>
      <c r="C1812" s="211">
        <v>45482</v>
      </c>
      <c r="D1812" t="s">
        <v>570</v>
      </c>
      <c r="E1812" t="s">
        <v>658</v>
      </c>
      <c r="F1812" t="s">
        <v>862</v>
      </c>
      <c r="G1812" t="s">
        <v>5017</v>
      </c>
      <c r="H1812" t="s">
        <v>573</v>
      </c>
      <c r="I1812">
        <v>0</v>
      </c>
      <c r="J1812">
        <v>61.4</v>
      </c>
      <c r="K1812" t="s">
        <v>535</v>
      </c>
      <c r="L1812" t="s">
        <v>660</v>
      </c>
      <c r="M1812" t="s">
        <v>537</v>
      </c>
      <c r="N1812" t="s">
        <v>538</v>
      </c>
      <c r="O1812" t="s">
        <v>539</v>
      </c>
      <c r="P1812" t="s">
        <v>574</v>
      </c>
      <c r="Q1812" t="s">
        <v>3208</v>
      </c>
      <c r="R1812" t="s">
        <v>542</v>
      </c>
      <c r="S1812" t="s">
        <v>543</v>
      </c>
      <c r="T1812" t="s">
        <v>542</v>
      </c>
      <c r="U1812" t="s">
        <v>4937</v>
      </c>
      <c r="W1812" s="210">
        <v>-61.4</v>
      </c>
      <c r="X1812">
        <v>1</v>
      </c>
      <c r="Z1812" s="211">
        <v>45518</v>
      </c>
      <c r="AH1812" s="211">
        <v>45482</v>
      </c>
      <c r="AO1812" t="s">
        <v>546</v>
      </c>
      <c r="AU1812" s="211"/>
      <c r="AY1812">
        <v>0</v>
      </c>
      <c r="AZ1812" t="s">
        <v>548</v>
      </c>
      <c r="BA1812" t="s">
        <v>4937</v>
      </c>
      <c r="BB1812" t="s">
        <v>4937</v>
      </c>
    </row>
    <row r="1813" spans="1:54" x14ac:dyDescent="0.3">
      <c r="A1813" t="s">
        <v>5018</v>
      </c>
      <c r="B1813" t="s">
        <v>861</v>
      </c>
      <c r="C1813" s="211">
        <v>45482</v>
      </c>
      <c r="D1813" t="s">
        <v>3217</v>
      </c>
      <c r="E1813" t="s">
        <v>658</v>
      </c>
      <c r="F1813" t="s">
        <v>1237</v>
      </c>
      <c r="G1813" t="s">
        <v>5019</v>
      </c>
      <c r="H1813" t="s">
        <v>3219</v>
      </c>
      <c r="I1813">
        <v>0</v>
      </c>
      <c r="J1813">
        <v>43.45</v>
      </c>
      <c r="K1813" t="s">
        <v>535</v>
      </c>
      <c r="L1813" t="s">
        <v>655</v>
      </c>
      <c r="M1813" t="s">
        <v>537</v>
      </c>
      <c r="N1813" t="s">
        <v>538</v>
      </c>
      <c r="O1813" t="s">
        <v>539</v>
      </c>
      <c r="P1813" t="s">
        <v>1099</v>
      </c>
      <c r="Q1813" t="s">
        <v>3208</v>
      </c>
      <c r="R1813" t="s">
        <v>542</v>
      </c>
      <c r="S1813" t="s">
        <v>543</v>
      </c>
      <c r="T1813" t="s">
        <v>542</v>
      </c>
      <c r="U1813" t="s">
        <v>4937</v>
      </c>
      <c r="W1813" s="210">
        <v>-43.45</v>
      </c>
      <c r="X1813">
        <v>1</v>
      </c>
      <c r="Z1813" s="211">
        <v>45518</v>
      </c>
      <c r="AH1813" s="211">
        <v>45482</v>
      </c>
      <c r="AO1813" t="s">
        <v>546</v>
      </c>
      <c r="AU1813" s="211"/>
      <c r="AY1813">
        <v>0</v>
      </c>
      <c r="AZ1813" t="s">
        <v>548</v>
      </c>
      <c r="BA1813" t="s">
        <v>4937</v>
      </c>
      <c r="BB1813" t="s">
        <v>4937</v>
      </c>
    </row>
    <row r="1814" spans="1:54" x14ac:dyDescent="0.3">
      <c r="A1814" t="s">
        <v>5020</v>
      </c>
      <c r="B1814" t="s">
        <v>861</v>
      </c>
      <c r="C1814" s="211">
        <v>45497</v>
      </c>
      <c r="D1814" t="s">
        <v>1287</v>
      </c>
      <c r="E1814" t="s">
        <v>1787</v>
      </c>
      <c r="F1814" t="s">
        <v>757</v>
      </c>
      <c r="G1814" t="s">
        <v>5021</v>
      </c>
      <c r="H1814" t="s">
        <v>4761</v>
      </c>
      <c r="I1814">
        <v>0</v>
      </c>
      <c r="J1814">
        <v>375</v>
      </c>
      <c r="K1814" t="s">
        <v>535</v>
      </c>
      <c r="L1814" t="s">
        <v>5022</v>
      </c>
      <c r="M1814" t="s">
        <v>537</v>
      </c>
      <c r="N1814" t="s">
        <v>538</v>
      </c>
      <c r="O1814" t="s">
        <v>539</v>
      </c>
      <c r="P1814" t="s">
        <v>1297</v>
      </c>
      <c r="Q1814" t="s">
        <v>3208</v>
      </c>
      <c r="R1814" t="s">
        <v>542</v>
      </c>
      <c r="S1814" t="s">
        <v>543</v>
      </c>
      <c r="T1814" t="s">
        <v>542</v>
      </c>
      <c r="U1814" t="s">
        <v>4937</v>
      </c>
      <c r="W1814" s="210">
        <v>-375</v>
      </c>
      <c r="X1814">
        <v>1</v>
      </c>
      <c r="Z1814" s="211">
        <v>45518</v>
      </c>
      <c r="AH1814" s="211">
        <v>45497</v>
      </c>
      <c r="AO1814" t="s">
        <v>546</v>
      </c>
      <c r="AU1814" s="211"/>
      <c r="AY1814">
        <v>0</v>
      </c>
      <c r="AZ1814" t="s">
        <v>548</v>
      </c>
      <c r="BA1814" t="s">
        <v>4937</v>
      </c>
      <c r="BB1814" t="s">
        <v>4937</v>
      </c>
    </row>
    <row r="1815" spans="1:54" x14ac:dyDescent="0.3">
      <c r="A1815" t="s">
        <v>5023</v>
      </c>
      <c r="B1815" t="s">
        <v>861</v>
      </c>
      <c r="C1815" s="211">
        <v>45497</v>
      </c>
      <c r="D1815" t="s">
        <v>1287</v>
      </c>
      <c r="E1815" t="s">
        <v>1787</v>
      </c>
      <c r="F1815" t="s">
        <v>793</v>
      </c>
      <c r="G1815" t="s">
        <v>5024</v>
      </c>
      <c r="H1815" t="s">
        <v>4761</v>
      </c>
      <c r="I1815">
        <v>0</v>
      </c>
      <c r="J1815">
        <v>295</v>
      </c>
      <c r="K1815" t="s">
        <v>535</v>
      </c>
      <c r="L1815" t="s">
        <v>5022</v>
      </c>
      <c r="M1815" t="s">
        <v>537</v>
      </c>
      <c r="N1815" t="s">
        <v>538</v>
      </c>
      <c r="O1815" t="s">
        <v>539</v>
      </c>
      <c r="P1815" t="s">
        <v>1290</v>
      </c>
      <c r="Q1815" t="s">
        <v>3208</v>
      </c>
      <c r="R1815" t="s">
        <v>542</v>
      </c>
      <c r="S1815" t="s">
        <v>543</v>
      </c>
      <c r="T1815" t="s">
        <v>542</v>
      </c>
      <c r="U1815" t="s">
        <v>4937</v>
      </c>
      <c r="W1815" s="210">
        <v>-295</v>
      </c>
      <c r="X1815">
        <v>1</v>
      </c>
      <c r="Z1815" s="211">
        <v>45518</v>
      </c>
      <c r="AH1815" s="211">
        <v>45497</v>
      </c>
      <c r="AO1815" t="s">
        <v>546</v>
      </c>
      <c r="AU1815" s="211"/>
      <c r="AY1815">
        <v>0</v>
      </c>
      <c r="AZ1815" t="s">
        <v>548</v>
      </c>
      <c r="BA1815" t="s">
        <v>4937</v>
      </c>
      <c r="BB1815" t="s">
        <v>4937</v>
      </c>
    </row>
    <row r="1816" spans="1:54" x14ac:dyDescent="0.3">
      <c r="A1816" t="s">
        <v>5025</v>
      </c>
      <c r="B1816" t="s">
        <v>861</v>
      </c>
      <c r="C1816" s="211">
        <v>45497</v>
      </c>
      <c r="D1816" t="s">
        <v>1287</v>
      </c>
      <c r="E1816" t="s">
        <v>1787</v>
      </c>
      <c r="F1816" t="s">
        <v>700</v>
      </c>
      <c r="G1816" t="s">
        <v>5026</v>
      </c>
      <c r="H1816" t="s">
        <v>4761</v>
      </c>
      <c r="I1816">
        <v>0</v>
      </c>
      <c r="J1816">
        <v>590</v>
      </c>
      <c r="K1816" t="s">
        <v>535</v>
      </c>
      <c r="L1816" t="s">
        <v>3830</v>
      </c>
      <c r="M1816" t="s">
        <v>537</v>
      </c>
      <c r="N1816" t="s">
        <v>538</v>
      </c>
      <c r="O1816" t="s">
        <v>539</v>
      </c>
      <c r="P1816" t="s">
        <v>1290</v>
      </c>
      <c r="Q1816" t="s">
        <v>3208</v>
      </c>
      <c r="R1816" t="s">
        <v>542</v>
      </c>
      <c r="S1816" t="s">
        <v>543</v>
      </c>
      <c r="T1816" t="s">
        <v>542</v>
      </c>
      <c r="U1816" t="s">
        <v>4937</v>
      </c>
      <c r="W1816" s="210">
        <v>-590</v>
      </c>
      <c r="X1816">
        <v>1</v>
      </c>
      <c r="Z1816" s="211">
        <v>45518</v>
      </c>
      <c r="AH1816" s="211">
        <v>45497</v>
      </c>
      <c r="AO1816" t="s">
        <v>546</v>
      </c>
      <c r="AU1816" s="211"/>
      <c r="AY1816">
        <v>0</v>
      </c>
      <c r="AZ1816" t="s">
        <v>548</v>
      </c>
      <c r="BA1816" t="s">
        <v>4937</v>
      </c>
      <c r="BB1816" t="s">
        <v>4937</v>
      </c>
    </row>
    <row r="1817" spans="1:54" x14ac:dyDescent="0.3">
      <c r="A1817" t="s">
        <v>5027</v>
      </c>
      <c r="B1817" t="s">
        <v>861</v>
      </c>
      <c r="C1817" s="211">
        <v>45497</v>
      </c>
      <c r="D1817" t="s">
        <v>1287</v>
      </c>
      <c r="E1817" t="s">
        <v>1787</v>
      </c>
      <c r="F1817" t="s">
        <v>800</v>
      </c>
      <c r="G1817" t="s">
        <v>5028</v>
      </c>
      <c r="H1817" t="s">
        <v>4761</v>
      </c>
      <c r="I1817">
        <v>0</v>
      </c>
      <c r="J1817">
        <v>400</v>
      </c>
      <c r="K1817" t="s">
        <v>535</v>
      </c>
      <c r="L1817" t="s">
        <v>3830</v>
      </c>
      <c r="M1817" t="s">
        <v>537</v>
      </c>
      <c r="N1817" t="s">
        <v>538</v>
      </c>
      <c r="O1817" t="s">
        <v>539</v>
      </c>
      <c r="P1817" t="s">
        <v>1297</v>
      </c>
      <c r="Q1817" t="s">
        <v>3208</v>
      </c>
      <c r="R1817" t="s">
        <v>542</v>
      </c>
      <c r="S1817" t="s">
        <v>543</v>
      </c>
      <c r="T1817" t="s">
        <v>542</v>
      </c>
      <c r="U1817" t="s">
        <v>4937</v>
      </c>
      <c r="W1817" s="210">
        <v>-400</v>
      </c>
      <c r="X1817">
        <v>1</v>
      </c>
      <c r="Z1817" s="211">
        <v>45518</v>
      </c>
      <c r="AH1817" s="211">
        <v>45497</v>
      </c>
      <c r="AO1817" t="s">
        <v>546</v>
      </c>
      <c r="AU1817" s="211"/>
      <c r="AY1817">
        <v>0</v>
      </c>
      <c r="AZ1817" t="s">
        <v>548</v>
      </c>
      <c r="BA1817" t="s">
        <v>4937</v>
      </c>
      <c r="BB1817" t="s">
        <v>4937</v>
      </c>
    </row>
    <row r="1818" spans="1:54" x14ac:dyDescent="0.3">
      <c r="A1818" t="s">
        <v>5029</v>
      </c>
      <c r="B1818" t="s">
        <v>861</v>
      </c>
      <c r="C1818" s="211">
        <v>45497</v>
      </c>
      <c r="D1818" t="s">
        <v>1287</v>
      </c>
      <c r="E1818" t="s">
        <v>679</v>
      </c>
      <c r="F1818" t="s">
        <v>757</v>
      </c>
      <c r="G1818" t="s">
        <v>5030</v>
      </c>
      <c r="H1818" t="s">
        <v>4761</v>
      </c>
      <c r="I1818">
        <v>0</v>
      </c>
      <c r="J1818">
        <v>240</v>
      </c>
      <c r="K1818" t="s">
        <v>535</v>
      </c>
      <c r="L1818" t="s">
        <v>655</v>
      </c>
      <c r="M1818" t="s">
        <v>537</v>
      </c>
      <c r="N1818" t="s">
        <v>538</v>
      </c>
      <c r="O1818" t="s">
        <v>539</v>
      </c>
      <c r="P1818" t="s">
        <v>1297</v>
      </c>
      <c r="Q1818" t="s">
        <v>3208</v>
      </c>
      <c r="R1818" t="s">
        <v>542</v>
      </c>
      <c r="S1818" t="s">
        <v>543</v>
      </c>
      <c r="T1818" t="s">
        <v>542</v>
      </c>
      <c r="U1818" t="s">
        <v>4937</v>
      </c>
      <c r="W1818" s="210">
        <v>-240</v>
      </c>
      <c r="X1818">
        <v>1</v>
      </c>
      <c r="Z1818" s="211">
        <v>45518</v>
      </c>
      <c r="AH1818" s="211">
        <v>45497</v>
      </c>
      <c r="AO1818" t="s">
        <v>546</v>
      </c>
      <c r="AU1818" s="211"/>
      <c r="AY1818">
        <v>0</v>
      </c>
      <c r="AZ1818" t="s">
        <v>548</v>
      </c>
      <c r="BA1818" t="s">
        <v>4937</v>
      </c>
      <c r="BB1818" t="s">
        <v>4937</v>
      </c>
    </row>
    <row r="1819" spans="1:54" x14ac:dyDescent="0.3">
      <c r="A1819" t="s">
        <v>5031</v>
      </c>
      <c r="B1819" t="s">
        <v>861</v>
      </c>
      <c r="C1819" s="211">
        <v>45497</v>
      </c>
      <c r="D1819" t="s">
        <v>1287</v>
      </c>
      <c r="E1819" t="s">
        <v>679</v>
      </c>
      <c r="F1819" t="s">
        <v>793</v>
      </c>
      <c r="G1819" t="s">
        <v>5032</v>
      </c>
      <c r="H1819" t="s">
        <v>4761</v>
      </c>
      <c r="I1819">
        <v>0</v>
      </c>
      <c r="J1819">
        <v>300</v>
      </c>
      <c r="K1819" t="s">
        <v>535</v>
      </c>
      <c r="L1819" t="s">
        <v>655</v>
      </c>
      <c r="M1819" t="s">
        <v>537</v>
      </c>
      <c r="N1819" t="s">
        <v>538</v>
      </c>
      <c r="O1819" t="s">
        <v>539</v>
      </c>
      <c r="P1819" t="s">
        <v>1297</v>
      </c>
      <c r="Q1819" t="s">
        <v>3208</v>
      </c>
      <c r="R1819" t="s">
        <v>542</v>
      </c>
      <c r="S1819" t="s">
        <v>543</v>
      </c>
      <c r="T1819" t="s">
        <v>542</v>
      </c>
      <c r="U1819" t="s">
        <v>4937</v>
      </c>
      <c r="W1819" s="210">
        <v>-300</v>
      </c>
      <c r="X1819">
        <v>1</v>
      </c>
      <c r="Z1819" s="211">
        <v>45518</v>
      </c>
      <c r="AH1819" s="211">
        <v>45497</v>
      </c>
      <c r="AO1819" t="s">
        <v>546</v>
      </c>
      <c r="AU1819" s="211"/>
      <c r="AY1819">
        <v>0</v>
      </c>
      <c r="AZ1819" t="s">
        <v>548</v>
      </c>
      <c r="BA1819" t="s">
        <v>4937</v>
      </c>
      <c r="BB1819" t="s">
        <v>4937</v>
      </c>
    </row>
    <row r="1820" spans="1:54" x14ac:dyDescent="0.3">
      <c r="A1820" t="s">
        <v>5033</v>
      </c>
      <c r="B1820" t="s">
        <v>861</v>
      </c>
      <c r="C1820" s="211">
        <v>45497</v>
      </c>
      <c r="D1820" t="s">
        <v>1287</v>
      </c>
      <c r="E1820" t="s">
        <v>1674</v>
      </c>
      <c r="F1820" t="s">
        <v>700</v>
      </c>
      <c r="G1820" t="s">
        <v>5034</v>
      </c>
      <c r="H1820" t="s">
        <v>4761</v>
      </c>
      <c r="I1820">
        <v>0</v>
      </c>
      <c r="J1820">
        <v>240</v>
      </c>
      <c r="K1820" t="s">
        <v>535</v>
      </c>
      <c r="L1820" t="s">
        <v>655</v>
      </c>
      <c r="M1820" t="s">
        <v>537</v>
      </c>
      <c r="N1820" t="s">
        <v>538</v>
      </c>
      <c r="O1820" t="s">
        <v>539</v>
      </c>
      <c r="P1820" t="s">
        <v>1297</v>
      </c>
      <c r="Q1820" t="s">
        <v>3208</v>
      </c>
      <c r="R1820" t="s">
        <v>542</v>
      </c>
      <c r="S1820" t="s">
        <v>543</v>
      </c>
      <c r="T1820" t="s">
        <v>542</v>
      </c>
      <c r="U1820" t="s">
        <v>4937</v>
      </c>
      <c r="W1820" s="210">
        <v>-240</v>
      </c>
      <c r="X1820">
        <v>1</v>
      </c>
      <c r="Z1820" s="211">
        <v>45518</v>
      </c>
      <c r="AH1820" s="211">
        <v>45497</v>
      </c>
      <c r="AO1820" t="s">
        <v>546</v>
      </c>
      <c r="AU1820" s="211"/>
      <c r="AY1820">
        <v>0</v>
      </c>
      <c r="AZ1820" t="s">
        <v>548</v>
      </c>
      <c r="BA1820" t="s">
        <v>4937</v>
      </c>
      <c r="BB1820" t="s">
        <v>4937</v>
      </c>
    </row>
    <row r="1821" spans="1:54" x14ac:dyDescent="0.3">
      <c r="A1821" t="s">
        <v>5035</v>
      </c>
      <c r="B1821" t="s">
        <v>866</v>
      </c>
      <c r="C1821" s="211">
        <v>45481</v>
      </c>
      <c r="D1821" t="s">
        <v>4817</v>
      </c>
      <c r="E1821" t="s">
        <v>803</v>
      </c>
      <c r="F1821" t="s">
        <v>757</v>
      </c>
      <c r="G1821" t="s">
        <v>5036</v>
      </c>
      <c r="H1821" t="s">
        <v>5037</v>
      </c>
      <c r="I1821">
        <v>0</v>
      </c>
      <c r="J1821">
        <v>1692</v>
      </c>
      <c r="K1821" t="s">
        <v>535</v>
      </c>
      <c r="L1821" t="s">
        <v>1231</v>
      </c>
      <c r="M1821" t="s">
        <v>537</v>
      </c>
      <c r="N1821" t="s">
        <v>538</v>
      </c>
      <c r="O1821" t="s">
        <v>539</v>
      </c>
      <c r="P1821" t="s">
        <v>4805</v>
      </c>
      <c r="Q1821" t="s">
        <v>3208</v>
      </c>
      <c r="R1821" t="s">
        <v>542</v>
      </c>
      <c r="S1821" t="s">
        <v>543</v>
      </c>
      <c r="T1821" t="s">
        <v>542</v>
      </c>
      <c r="U1821" t="s">
        <v>4937</v>
      </c>
      <c r="W1821" s="210">
        <v>-1692</v>
      </c>
      <c r="X1821">
        <v>1</v>
      </c>
      <c r="Z1821" s="211">
        <v>45510</v>
      </c>
      <c r="AH1821" s="211">
        <v>45481</v>
      </c>
      <c r="AO1821" t="s">
        <v>546</v>
      </c>
      <c r="AU1821" s="211"/>
      <c r="AY1821">
        <v>0</v>
      </c>
      <c r="AZ1821" t="s">
        <v>548</v>
      </c>
      <c r="BA1821" t="s">
        <v>4937</v>
      </c>
      <c r="BB1821" t="s">
        <v>4937</v>
      </c>
    </row>
    <row r="1822" spans="1:54" x14ac:dyDescent="0.3">
      <c r="A1822" t="s">
        <v>5038</v>
      </c>
      <c r="B1822" t="s">
        <v>866</v>
      </c>
      <c r="C1822" s="211">
        <v>45481</v>
      </c>
      <c r="D1822" t="s">
        <v>4817</v>
      </c>
      <c r="E1822" t="s">
        <v>803</v>
      </c>
      <c r="F1822" t="s">
        <v>532</v>
      </c>
      <c r="G1822" t="s">
        <v>5039</v>
      </c>
      <c r="H1822" t="s">
        <v>5037</v>
      </c>
      <c r="I1822">
        <v>0</v>
      </c>
      <c r="J1822">
        <v>108</v>
      </c>
      <c r="K1822" t="s">
        <v>535</v>
      </c>
      <c r="L1822" t="s">
        <v>1231</v>
      </c>
      <c r="M1822" t="s">
        <v>537</v>
      </c>
      <c r="N1822" t="s">
        <v>538</v>
      </c>
      <c r="O1822" t="s">
        <v>539</v>
      </c>
      <c r="P1822" t="s">
        <v>4805</v>
      </c>
      <c r="Q1822" t="s">
        <v>3208</v>
      </c>
      <c r="R1822" t="s">
        <v>542</v>
      </c>
      <c r="S1822" t="s">
        <v>543</v>
      </c>
      <c r="T1822" t="s">
        <v>542</v>
      </c>
      <c r="U1822" t="s">
        <v>4937</v>
      </c>
      <c r="W1822" s="210">
        <v>-108</v>
      </c>
      <c r="X1822">
        <v>1</v>
      </c>
      <c r="Z1822" s="211">
        <v>45510</v>
      </c>
      <c r="AH1822" s="211">
        <v>45481</v>
      </c>
      <c r="AO1822" t="s">
        <v>546</v>
      </c>
      <c r="AU1822" s="211"/>
      <c r="AY1822">
        <v>0</v>
      </c>
      <c r="AZ1822" t="s">
        <v>548</v>
      </c>
      <c r="BA1822" t="s">
        <v>4937</v>
      </c>
      <c r="BB1822" t="s">
        <v>4937</v>
      </c>
    </row>
    <row r="1823" spans="1:54" x14ac:dyDescent="0.3">
      <c r="A1823" t="s">
        <v>5040</v>
      </c>
      <c r="B1823" t="s">
        <v>866</v>
      </c>
      <c r="C1823" s="211">
        <v>45481</v>
      </c>
      <c r="D1823" t="s">
        <v>5041</v>
      </c>
      <c r="E1823" t="s">
        <v>807</v>
      </c>
      <c r="F1823" t="s">
        <v>757</v>
      </c>
      <c r="G1823" t="s">
        <v>5042</v>
      </c>
      <c r="H1823" t="s">
        <v>5043</v>
      </c>
      <c r="I1823">
        <v>0</v>
      </c>
      <c r="J1823">
        <v>1692</v>
      </c>
      <c r="K1823" t="s">
        <v>535</v>
      </c>
      <c r="L1823" t="s">
        <v>1231</v>
      </c>
      <c r="M1823" t="s">
        <v>537</v>
      </c>
      <c r="N1823" t="s">
        <v>538</v>
      </c>
      <c r="O1823" t="s">
        <v>539</v>
      </c>
      <c r="P1823" t="s">
        <v>4805</v>
      </c>
      <c r="Q1823" t="s">
        <v>3208</v>
      </c>
      <c r="R1823" t="s">
        <v>542</v>
      </c>
      <c r="S1823" t="s">
        <v>543</v>
      </c>
      <c r="T1823" t="s">
        <v>542</v>
      </c>
      <c r="U1823" t="s">
        <v>4937</v>
      </c>
      <c r="W1823" s="210">
        <v>-1692</v>
      </c>
      <c r="X1823">
        <v>1</v>
      </c>
      <c r="Z1823" s="211">
        <v>45510</v>
      </c>
      <c r="AH1823" s="211">
        <v>45481</v>
      </c>
      <c r="AO1823" t="s">
        <v>546</v>
      </c>
      <c r="AU1823" s="211"/>
      <c r="AY1823">
        <v>0</v>
      </c>
      <c r="AZ1823" t="s">
        <v>548</v>
      </c>
      <c r="BA1823" t="s">
        <v>4937</v>
      </c>
      <c r="BB1823" t="s">
        <v>4937</v>
      </c>
    </row>
    <row r="1824" spans="1:54" x14ac:dyDescent="0.3">
      <c r="A1824" t="s">
        <v>5044</v>
      </c>
      <c r="B1824" t="s">
        <v>866</v>
      </c>
      <c r="C1824" s="211">
        <v>45481</v>
      </c>
      <c r="D1824" t="s">
        <v>5041</v>
      </c>
      <c r="E1824" t="s">
        <v>807</v>
      </c>
      <c r="F1824" t="s">
        <v>532</v>
      </c>
      <c r="G1824" t="s">
        <v>5045</v>
      </c>
      <c r="H1824" t="s">
        <v>5043</v>
      </c>
      <c r="I1824">
        <v>0</v>
      </c>
      <c r="J1824">
        <v>108</v>
      </c>
      <c r="K1824" t="s">
        <v>535</v>
      </c>
      <c r="L1824" t="s">
        <v>1231</v>
      </c>
      <c r="M1824" t="s">
        <v>537</v>
      </c>
      <c r="N1824" t="s">
        <v>538</v>
      </c>
      <c r="O1824" t="s">
        <v>539</v>
      </c>
      <c r="P1824" t="s">
        <v>4805</v>
      </c>
      <c r="Q1824" t="s">
        <v>3208</v>
      </c>
      <c r="R1824" t="s">
        <v>542</v>
      </c>
      <c r="S1824" t="s">
        <v>543</v>
      </c>
      <c r="T1824" t="s">
        <v>542</v>
      </c>
      <c r="U1824" t="s">
        <v>4937</v>
      </c>
      <c r="W1824" s="210">
        <v>-108</v>
      </c>
      <c r="X1824">
        <v>1</v>
      </c>
      <c r="Z1824" s="211">
        <v>45510</v>
      </c>
      <c r="AH1824" s="211">
        <v>45481</v>
      </c>
      <c r="AO1824" t="s">
        <v>546</v>
      </c>
      <c r="AU1824" s="211"/>
      <c r="AY1824">
        <v>0</v>
      </c>
      <c r="AZ1824" t="s">
        <v>548</v>
      </c>
      <c r="BA1824" t="s">
        <v>4937</v>
      </c>
      <c r="BB1824" t="s">
        <v>4937</v>
      </c>
    </row>
    <row r="1825" spans="1:54" x14ac:dyDescent="0.3">
      <c r="A1825" t="s">
        <v>5046</v>
      </c>
      <c r="B1825" t="s">
        <v>866</v>
      </c>
      <c r="C1825" s="211">
        <v>45481</v>
      </c>
      <c r="D1825" t="s">
        <v>600</v>
      </c>
      <c r="E1825" t="s">
        <v>666</v>
      </c>
      <c r="F1825" t="s">
        <v>793</v>
      </c>
      <c r="G1825" t="s">
        <v>5047</v>
      </c>
      <c r="H1825" t="s">
        <v>4088</v>
      </c>
      <c r="I1825">
        <v>0</v>
      </c>
      <c r="J1825">
        <v>36.549999999999997</v>
      </c>
      <c r="K1825" t="s">
        <v>535</v>
      </c>
      <c r="L1825" t="s">
        <v>655</v>
      </c>
      <c r="M1825" t="s">
        <v>537</v>
      </c>
      <c r="N1825" t="s">
        <v>538</v>
      </c>
      <c r="O1825" t="s">
        <v>539</v>
      </c>
      <c r="P1825" t="s">
        <v>604</v>
      </c>
      <c r="Q1825" t="s">
        <v>3208</v>
      </c>
      <c r="R1825" t="s">
        <v>542</v>
      </c>
      <c r="S1825" t="s">
        <v>543</v>
      </c>
      <c r="T1825" t="s">
        <v>542</v>
      </c>
      <c r="U1825" t="s">
        <v>4937</v>
      </c>
      <c r="W1825" s="210">
        <v>-36.549999999999997</v>
      </c>
      <c r="X1825">
        <v>1</v>
      </c>
      <c r="Z1825" s="211">
        <v>45510</v>
      </c>
      <c r="AH1825" s="211">
        <v>45481</v>
      </c>
      <c r="AO1825" t="s">
        <v>546</v>
      </c>
      <c r="AU1825" s="211"/>
      <c r="AY1825">
        <v>0</v>
      </c>
      <c r="AZ1825" t="s">
        <v>548</v>
      </c>
      <c r="BA1825" t="s">
        <v>4937</v>
      </c>
      <c r="BB1825" t="s">
        <v>4937</v>
      </c>
    </row>
    <row r="1826" spans="1:54" x14ac:dyDescent="0.3">
      <c r="A1826" t="s">
        <v>5048</v>
      </c>
      <c r="B1826" t="s">
        <v>866</v>
      </c>
      <c r="C1826" s="211">
        <v>45481</v>
      </c>
      <c r="D1826" t="s">
        <v>611</v>
      </c>
      <c r="E1826" t="s">
        <v>666</v>
      </c>
      <c r="F1826" t="s">
        <v>803</v>
      </c>
      <c r="G1826" t="s">
        <v>5049</v>
      </c>
      <c r="H1826" t="s">
        <v>4091</v>
      </c>
      <c r="I1826">
        <v>0</v>
      </c>
      <c r="J1826">
        <v>15.25</v>
      </c>
      <c r="K1826" t="s">
        <v>535</v>
      </c>
      <c r="L1826" t="s">
        <v>660</v>
      </c>
      <c r="M1826" t="s">
        <v>537</v>
      </c>
      <c r="N1826" t="s">
        <v>538</v>
      </c>
      <c r="O1826" t="s">
        <v>539</v>
      </c>
      <c r="P1826" t="s">
        <v>615</v>
      </c>
      <c r="Q1826" t="s">
        <v>3208</v>
      </c>
      <c r="R1826" t="s">
        <v>542</v>
      </c>
      <c r="S1826" t="s">
        <v>543</v>
      </c>
      <c r="T1826" t="s">
        <v>542</v>
      </c>
      <c r="U1826" t="s">
        <v>4937</v>
      </c>
      <c r="W1826" s="210">
        <v>-15.25</v>
      </c>
      <c r="X1826">
        <v>1</v>
      </c>
      <c r="Z1826" s="211">
        <v>45510</v>
      </c>
      <c r="AH1826" s="211">
        <v>45481</v>
      </c>
      <c r="AO1826" t="s">
        <v>546</v>
      </c>
      <c r="AU1826" s="211"/>
      <c r="AY1826">
        <v>0</v>
      </c>
      <c r="AZ1826" t="s">
        <v>548</v>
      </c>
      <c r="BA1826" t="s">
        <v>4937</v>
      </c>
      <c r="BB1826" t="s">
        <v>4937</v>
      </c>
    </row>
    <row r="1827" spans="1:54" x14ac:dyDescent="0.3">
      <c r="A1827" t="s">
        <v>5050</v>
      </c>
      <c r="B1827" t="s">
        <v>866</v>
      </c>
      <c r="C1827" s="211">
        <v>45481</v>
      </c>
      <c r="D1827" t="s">
        <v>588</v>
      </c>
      <c r="E1827" t="s">
        <v>666</v>
      </c>
      <c r="F1827" t="s">
        <v>871</v>
      </c>
      <c r="G1827" t="s">
        <v>5051</v>
      </c>
      <c r="H1827" t="s">
        <v>4094</v>
      </c>
      <c r="I1827">
        <v>0</v>
      </c>
      <c r="J1827">
        <v>1.66</v>
      </c>
      <c r="K1827" t="s">
        <v>535</v>
      </c>
      <c r="L1827" t="s">
        <v>664</v>
      </c>
      <c r="M1827" t="s">
        <v>537</v>
      </c>
      <c r="N1827" t="s">
        <v>538</v>
      </c>
      <c r="O1827" t="s">
        <v>539</v>
      </c>
      <c r="P1827" t="s">
        <v>592</v>
      </c>
      <c r="Q1827" t="s">
        <v>3208</v>
      </c>
      <c r="R1827" t="s">
        <v>542</v>
      </c>
      <c r="S1827" t="s">
        <v>543</v>
      </c>
      <c r="T1827" t="s">
        <v>542</v>
      </c>
      <c r="U1827" t="s">
        <v>4937</v>
      </c>
      <c r="W1827" s="210">
        <v>-1.66</v>
      </c>
      <c r="X1827">
        <v>1</v>
      </c>
      <c r="Z1827" s="211">
        <v>45510</v>
      </c>
      <c r="AH1827" s="211">
        <v>45481</v>
      </c>
      <c r="AO1827" t="s">
        <v>546</v>
      </c>
      <c r="AU1827" s="211"/>
      <c r="AY1827">
        <v>0</v>
      </c>
      <c r="AZ1827" t="s">
        <v>548</v>
      </c>
      <c r="BA1827" t="s">
        <v>4937</v>
      </c>
      <c r="BB1827" t="s">
        <v>4937</v>
      </c>
    </row>
    <row r="1828" spans="1:54" x14ac:dyDescent="0.3">
      <c r="A1828" t="s">
        <v>5052</v>
      </c>
      <c r="B1828" t="s">
        <v>866</v>
      </c>
      <c r="C1828" s="211">
        <v>45481</v>
      </c>
      <c r="D1828" t="s">
        <v>623</v>
      </c>
      <c r="E1828" t="s">
        <v>666</v>
      </c>
      <c r="F1828" t="s">
        <v>1185</v>
      </c>
      <c r="G1828" t="s">
        <v>5053</v>
      </c>
      <c r="H1828" t="s">
        <v>4412</v>
      </c>
      <c r="I1828">
        <v>0</v>
      </c>
      <c r="J1828">
        <v>19.41</v>
      </c>
      <c r="K1828" t="s">
        <v>535</v>
      </c>
      <c r="L1828" t="s">
        <v>655</v>
      </c>
      <c r="M1828" t="s">
        <v>537</v>
      </c>
      <c r="N1828" t="s">
        <v>538</v>
      </c>
      <c r="O1828" t="s">
        <v>539</v>
      </c>
      <c r="P1828" t="s">
        <v>627</v>
      </c>
      <c r="Q1828" t="s">
        <v>3208</v>
      </c>
      <c r="R1828" t="s">
        <v>542</v>
      </c>
      <c r="S1828" t="s">
        <v>543</v>
      </c>
      <c r="T1828" t="s">
        <v>542</v>
      </c>
      <c r="U1828" t="s">
        <v>4937</v>
      </c>
      <c r="W1828" s="210">
        <v>-19.41</v>
      </c>
      <c r="X1828">
        <v>1</v>
      </c>
      <c r="Z1828" s="211">
        <v>45510</v>
      </c>
      <c r="AH1828" s="211">
        <v>45481</v>
      </c>
      <c r="AO1828" t="s">
        <v>546</v>
      </c>
      <c r="AU1828" s="211"/>
      <c r="AY1828">
        <v>0</v>
      </c>
      <c r="AZ1828" t="s">
        <v>548</v>
      </c>
      <c r="BA1828" t="s">
        <v>4937</v>
      </c>
      <c r="BB1828" t="s">
        <v>4937</v>
      </c>
    </row>
    <row r="1829" spans="1:54" x14ac:dyDescent="0.3">
      <c r="A1829" t="s">
        <v>5054</v>
      </c>
      <c r="B1829" t="s">
        <v>866</v>
      </c>
      <c r="C1829" s="211">
        <v>45481</v>
      </c>
      <c r="D1829" t="s">
        <v>1837</v>
      </c>
      <c r="E1829" t="s">
        <v>666</v>
      </c>
      <c r="F1829" t="s">
        <v>1591</v>
      </c>
      <c r="G1829" t="s">
        <v>5055</v>
      </c>
      <c r="H1829" t="s">
        <v>2406</v>
      </c>
      <c r="I1829">
        <v>0</v>
      </c>
      <c r="J1829">
        <v>12.07</v>
      </c>
      <c r="K1829" t="s">
        <v>535</v>
      </c>
      <c r="L1829" t="s">
        <v>660</v>
      </c>
      <c r="M1829" t="s">
        <v>537</v>
      </c>
      <c r="N1829" t="s">
        <v>538</v>
      </c>
      <c r="O1829" t="s">
        <v>539</v>
      </c>
      <c r="P1829" t="s">
        <v>580</v>
      </c>
      <c r="Q1829" t="s">
        <v>3208</v>
      </c>
      <c r="R1829" t="s">
        <v>542</v>
      </c>
      <c r="S1829" t="s">
        <v>543</v>
      </c>
      <c r="T1829" t="s">
        <v>542</v>
      </c>
      <c r="U1829" t="s">
        <v>4937</v>
      </c>
      <c r="W1829" s="210">
        <v>-12.07</v>
      </c>
      <c r="X1829">
        <v>1</v>
      </c>
      <c r="Z1829" s="211">
        <v>45510</v>
      </c>
      <c r="AH1829" s="211">
        <v>45481</v>
      </c>
      <c r="AO1829" t="s">
        <v>546</v>
      </c>
      <c r="AU1829" s="211"/>
      <c r="AY1829">
        <v>0</v>
      </c>
      <c r="AZ1829" t="s">
        <v>548</v>
      </c>
      <c r="BA1829" t="s">
        <v>4937</v>
      </c>
      <c r="BB1829" t="s">
        <v>4937</v>
      </c>
    </row>
    <row r="1830" spans="1:54" x14ac:dyDescent="0.3">
      <c r="A1830" t="s">
        <v>5056</v>
      </c>
      <c r="B1830" t="s">
        <v>866</v>
      </c>
      <c r="C1830" s="211">
        <v>45481</v>
      </c>
      <c r="D1830" t="s">
        <v>576</v>
      </c>
      <c r="E1830" t="s">
        <v>666</v>
      </c>
      <c r="F1830" t="s">
        <v>810</v>
      </c>
      <c r="G1830" t="s">
        <v>5057</v>
      </c>
      <c r="H1830" t="s">
        <v>4101</v>
      </c>
      <c r="I1830">
        <v>0</v>
      </c>
      <c r="J1830">
        <v>28.11</v>
      </c>
      <c r="K1830" t="s">
        <v>535</v>
      </c>
      <c r="L1830" t="s">
        <v>660</v>
      </c>
      <c r="M1830" t="s">
        <v>537</v>
      </c>
      <c r="N1830" t="s">
        <v>538</v>
      </c>
      <c r="O1830" t="s">
        <v>539</v>
      </c>
      <c r="P1830" t="s">
        <v>580</v>
      </c>
      <c r="Q1830" t="s">
        <v>3208</v>
      </c>
      <c r="R1830" t="s">
        <v>542</v>
      </c>
      <c r="S1830" t="s">
        <v>543</v>
      </c>
      <c r="T1830" t="s">
        <v>542</v>
      </c>
      <c r="U1830" t="s">
        <v>4937</v>
      </c>
      <c r="W1830" s="210">
        <v>-28.11</v>
      </c>
      <c r="X1830">
        <v>1</v>
      </c>
      <c r="Z1830" s="211">
        <v>45510</v>
      </c>
      <c r="AH1830" s="211">
        <v>45481</v>
      </c>
      <c r="AO1830" t="s">
        <v>546</v>
      </c>
      <c r="AU1830" s="211"/>
      <c r="AY1830">
        <v>0</v>
      </c>
      <c r="AZ1830" t="s">
        <v>548</v>
      </c>
      <c r="BA1830" t="s">
        <v>4937</v>
      </c>
      <c r="BB1830" t="s">
        <v>4937</v>
      </c>
    </row>
    <row r="1831" spans="1:54" x14ac:dyDescent="0.3">
      <c r="A1831" t="s">
        <v>5058</v>
      </c>
      <c r="B1831" t="s">
        <v>866</v>
      </c>
      <c r="C1831" s="211">
        <v>45481</v>
      </c>
      <c r="D1831" t="s">
        <v>617</v>
      </c>
      <c r="E1831" t="s">
        <v>666</v>
      </c>
      <c r="F1831" t="s">
        <v>1159</v>
      </c>
      <c r="G1831" t="s">
        <v>5059</v>
      </c>
      <c r="H1831" t="s">
        <v>620</v>
      </c>
      <c r="I1831">
        <v>0</v>
      </c>
      <c r="J1831">
        <v>19.989999999999998</v>
      </c>
      <c r="K1831" t="s">
        <v>535</v>
      </c>
      <c r="L1831" t="s">
        <v>664</v>
      </c>
      <c r="M1831" t="s">
        <v>537</v>
      </c>
      <c r="N1831" t="s">
        <v>538</v>
      </c>
      <c r="O1831" t="s">
        <v>539</v>
      </c>
      <c r="P1831" t="s">
        <v>2641</v>
      </c>
      <c r="Q1831" t="s">
        <v>3208</v>
      </c>
      <c r="R1831" t="s">
        <v>542</v>
      </c>
      <c r="S1831" t="s">
        <v>543</v>
      </c>
      <c r="T1831" t="s">
        <v>542</v>
      </c>
      <c r="U1831" t="s">
        <v>4937</v>
      </c>
      <c r="W1831" s="210">
        <v>-19.989999999999998</v>
      </c>
      <c r="X1831">
        <v>1</v>
      </c>
      <c r="Z1831" s="211">
        <v>45510</v>
      </c>
      <c r="AH1831" s="211">
        <v>45481</v>
      </c>
      <c r="AO1831" t="s">
        <v>546</v>
      </c>
      <c r="AU1831" s="211"/>
      <c r="AY1831">
        <v>0</v>
      </c>
      <c r="AZ1831" t="s">
        <v>548</v>
      </c>
      <c r="BA1831" t="s">
        <v>4937</v>
      </c>
      <c r="BB1831" t="s">
        <v>4937</v>
      </c>
    </row>
    <row r="1832" spans="1:54" x14ac:dyDescent="0.3">
      <c r="A1832" t="s">
        <v>5060</v>
      </c>
      <c r="B1832" t="s">
        <v>866</v>
      </c>
      <c r="C1832" s="211">
        <v>45481</v>
      </c>
      <c r="D1832" t="s">
        <v>4375</v>
      </c>
      <c r="E1832" t="s">
        <v>666</v>
      </c>
      <c r="F1832" t="s">
        <v>1314</v>
      </c>
      <c r="G1832" t="s">
        <v>5061</v>
      </c>
      <c r="H1832" t="s">
        <v>4377</v>
      </c>
      <c r="I1832">
        <v>0</v>
      </c>
      <c r="J1832">
        <v>7.75</v>
      </c>
      <c r="K1832" t="s">
        <v>535</v>
      </c>
      <c r="L1832" t="s">
        <v>664</v>
      </c>
      <c r="M1832" t="s">
        <v>537</v>
      </c>
      <c r="N1832" t="s">
        <v>538</v>
      </c>
      <c r="O1832" t="s">
        <v>539</v>
      </c>
      <c r="P1832" t="s">
        <v>562</v>
      </c>
      <c r="Q1832" t="s">
        <v>3208</v>
      </c>
      <c r="R1832" t="s">
        <v>542</v>
      </c>
      <c r="S1832" t="s">
        <v>543</v>
      </c>
      <c r="T1832" t="s">
        <v>542</v>
      </c>
      <c r="U1832" t="s">
        <v>4937</v>
      </c>
      <c r="W1832" s="210">
        <v>-7.75</v>
      </c>
      <c r="X1832">
        <v>1</v>
      </c>
      <c r="Z1832" s="211">
        <v>45510</v>
      </c>
      <c r="AH1832" s="211">
        <v>45481</v>
      </c>
      <c r="AO1832" t="s">
        <v>546</v>
      </c>
      <c r="AU1832" s="211"/>
      <c r="AY1832">
        <v>0</v>
      </c>
      <c r="AZ1832" t="s">
        <v>548</v>
      </c>
      <c r="BA1832" t="s">
        <v>4937</v>
      </c>
      <c r="BB1832" t="s">
        <v>4937</v>
      </c>
    </row>
    <row r="1833" spans="1:54" x14ac:dyDescent="0.3">
      <c r="A1833" t="s">
        <v>5062</v>
      </c>
      <c r="B1833" t="s">
        <v>866</v>
      </c>
      <c r="C1833" s="211">
        <v>45481</v>
      </c>
      <c r="D1833" t="s">
        <v>4367</v>
      </c>
      <c r="E1833" t="s">
        <v>666</v>
      </c>
      <c r="F1833" t="s">
        <v>571</v>
      </c>
      <c r="G1833" t="s">
        <v>5063</v>
      </c>
      <c r="H1833" t="s">
        <v>4369</v>
      </c>
      <c r="I1833">
        <v>0</v>
      </c>
      <c r="J1833">
        <v>6.8</v>
      </c>
      <c r="K1833" t="s">
        <v>535</v>
      </c>
      <c r="L1833" t="s">
        <v>664</v>
      </c>
      <c r="M1833" t="s">
        <v>537</v>
      </c>
      <c r="N1833" t="s">
        <v>538</v>
      </c>
      <c r="O1833" t="s">
        <v>539</v>
      </c>
      <c r="P1833" t="s">
        <v>562</v>
      </c>
      <c r="Q1833" t="s">
        <v>3208</v>
      </c>
      <c r="R1833" t="s">
        <v>542</v>
      </c>
      <c r="S1833" t="s">
        <v>543</v>
      </c>
      <c r="T1833" t="s">
        <v>542</v>
      </c>
      <c r="U1833" t="s">
        <v>4937</v>
      </c>
      <c r="W1833" s="210">
        <v>-6.8</v>
      </c>
      <c r="X1833">
        <v>1</v>
      </c>
      <c r="Z1833" s="211">
        <v>45510</v>
      </c>
      <c r="AH1833" s="211">
        <v>45481</v>
      </c>
      <c r="AO1833" t="s">
        <v>546</v>
      </c>
      <c r="AU1833" s="211"/>
      <c r="AY1833">
        <v>0</v>
      </c>
      <c r="AZ1833" t="s">
        <v>548</v>
      </c>
      <c r="BA1833" t="s">
        <v>4937</v>
      </c>
      <c r="BB1833" t="s">
        <v>4937</v>
      </c>
    </row>
    <row r="1834" spans="1:54" x14ac:dyDescent="0.3">
      <c r="A1834" t="s">
        <v>5064</v>
      </c>
      <c r="B1834" t="s">
        <v>866</v>
      </c>
      <c r="C1834" s="211">
        <v>45481</v>
      </c>
      <c r="D1834" t="s">
        <v>557</v>
      </c>
      <c r="E1834" t="s">
        <v>666</v>
      </c>
      <c r="F1834" t="s">
        <v>2252</v>
      </c>
      <c r="G1834" t="s">
        <v>5065</v>
      </c>
      <c r="H1834" t="s">
        <v>560</v>
      </c>
      <c r="I1834">
        <v>0</v>
      </c>
      <c r="J1834">
        <v>10.050000000000001</v>
      </c>
      <c r="K1834" t="s">
        <v>535</v>
      </c>
      <c r="L1834" t="s">
        <v>664</v>
      </c>
      <c r="M1834" t="s">
        <v>537</v>
      </c>
      <c r="N1834" t="s">
        <v>538</v>
      </c>
      <c r="O1834" t="s">
        <v>539</v>
      </c>
      <c r="P1834" t="s">
        <v>562</v>
      </c>
      <c r="Q1834" t="s">
        <v>3208</v>
      </c>
      <c r="R1834" t="s">
        <v>542</v>
      </c>
      <c r="S1834" t="s">
        <v>543</v>
      </c>
      <c r="T1834" t="s">
        <v>542</v>
      </c>
      <c r="U1834" t="s">
        <v>4937</v>
      </c>
      <c r="W1834" s="210">
        <v>-10.050000000000001</v>
      </c>
      <c r="X1834">
        <v>1</v>
      </c>
      <c r="Z1834" s="211">
        <v>45510</v>
      </c>
      <c r="AH1834" s="211">
        <v>45481</v>
      </c>
      <c r="AO1834" t="s">
        <v>546</v>
      </c>
      <c r="AU1834" s="211"/>
      <c r="AY1834">
        <v>0</v>
      </c>
      <c r="AZ1834" t="s">
        <v>548</v>
      </c>
      <c r="BA1834" t="s">
        <v>4937</v>
      </c>
      <c r="BB1834" t="s">
        <v>4937</v>
      </c>
    </row>
    <row r="1835" spans="1:54" x14ac:dyDescent="0.3">
      <c r="A1835" t="s">
        <v>5066</v>
      </c>
      <c r="B1835" t="s">
        <v>866</v>
      </c>
      <c r="C1835" s="211">
        <v>45481</v>
      </c>
      <c r="D1835" t="s">
        <v>1036</v>
      </c>
      <c r="E1835" t="s">
        <v>666</v>
      </c>
      <c r="F1835" t="s">
        <v>589</v>
      </c>
      <c r="G1835" t="s">
        <v>5067</v>
      </c>
      <c r="H1835" t="s">
        <v>1415</v>
      </c>
      <c r="I1835">
        <v>0</v>
      </c>
      <c r="J1835">
        <v>196.27</v>
      </c>
      <c r="K1835" t="s">
        <v>535</v>
      </c>
      <c r="L1835" t="s">
        <v>655</v>
      </c>
      <c r="M1835" t="s">
        <v>537</v>
      </c>
      <c r="N1835" t="s">
        <v>538</v>
      </c>
      <c r="O1835" t="s">
        <v>539</v>
      </c>
      <c r="P1835" t="s">
        <v>1040</v>
      </c>
      <c r="Q1835" t="s">
        <v>3208</v>
      </c>
      <c r="R1835" t="s">
        <v>542</v>
      </c>
      <c r="S1835" t="s">
        <v>543</v>
      </c>
      <c r="T1835" t="s">
        <v>542</v>
      </c>
      <c r="U1835" t="s">
        <v>4937</v>
      </c>
      <c r="W1835" s="210">
        <v>-196.27</v>
      </c>
      <c r="X1835">
        <v>1</v>
      </c>
      <c r="Z1835" s="211">
        <v>45510</v>
      </c>
      <c r="AH1835" s="211">
        <v>45481</v>
      </c>
      <c r="AO1835" t="s">
        <v>546</v>
      </c>
      <c r="AU1835" s="211"/>
      <c r="AY1835">
        <v>0</v>
      </c>
      <c r="AZ1835" t="s">
        <v>548</v>
      </c>
      <c r="BA1835" t="s">
        <v>4937</v>
      </c>
      <c r="BB1835" t="s">
        <v>4937</v>
      </c>
    </row>
    <row r="1836" spans="1:54" x14ac:dyDescent="0.3">
      <c r="A1836" t="s">
        <v>5068</v>
      </c>
      <c r="B1836" t="s">
        <v>866</v>
      </c>
      <c r="C1836" s="211">
        <v>45481</v>
      </c>
      <c r="D1836" t="s">
        <v>1067</v>
      </c>
      <c r="E1836" t="s">
        <v>666</v>
      </c>
      <c r="F1836" t="s">
        <v>1237</v>
      </c>
      <c r="G1836" t="s">
        <v>5069</v>
      </c>
      <c r="H1836" t="s">
        <v>1411</v>
      </c>
      <c r="I1836">
        <v>0</v>
      </c>
      <c r="J1836">
        <v>8.24</v>
      </c>
      <c r="K1836" t="s">
        <v>535</v>
      </c>
      <c r="L1836" t="s">
        <v>660</v>
      </c>
      <c r="M1836" t="s">
        <v>537</v>
      </c>
      <c r="N1836" t="s">
        <v>538</v>
      </c>
      <c r="O1836" t="s">
        <v>539</v>
      </c>
      <c r="P1836" t="s">
        <v>580</v>
      </c>
      <c r="Q1836" t="s">
        <v>3208</v>
      </c>
      <c r="R1836" t="s">
        <v>542</v>
      </c>
      <c r="S1836" t="s">
        <v>543</v>
      </c>
      <c r="T1836" t="s">
        <v>542</v>
      </c>
      <c r="U1836" t="s">
        <v>4937</v>
      </c>
      <c r="W1836" s="210">
        <v>-8.24</v>
      </c>
      <c r="X1836">
        <v>1</v>
      </c>
      <c r="Z1836" s="211">
        <v>45510</v>
      </c>
      <c r="AH1836" s="211">
        <v>45481</v>
      </c>
      <c r="AO1836" t="s">
        <v>546</v>
      </c>
      <c r="AU1836" s="211"/>
      <c r="AY1836">
        <v>0</v>
      </c>
      <c r="AZ1836" t="s">
        <v>548</v>
      </c>
      <c r="BA1836" t="s">
        <v>4937</v>
      </c>
      <c r="BB1836" t="s">
        <v>4937</v>
      </c>
    </row>
    <row r="1837" spans="1:54" x14ac:dyDescent="0.3">
      <c r="A1837" t="s">
        <v>5070</v>
      </c>
      <c r="B1837" t="s">
        <v>866</v>
      </c>
      <c r="C1837" s="211">
        <v>45481</v>
      </c>
      <c r="D1837" t="s">
        <v>1790</v>
      </c>
      <c r="E1837" t="s">
        <v>666</v>
      </c>
      <c r="F1837" t="s">
        <v>601</v>
      </c>
      <c r="G1837" t="s">
        <v>5071</v>
      </c>
      <c r="H1837" t="s">
        <v>2410</v>
      </c>
      <c r="I1837">
        <v>0</v>
      </c>
      <c r="J1837">
        <v>8.8000000000000007</v>
      </c>
      <c r="K1837" t="s">
        <v>535</v>
      </c>
      <c r="L1837" t="s">
        <v>660</v>
      </c>
      <c r="M1837" t="s">
        <v>537</v>
      </c>
      <c r="N1837" t="s">
        <v>538</v>
      </c>
      <c r="O1837" t="s">
        <v>539</v>
      </c>
      <c r="P1837" t="s">
        <v>580</v>
      </c>
      <c r="Q1837" t="s">
        <v>3208</v>
      </c>
      <c r="R1837" t="s">
        <v>542</v>
      </c>
      <c r="S1837" t="s">
        <v>543</v>
      </c>
      <c r="T1837" t="s">
        <v>542</v>
      </c>
      <c r="U1837" t="s">
        <v>4937</v>
      </c>
      <c r="W1837" s="210">
        <v>-8.8000000000000007</v>
      </c>
      <c r="X1837">
        <v>1</v>
      </c>
      <c r="Z1837" s="211">
        <v>45510</v>
      </c>
      <c r="AH1837" s="211">
        <v>45481</v>
      </c>
      <c r="AO1837" t="s">
        <v>546</v>
      </c>
      <c r="AU1837" s="211"/>
      <c r="AY1837">
        <v>0</v>
      </c>
      <c r="AZ1837" t="s">
        <v>548</v>
      </c>
      <c r="BA1837" t="s">
        <v>4937</v>
      </c>
      <c r="BB1837" t="s">
        <v>4937</v>
      </c>
    </row>
    <row r="1838" spans="1:54" x14ac:dyDescent="0.3">
      <c r="A1838" t="s">
        <v>5072</v>
      </c>
      <c r="B1838" t="s">
        <v>866</v>
      </c>
      <c r="C1838" s="211">
        <v>45481</v>
      </c>
      <c r="D1838" t="s">
        <v>4799</v>
      </c>
      <c r="E1838" t="s">
        <v>666</v>
      </c>
      <c r="F1838" t="s">
        <v>2912</v>
      </c>
      <c r="G1838" t="s">
        <v>5073</v>
      </c>
      <c r="H1838" t="s">
        <v>4114</v>
      </c>
      <c r="I1838">
        <v>0</v>
      </c>
      <c r="J1838">
        <v>92.44</v>
      </c>
      <c r="K1838" t="s">
        <v>535</v>
      </c>
      <c r="L1838" t="s">
        <v>655</v>
      </c>
      <c r="M1838" t="s">
        <v>537</v>
      </c>
      <c r="N1838" t="s">
        <v>538</v>
      </c>
      <c r="O1838" t="s">
        <v>539</v>
      </c>
      <c r="P1838" t="s">
        <v>3778</v>
      </c>
      <c r="Q1838" t="s">
        <v>3208</v>
      </c>
      <c r="R1838" t="s">
        <v>542</v>
      </c>
      <c r="S1838" t="s">
        <v>543</v>
      </c>
      <c r="T1838" t="s">
        <v>542</v>
      </c>
      <c r="U1838" t="s">
        <v>4937</v>
      </c>
      <c r="W1838" s="210">
        <v>-92.44</v>
      </c>
      <c r="X1838">
        <v>1</v>
      </c>
      <c r="Z1838" s="211">
        <v>45510</v>
      </c>
      <c r="AH1838" s="211">
        <v>45481</v>
      </c>
      <c r="AO1838" t="s">
        <v>546</v>
      </c>
      <c r="AU1838" s="211"/>
      <c r="AY1838">
        <v>0</v>
      </c>
      <c r="AZ1838" t="s">
        <v>548</v>
      </c>
      <c r="BA1838" t="s">
        <v>4937</v>
      </c>
      <c r="BB1838" t="s">
        <v>4937</v>
      </c>
    </row>
    <row r="1839" spans="1:54" x14ac:dyDescent="0.3">
      <c r="A1839" t="s">
        <v>5074</v>
      </c>
      <c r="B1839" t="s">
        <v>866</v>
      </c>
      <c r="C1839" s="211">
        <v>45482</v>
      </c>
      <c r="D1839" t="s">
        <v>1036</v>
      </c>
      <c r="E1839" t="s">
        <v>1122</v>
      </c>
      <c r="F1839" t="s">
        <v>757</v>
      </c>
      <c r="G1839" t="s">
        <v>5075</v>
      </c>
      <c r="H1839" t="s">
        <v>1865</v>
      </c>
      <c r="I1839">
        <v>0</v>
      </c>
      <c r="J1839">
        <v>175</v>
      </c>
      <c r="K1839" t="s">
        <v>535</v>
      </c>
      <c r="L1839" t="s">
        <v>655</v>
      </c>
      <c r="M1839" t="s">
        <v>537</v>
      </c>
      <c r="N1839" t="s">
        <v>538</v>
      </c>
      <c r="O1839" t="s">
        <v>539</v>
      </c>
      <c r="P1839" t="s">
        <v>1040</v>
      </c>
      <c r="Q1839" t="s">
        <v>3208</v>
      </c>
      <c r="R1839" t="s">
        <v>542</v>
      </c>
      <c r="S1839" t="s">
        <v>543</v>
      </c>
      <c r="T1839" t="s">
        <v>542</v>
      </c>
      <c r="U1839" t="s">
        <v>4937</v>
      </c>
      <c r="W1839" s="210">
        <v>-175</v>
      </c>
      <c r="X1839">
        <v>1</v>
      </c>
      <c r="Z1839" s="211">
        <v>45595</v>
      </c>
      <c r="AH1839" s="211">
        <v>45482</v>
      </c>
      <c r="AO1839" t="s">
        <v>546</v>
      </c>
      <c r="AU1839" s="211"/>
      <c r="AY1839">
        <v>0</v>
      </c>
      <c r="AZ1839" t="s">
        <v>548</v>
      </c>
      <c r="BA1839" t="s">
        <v>4937</v>
      </c>
      <c r="BB1839" t="s">
        <v>4937</v>
      </c>
    </row>
    <row r="1840" spans="1:54" x14ac:dyDescent="0.3">
      <c r="A1840" t="s">
        <v>5076</v>
      </c>
      <c r="B1840" t="s">
        <v>866</v>
      </c>
      <c r="C1840" s="211">
        <v>45482</v>
      </c>
      <c r="D1840" t="s">
        <v>1036</v>
      </c>
      <c r="E1840" t="s">
        <v>1122</v>
      </c>
      <c r="F1840" t="s">
        <v>532</v>
      </c>
      <c r="G1840" t="s">
        <v>5077</v>
      </c>
      <c r="H1840" t="s">
        <v>1865</v>
      </c>
      <c r="I1840">
        <v>0</v>
      </c>
      <c r="J1840">
        <v>150</v>
      </c>
      <c r="K1840" t="s">
        <v>535</v>
      </c>
      <c r="L1840" t="s">
        <v>536</v>
      </c>
      <c r="M1840" t="s">
        <v>537</v>
      </c>
      <c r="N1840" t="s">
        <v>538</v>
      </c>
      <c r="O1840" t="s">
        <v>539</v>
      </c>
      <c r="P1840" t="s">
        <v>1040</v>
      </c>
      <c r="Q1840" t="s">
        <v>3208</v>
      </c>
      <c r="R1840" t="s">
        <v>542</v>
      </c>
      <c r="S1840" t="s">
        <v>543</v>
      </c>
      <c r="T1840" t="s">
        <v>542</v>
      </c>
      <c r="U1840" t="s">
        <v>4937</v>
      </c>
      <c r="W1840" s="210">
        <v>-150</v>
      </c>
      <c r="X1840">
        <v>1</v>
      </c>
      <c r="Z1840" s="211">
        <v>45510</v>
      </c>
      <c r="AH1840" s="211">
        <v>45482</v>
      </c>
      <c r="AO1840" t="s">
        <v>546</v>
      </c>
      <c r="AU1840" s="211"/>
      <c r="AY1840">
        <v>0</v>
      </c>
      <c r="AZ1840" t="s">
        <v>548</v>
      </c>
      <c r="BA1840" t="s">
        <v>4937</v>
      </c>
      <c r="BB1840" t="s">
        <v>4937</v>
      </c>
    </row>
    <row r="1841" spans="1:54" x14ac:dyDescent="0.3">
      <c r="A1841" t="s">
        <v>5078</v>
      </c>
      <c r="B1841" t="s">
        <v>1152</v>
      </c>
      <c r="C1841" s="211">
        <v>45487</v>
      </c>
      <c r="D1841" t="s">
        <v>550</v>
      </c>
      <c r="E1841" t="s">
        <v>810</v>
      </c>
      <c r="F1841" t="s">
        <v>532</v>
      </c>
      <c r="G1841" t="s">
        <v>5079</v>
      </c>
      <c r="H1841" t="s">
        <v>553</v>
      </c>
      <c r="I1841">
        <v>0</v>
      </c>
      <c r="J1841">
        <v>3.68</v>
      </c>
      <c r="K1841" t="s">
        <v>535</v>
      </c>
      <c r="L1841" t="s">
        <v>554</v>
      </c>
      <c r="M1841" t="s">
        <v>537</v>
      </c>
      <c r="N1841" t="s">
        <v>538</v>
      </c>
      <c r="O1841" t="s">
        <v>539</v>
      </c>
      <c r="P1841" t="s">
        <v>555</v>
      </c>
      <c r="Q1841" t="s">
        <v>3208</v>
      </c>
      <c r="R1841" t="s">
        <v>542</v>
      </c>
      <c r="S1841" t="s">
        <v>543</v>
      </c>
      <c r="T1841" t="s">
        <v>542</v>
      </c>
      <c r="U1841" t="s">
        <v>4937</v>
      </c>
      <c r="W1841" s="210">
        <v>-3.68</v>
      </c>
      <c r="X1841">
        <v>1</v>
      </c>
      <c r="Z1841" s="211">
        <v>45517</v>
      </c>
      <c r="AH1841" s="211">
        <v>45487</v>
      </c>
      <c r="AO1841" t="s">
        <v>546</v>
      </c>
      <c r="AU1841" s="211"/>
      <c r="AY1841">
        <v>0</v>
      </c>
      <c r="AZ1841" t="s">
        <v>548</v>
      </c>
      <c r="BA1841" t="s">
        <v>4937</v>
      </c>
      <c r="BB1841" t="s">
        <v>4937</v>
      </c>
    </row>
    <row r="1842" spans="1:54" x14ac:dyDescent="0.3">
      <c r="A1842" t="s">
        <v>5080</v>
      </c>
      <c r="B1842" t="s">
        <v>1152</v>
      </c>
      <c r="C1842" s="211">
        <v>45487</v>
      </c>
      <c r="D1842" t="s">
        <v>1590</v>
      </c>
      <c r="E1842" t="s">
        <v>810</v>
      </c>
      <c r="F1842" t="s">
        <v>800</v>
      </c>
      <c r="G1842" t="s">
        <v>5081</v>
      </c>
      <c r="H1842" t="s">
        <v>1593</v>
      </c>
      <c r="I1842">
        <v>0</v>
      </c>
      <c r="J1842">
        <v>8.7799999999999994</v>
      </c>
      <c r="K1842" t="s">
        <v>535</v>
      </c>
      <c r="L1842" t="s">
        <v>3375</v>
      </c>
      <c r="M1842" t="s">
        <v>537</v>
      </c>
      <c r="N1842" t="s">
        <v>538</v>
      </c>
      <c r="O1842" t="s">
        <v>539</v>
      </c>
      <c r="P1842" t="s">
        <v>1594</v>
      </c>
      <c r="Q1842" t="s">
        <v>3208</v>
      </c>
      <c r="R1842" t="s">
        <v>542</v>
      </c>
      <c r="S1842" t="s">
        <v>543</v>
      </c>
      <c r="T1842" t="s">
        <v>542</v>
      </c>
      <c r="U1842" t="s">
        <v>4937</v>
      </c>
      <c r="W1842" s="210">
        <v>-8.7799999999999994</v>
      </c>
      <c r="X1842">
        <v>1</v>
      </c>
      <c r="Z1842" s="211">
        <v>45517</v>
      </c>
      <c r="AH1842" s="211">
        <v>45487</v>
      </c>
      <c r="AO1842" t="s">
        <v>546</v>
      </c>
      <c r="AU1842" s="211"/>
      <c r="AY1842">
        <v>0</v>
      </c>
      <c r="AZ1842" t="s">
        <v>548</v>
      </c>
      <c r="BA1842" t="s">
        <v>4937</v>
      </c>
      <c r="BB1842" t="s">
        <v>4937</v>
      </c>
    </row>
    <row r="1843" spans="1:54" x14ac:dyDescent="0.3">
      <c r="A1843" t="s">
        <v>5082</v>
      </c>
      <c r="B1843" t="s">
        <v>1152</v>
      </c>
      <c r="C1843" s="211">
        <v>45487</v>
      </c>
      <c r="D1843" t="s">
        <v>3223</v>
      </c>
      <c r="E1843" t="s">
        <v>810</v>
      </c>
      <c r="F1843" t="s">
        <v>658</v>
      </c>
      <c r="G1843" t="s">
        <v>5083</v>
      </c>
      <c r="H1843" t="s">
        <v>3225</v>
      </c>
      <c r="I1843">
        <v>0</v>
      </c>
      <c r="J1843">
        <v>0.31</v>
      </c>
      <c r="K1843" t="s">
        <v>535</v>
      </c>
      <c r="L1843" t="s">
        <v>536</v>
      </c>
      <c r="M1843" t="s">
        <v>537</v>
      </c>
      <c r="N1843" t="s">
        <v>538</v>
      </c>
      <c r="O1843" t="s">
        <v>539</v>
      </c>
      <c r="P1843" t="s">
        <v>650</v>
      </c>
      <c r="Q1843" t="s">
        <v>3208</v>
      </c>
      <c r="R1843" t="s">
        <v>542</v>
      </c>
      <c r="S1843" t="s">
        <v>543</v>
      </c>
      <c r="T1843" t="s">
        <v>542</v>
      </c>
      <c r="U1843" t="s">
        <v>4937</v>
      </c>
      <c r="W1843" s="210">
        <v>-0.31</v>
      </c>
      <c r="X1843">
        <v>1</v>
      </c>
      <c r="Z1843" s="211">
        <v>45517</v>
      </c>
      <c r="AH1843" s="211">
        <v>45487</v>
      </c>
      <c r="AO1843" t="s">
        <v>546</v>
      </c>
      <c r="AU1843" s="211"/>
      <c r="AY1843">
        <v>0</v>
      </c>
      <c r="AZ1843" t="s">
        <v>548</v>
      </c>
      <c r="BA1843" t="s">
        <v>4937</v>
      </c>
      <c r="BB1843" t="s">
        <v>4937</v>
      </c>
    </row>
    <row r="1844" spans="1:54" x14ac:dyDescent="0.3">
      <c r="A1844" t="s">
        <v>5084</v>
      </c>
      <c r="B1844" t="s">
        <v>1152</v>
      </c>
      <c r="C1844" s="211">
        <v>45487</v>
      </c>
      <c r="D1844" t="s">
        <v>3775</v>
      </c>
      <c r="E1844" t="s">
        <v>810</v>
      </c>
      <c r="F1844" t="s">
        <v>871</v>
      </c>
      <c r="G1844" t="s">
        <v>5085</v>
      </c>
      <c r="H1844" t="s">
        <v>3777</v>
      </c>
      <c r="I1844">
        <v>0</v>
      </c>
      <c r="J1844">
        <v>68.650000000000006</v>
      </c>
      <c r="K1844" t="s">
        <v>535</v>
      </c>
      <c r="L1844" t="s">
        <v>536</v>
      </c>
      <c r="M1844" t="s">
        <v>537</v>
      </c>
      <c r="N1844" t="s">
        <v>538</v>
      </c>
      <c r="O1844" t="s">
        <v>539</v>
      </c>
      <c r="P1844" t="s">
        <v>3778</v>
      </c>
      <c r="Q1844" t="s">
        <v>3208</v>
      </c>
      <c r="R1844" t="s">
        <v>542</v>
      </c>
      <c r="S1844" t="s">
        <v>543</v>
      </c>
      <c r="T1844" t="s">
        <v>542</v>
      </c>
      <c r="U1844" t="s">
        <v>4937</v>
      </c>
      <c r="W1844" s="210">
        <v>-68.650000000000006</v>
      </c>
      <c r="X1844">
        <v>1</v>
      </c>
      <c r="Z1844" s="211">
        <v>45517</v>
      </c>
      <c r="AH1844" s="211">
        <v>45487</v>
      </c>
      <c r="AO1844" t="s">
        <v>546</v>
      </c>
      <c r="AU1844" s="211"/>
      <c r="AY1844">
        <v>0</v>
      </c>
      <c r="AZ1844" t="s">
        <v>548</v>
      </c>
      <c r="BA1844" t="s">
        <v>4937</v>
      </c>
      <c r="BB1844" t="s">
        <v>4937</v>
      </c>
    </row>
    <row r="1845" spans="1:54" x14ac:dyDescent="0.3">
      <c r="A1845" t="s">
        <v>5086</v>
      </c>
      <c r="B1845" t="s">
        <v>1152</v>
      </c>
      <c r="C1845" s="211">
        <v>45487</v>
      </c>
      <c r="D1845" t="s">
        <v>1313</v>
      </c>
      <c r="E1845" t="s">
        <v>810</v>
      </c>
      <c r="F1845" t="s">
        <v>662</v>
      </c>
      <c r="G1845" t="s">
        <v>5087</v>
      </c>
      <c r="H1845" t="s">
        <v>1316</v>
      </c>
      <c r="I1845">
        <v>0</v>
      </c>
      <c r="J1845">
        <v>1.77</v>
      </c>
      <c r="K1845" t="s">
        <v>535</v>
      </c>
      <c r="L1845" t="s">
        <v>554</v>
      </c>
      <c r="M1845" t="s">
        <v>537</v>
      </c>
      <c r="N1845" t="s">
        <v>538</v>
      </c>
      <c r="O1845" t="s">
        <v>539</v>
      </c>
      <c r="P1845" t="s">
        <v>555</v>
      </c>
      <c r="Q1845" t="s">
        <v>3208</v>
      </c>
      <c r="R1845" t="s">
        <v>542</v>
      </c>
      <c r="S1845" t="s">
        <v>543</v>
      </c>
      <c r="T1845" t="s">
        <v>542</v>
      </c>
      <c r="U1845" t="s">
        <v>4937</v>
      </c>
      <c r="W1845" s="210">
        <v>-1.77</v>
      </c>
      <c r="X1845">
        <v>1</v>
      </c>
      <c r="Z1845" s="211">
        <v>45517</v>
      </c>
      <c r="AH1845" s="211">
        <v>45487</v>
      </c>
      <c r="AO1845" t="s">
        <v>546</v>
      </c>
      <c r="AU1845" s="211"/>
      <c r="AY1845">
        <v>0</v>
      </c>
      <c r="AZ1845" t="s">
        <v>548</v>
      </c>
      <c r="BA1845" t="s">
        <v>4937</v>
      </c>
      <c r="BB1845" t="s">
        <v>4937</v>
      </c>
    </row>
    <row r="1846" spans="1:54" x14ac:dyDescent="0.3">
      <c r="A1846" t="s">
        <v>5088</v>
      </c>
      <c r="B1846" t="s">
        <v>1152</v>
      </c>
      <c r="C1846" s="211">
        <v>45487</v>
      </c>
      <c r="D1846" t="s">
        <v>564</v>
      </c>
      <c r="E1846" t="s">
        <v>810</v>
      </c>
      <c r="F1846" t="s">
        <v>1153</v>
      </c>
      <c r="G1846" t="s">
        <v>5089</v>
      </c>
      <c r="H1846" t="s">
        <v>567</v>
      </c>
      <c r="I1846">
        <v>0</v>
      </c>
      <c r="J1846">
        <v>105</v>
      </c>
      <c r="K1846" t="s">
        <v>535</v>
      </c>
      <c r="L1846" t="s">
        <v>536</v>
      </c>
      <c r="M1846" t="s">
        <v>537</v>
      </c>
      <c r="N1846" t="s">
        <v>538</v>
      </c>
      <c r="O1846" t="s">
        <v>539</v>
      </c>
      <c r="P1846" t="s">
        <v>568</v>
      </c>
      <c r="Q1846" t="s">
        <v>3208</v>
      </c>
      <c r="R1846" t="s">
        <v>542</v>
      </c>
      <c r="S1846" t="s">
        <v>543</v>
      </c>
      <c r="T1846" t="s">
        <v>542</v>
      </c>
      <c r="U1846" t="s">
        <v>4937</v>
      </c>
      <c r="W1846" s="210">
        <v>-105</v>
      </c>
      <c r="X1846">
        <v>1</v>
      </c>
      <c r="Z1846" s="211">
        <v>45517</v>
      </c>
      <c r="AH1846" s="211">
        <v>45487</v>
      </c>
      <c r="AO1846" t="s">
        <v>546</v>
      </c>
      <c r="AU1846" s="211"/>
      <c r="AY1846">
        <v>0</v>
      </c>
      <c r="AZ1846" t="s">
        <v>548</v>
      </c>
      <c r="BA1846" t="s">
        <v>4937</v>
      </c>
      <c r="BB1846" t="s">
        <v>4937</v>
      </c>
    </row>
    <row r="1847" spans="1:54" x14ac:dyDescent="0.3">
      <c r="A1847" t="s">
        <v>5090</v>
      </c>
      <c r="B1847" t="s">
        <v>1152</v>
      </c>
      <c r="C1847" s="211">
        <v>45487</v>
      </c>
      <c r="D1847" t="s">
        <v>582</v>
      </c>
      <c r="E1847" t="s">
        <v>810</v>
      </c>
      <c r="F1847" t="s">
        <v>1199</v>
      </c>
      <c r="G1847" t="s">
        <v>5091</v>
      </c>
      <c r="H1847" t="s">
        <v>585</v>
      </c>
      <c r="I1847">
        <v>0</v>
      </c>
      <c r="J1847">
        <v>40.83</v>
      </c>
      <c r="K1847" t="s">
        <v>535</v>
      </c>
      <c r="L1847" t="s">
        <v>536</v>
      </c>
      <c r="M1847" t="s">
        <v>537</v>
      </c>
      <c r="N1847" t="s">
        <v>538</v>
      </c>
      <c r="O1847" t="s">
        <v>539</v>
      </c>
      <c r="P1847" t="s">
        <v>586</v>
      </c>
      <c r="Q1847" t="s">
        <v>3208</v>
      </c>
      <c r="R1847" t="s">
        <v>542</v>
      </c>
      <c r="S1847" t="s">
        <v>543</v>
      </c>
      <c r="T1847" t="s">
        <v>542</v>
      </c>
      <c r="U1847" t="s">
        <v>4937</v>
      </c>
      <c r="W1847" s="210">
        <v>-40.83</v>
      </c>
      <c r="X1847">
        <v>1</v>
      </c>
      <c r="Z1847" s="211">
        <v>45517</v>
      </c>
      <c r="AH1847" s="211">
        <v>45487</v>
      </c>
      <c r="AO1847" t="s">
        <v>546</v>
      </c>
      <c r="AU1847" s="211"/>
      <c r="AY1847">
        <v>0</v>
      </c>
      <c r="AZ1847" t="s">
        <v>548</v>
      </c>
      <c r="BA1847" t="s">
        <v>4937</v>
      </c>
      <c r="BB1847" t="s">
        <v>4937</v>
      </c>
    </row>
    <row r="1848" spans="1:54" x14ac:dyDescent="0.3">
      <c r="A1848" t="s">
        <v>5092</v>
      </c>
      <c r="B1848" t="s">
        <v>1152</v>
      </c>
      <c r="C1848" s="211">
        <v>45487</v>
      </c>
      <c r="D1848" t="s">
        <v>2937</v>
      </c>
      <c r="E1848" t="s">
        <v>810</v>
      </c>
      <c r="F1848" t="s">
        <v>669</v>
      </c>
      <c r="G1848" t="s">
        <v>5093</v>
      </c>
      <c r="H1848" t="s">
        <v>2939</v>
      </c>
      <c r="I1848">
        <v>0</v>
      </c>
      <c r="J1848">
        <v>3.07</v>
      </c>
      <c r="K1848" t="s">
        <v>535</v>
      </c>
      <c r="L1848" t="s">
        <v>561</v>
      </c>
      <c r="M1848" t="s">
        <v>537</v>
      </c>
      <c r="N1848" t="s">
        <v>538</v>
      </c>
      <c r="O1848" t="s">
        <v>539</v>
      </c>
      <c r="P1848" t="s">
        <v>644</v>
      </c>
      <c r="Q1848" t="s">
        <v>3208</v>
      </c>
      <c r="R1848" t="s">
        <v>542</v>
      </c>
      <c r="S1848" t="s">
        <v>543</v>
      </c>
      <c r="T1848" t="s">
        <v>542</v>
      </c>
      <c r="U1848" t="s">
        <v>4937</v>
      </c>
      <c r="W1848" s="210">
        <v>-3.07</v>
      </c>
      <c r="X1848">
        <v>1</v>
      </c>
      <c r="Z1848" s="211">
        <v>45517</v>
      </c>
      <c r="AH1848" s="211">
        <v>45487</v>
      </c>
      <c r="AO1848" t="s">
        <v>546</v>
      </c>
      <c r="AU1848" s="211"/>
      <c r="AY1848">
        <v>0</v>
      </c>
      <c r="AZ1848" t="s">
        <v>548</v>
      </c>
      <c r="BA1848" t="s">
        <v>4937</v>
      </c>
      <c r="BB1848" t="s">
        <v>4937</v>
      </c>
    </row>
    <row r="1849" spans="1:54" x14ac:dyDescent="0.3">
      <c r="A1849" t="s">
        <v>5094</v>
      </c>
      <c r="B1849" t="s">
        <v>1152</v>
      </c>
      <c r="C1849" s="211">
        <v>45487</v>
      </c>
      <c r="D1849" t="s">
        <v>2321</v>
      </c>
      <c r="E1849" t="s">
        <v>810</v>
      </c>
      <c r="F1849" t="s">
        <v>1135</v>
      </c>
      <c r="G1849" t="s">
        <v>5095</v>
      </c>
      <c r="H1849" t="s">
        <v>2323</v>
      </c>
      <c r="I1849">
        <v>0</v>
      </c>
      <c r="J1849">
        <v>5.97</v>
      </c>
      <c r="K1849" t="s">
        <v>535</v>
      </c>
      <c r="L1849" t="s">
        <v>561</v>
      </c>
      <c r="M1849" t="s">
        <v>537</v>
      </c>
      <c r="N1849" t="s">
        <v>538</v>
      </c>
      <c r="O1849" t="s">
        <v>539</v>
      </c>
      <c r="P1849" t="s">
        <v>621</v>
      </c>
      <c r="Q1849" t="s">
        <v>3208</v>
      </c>
      <c r="R1849" t="s">
        <v>542</v>
      </c>
      <c r="S1849" t="s">
        <v>543</v>
      </c>
      <c r="T1849" t="s">
        <v>542</v>
      </c>
      <c r="U1849" t="s">
        <v>4937</v>
      </c>
      <c r="W1849" s="210">
        <v>-5.97</v>
      </c>
      <c r="X1849">
        <v>1</v>
      </c>
      <c r="Z1849" s="211">
        <v>45517</v>
      </c>
      <c r="AH1849" s="211">
        <v>45487</v>
      </c>
      <c r="AO1849" t="s">
        <v>546</v>
      </c>
      <c r="AU1849" s="211"/>
      <c r="AY1849">
        <v>0</v>
      </c>
      <c r="AZ1849" t="s">
        <v>548</v>
      </c>
      <c r="BA1849" t="s">
        <v>4937</v>
      </c>
      <c r="BB1849" t="s">
        <v>4937</v>
      </c>
    </row>
    <row r="1850" spans="1:54" x14ac:dyDescent="0.3">
      <c r="A1850" t="s">
        <v>5096</v>
      </c>
      <c r="B1850" t="s">
        <v>1152</v>
      </c>
      <c r="C1850" s="211">
        <v>45487</v>
      </c>
      <c r="D1850" t="s">
        <v>1354</v>
      </c>
      <c r="E1850" t="s">
        <v>810</v>
      </c>
      <c r="F1850" t="s">
        <v>2683</v>
      </c>
      <c r="G1850" t="s">
        <v>5097</v>
      </c>
      <c r="H1850" t="s">
        <v>1357</v>
      </c>
      <c r="I1850">
        <v>0</v>
      </c>
      <c r="J1850">
        <v>2.2999999999999998</v>
      </c>
      <c r="K1850" t="s">
        <v>535</v>
      </c>
      <c r="L1850" t="s">
        <v>561</v>
      </c>
      <c r="M1850" t="s">
        <v>537</v>
      </c>
      <c r="N1850" t="s">
        <v>538</v>
      </c>
      <c r="O1850" t="s">
        <v>539</v>
      </c>
      <c r="P1850" t="s">
        <v>621</v>
      </c>
      <c r="Q1850" t="s">
        <v>3208</v>
      </c>
      <c r="R1850" t="s">
        <v>542</v>
      </c>
      <c r="S1850" t="s">
        <v>543</v>
      </c>
      <c r="T1850" t="s">
        <v>542</v>
      </c>
      <c r="U1850" t="s">
        <v>4937</v>
      </c>
      <c r="W1850" s="210">
        <v>-2.2999999999999998</v>
      </c>
      <c r="X1850">
        <v>1</v>
      </c>
      <c r="Z1850" s="211">
        <v>45517</v>
      </c>
      <c r="AH1850" s="211">
        <v>45487</v>
      </c>
      <c r="AO1850" t="s">
        <v>546</v>
      </c>
      <c r="AU1850" s="211"/>
      <c r="AY1850">
        <v>0</v>
      </c>
      <c r="AZ1850" t="s">
        <v>548</v>
      </c>
      <c r="BA1850" t="s">
        <v>4937</v>
      </c>
      <c r="BB1850" t="s">
        <v>4937</v>
      </c>
    </row>
    <row r="1851" spans="1:54" x14ac:dyDescent="0.3">
      <c r="A1851" t="s">
        <v>5098</v>
      </c>
      <c r="B1851" t="s">
        <v>1152</v>
      </c>
      <c r="C1851" s="211">
        <v>45487</v>
      </c>
      <c r="D1851" t="s">
        <v>640</v>
      </c>
      <c r="E1851" t="s">
        <v>810</v>
      </c>
      <c r="F1851" t="s">
        <v>682</v>
      </c>
      <c r="G1851" t="s">
        <v>5099</v>
      </c>
      <c r="H1851" t="s">
        <v>643</v>
      </c>
      <c r="I1851">
        <v>0</v>
      </c>
      <c r="J1851">
        <v>0.47</v>
      </c>
      <c r="K1851" t="s">
        <v>535</v>
      </c>
      <c r="L1851" t="s">
        <v>561</v>
      </c>
      <c r="M1851" t="s">
        <v>537</v>
      </c>
      <c r="N1851" t="s">
        <v>538</v>
      </c>
      <c r="O1851" t="s">
        <v>539</v>
      </c>
      <c r="P1851" t="s">
        <v>644</v>
      </c>
      <c r="Q1851" t="s">
        <v>3208</v>
      </c>
      <c r="R1851" t="s">
        <v>542</v>
      </c>
      <c r="S1851" t="s">
        <v>543</v>
      </c>
      <c r="T1851" t="s">
        <v>542</v>
      </c>
      <c r="U1851" t="s">
        <v>4937</v>
      </c>
      <c r="W1851" s="210">
        <v>-0.47</v>
      </c>
      <c r="X1851">
        <v>1</v>
      </c>
      <c r="Z1851" s="211">
        <v>45517</v>
      </c>
      <c r="AH1851" s="211">
        <v>45487</v>
      </c>
      <c r="AO1851" t="s">
        <v>546</v>
      </c>
      <c r="AU1851" s="211"/>
      <c r="AY1851">
        <v>0</v>
      </c>
      <c r="AZ1851" t="s">
        <v>548</v>
      </c>
      <c r="BA1851" t="s">
        <v>4937</v>
      </c>
      <c r="BB1851" t="s">
        <v>4937</v>
      </c>
    </row>
    <row r="1852" spans="1:54" x14ac:dyDescent="0.3">
      <c r="A1852" t="s">
        <v>5100</v>
      </c>
      <c r="B1852" t="s">
        <v>1152</v>
      </c>
      <c r="C1852" s="211">
        <v>45487</v>
      </c>
      <c r="D1852" t="s">
        <v>646</v>
      </c>
      <c r="E1852" t="s">
        <v>810</v>
      </c>
      <c r="F1852" t="s">
        <v>583</v>
      </c>
      <c r="G1852" t="s">
        <v>5101</v>
      </c>
      <c r="H1852" t="s">
        <v>649</v>
      </c>
      <c r="I1852">
        <v>0</v>
      </c>
      <c r="J1852">
        <v>0.42</v>
      </c>
      <c r="K1852" t="s">
        <v>535</v>
      </c>
      <c r="L1852" t="s">
        <v>536</v>
      </c>
      <c r="M1852" t="s">
        <v>537</v>
      </c>
      <c r="N1852" t="s">
        <v>538</v>
      </c>
      <c r="O1852" t="s">
        <v>539</v>
      </c>
      <c r="P1852" t="s">
        <v>650</v>
      </c>
      <c r="Q1852" t="s">
        <v>3208</v>
      </c>
      <c r="R1852" t="s">
        <v>542</v>
      </c>
      <c r="S1852" t="s">
        <v>543</v>
      </c>
      <c r="T1852" t="s">
        <v>542</v>
      </c>
      <c r="U1852" t="s">
        <v>4937</v>
      </c>
      <c r="W1852" s="210">
        <v>-0.42</v>
      </c>
      <c r="X1852">
        <v>1</v>
      </c>
      <c r="Z1852" s="211">
        <v>45517</v>
      </c>
      <c r="AH1852" s="211">
        <v>45487</v>
      </c>
      <c r="AO1852" t="s">
        <v>546</v>
      </c>
      <c r="AU1852" s="211"/>
      <c r="AY1852">
        <v>0</v>
      </c>
      <c r="AZ1852" t="s">
        <v>548</v>
      </c>
      <c r="BA1852" t="s">
        <v>4937</v>
      </c>
      <c r="BB1852" t="s">
        <v>4937</v>
      </c>
    </row>
    <row r="1853" spans="1:54" x14ac:dyDescent="0.3">
      <c r="A1853" t="s">
        <v>5102</v>
      </c>
      <c r="B1853" t="s">
        <v>1152</v>
      </c>
      <c r="C1853" s="211">
        <v>45491</v>
      </c>
      <c r="D1853" t="s">
        <v>550</v>
      </c>
      <c r="E1853" t="s">
        <v>903</v>
      </c>
      <c r="F1853" t="s">
        <v>679</v>
      </c>
      <c r="G1853" t="s">
        <v>5103</v>
      </c>
      <c r="H1853" t="s">
        <v>553</v>
      </c>
      <c r="I1853">
        <v>0</v>
      </c>
      <c r="J1853">
        <v>7.19</v>
      </c>
      <c r="K1853" t="s">
        <v>535</v>
      </c>
      <c r="L1853" t="s">
        <v>554</v>
      </c>
      <c r="M1853" t="s">
        <v>537</v>
      </c>
      <c r="N1853" t="s">
        <v>538</v>
      </c>
      <c r="O1853" t="s">
        <v>539</v>
      </c>
      <c r="P1853" t="s">
        <v>555</v>
      </c>
      <c r="Q1853" t="s">
        <v>3208</v>
      </c>
      <c r="R1853" t="s">
        <v>542</v>
      </c>
      <c r="S1853" t="s">
        <v>543</v>
      </c>
      <c r="T1853" t="s">
        <v>542</v>
      </c>
      <c r="U1853" t="s">
        <v>4937</v>
      </c>
      <c r="W1853" s="210">
        <v>-7.19</v>
      </c>
      <c r="X1853">
        <v>1</v>
      </c>
      <c r="Z1853" s="211">
        <v>45517</v>
      </c>
      <c r="AH1853" s="211">
        <v>45491</v>
      </c>
      <c r="AO1853" t="s">
        <v>546</v>
      </c>
      <c r="AU1853" s="211"/>
      <c r="AY1853">
        <v>0</v>
      </c>
      <c r="AZ1853" t="s">
        <v>548</v>
      </c>
      <c r="BA1853" t="s">
        <v>4937</v>
      </c>
      <c r="BB1853" t="s">
        <v>4937</v>
      </c>
    </row>
    <row r="1854" spans="1:54" x14ac:dyDescent="0.3">
      <c r="A1854" t="s">
        <v>5104</v>
      </c>
      <c r="B1854" t="s">
        <v>1152</v>
      </c>
      <c r="C1854" s="211">
        <v>45491</v>
      </c>
      <c r="D1854" t="s">
        <v>1313</v>
      </c>
      <c r="E1854" t="s">
        <v>903</v>
      </c>
      <c r="F1854" t="s">
        <v>1674</v>
      </c>
      <c r="G1854" t="s">
        <v>5105</v>
      </c>
      <c r="H1854" t="s">
        <v>1316</v>
      </c>
      <c r="I1854">
        <v>0</v>
      </c>
      <c r="J1854">
        <v>3.08</v>
      </c>
      <c r="K1854" t="s">
        <v>535</v>
      </c>
      <c r="L1854" t="s">
        <v>554</v>
      </c>
      <c r="M1854" t="s">
        <v>537</v>
      </c>
      <c r="N1854" t="s">
        <v>538</v>
      </c>
      <c r="O1854" t="s">
        <v>539</v>
      </c>
      <c r="P1854" t="s">
        <v>555</v>
      </c>
      <c r="Q1854" t="s">
        <v>3208</v>
      </c>
      <c r="R1854" t="s">
        <v>542</v>
      </c>
      <c r="S1854" t="s">
        <v>543</v>
      </c>
      <c r="T1854" t="s">
        <v>542</v>
      </c>
      <c r="U1854" t="s">
        <v>4937</v>
      </c>
      <c r="W1854" s="210">
        <v>-3.08</v>
      </c>
      <c r="X1854">
        <v>1</v>
      </c>
      <c r="Z1854" s="211">
        <v>45517</v>
      </c>
      <c r="AH1854" s="211">
        <v>45491</v>
      </c>
      <c r="AO1854" t="s">
        <v>546</v>
      </c>
      <c r="AU1854" s="211"/>
      <c r="AY1854">
        <v>0</v>
      </c>
      <c r="AZ1854" t="s">
        <v>548</v>
      </c>
      <c r="BA1854" t="s">
        <v>4937</v>
      </c>
      <c r="BB1854" t="s">
        <v>4937</v>
      </c>
    </row>
    <row r="1855" spans="1:54" x14ac:dyDescent="0.3">
      <c r="A1855" t="s">
        <v>5106</v>
      </c>
      <c r="B1855" t="s">
        <v>1152</v>
      </c>
      <c r="C1855" s="211">
        <v>45491</v>
      </c>
      <c r="D1855" t="s">
        <v>1354</v>
      </c>
      <c r="E1855" t="s">
        <v>903</v>
      </c>
      <c r="F1855" t="s">
        <v>682</v>
      </c>
      <c r="G1855" t="s">
        <v>5107</v>
      </c>
      <c r="H1855" t="s">
        <v>1357</v>
      </c>
      <c r="I1855">
        <v>0</v>
      </c>
      <c r="J1855">
        <v>3.97</v>
      </c>
      <c r="K1855" t="s">
        <v>535</v>
      </c>
      <c r="L1855" t="s">
        <v>561</v>
      </c>
      <c r="M1855" t="s">
        <v>537</v>
      </c>
      <c r="N1855" t="s">
        <v>538</v>
      </c>
      <c r="O1855" t="s">
        <v>539</v>
      </c>
      <c r="P1855" t="s">
        <v>621</v>
      </c>
      <c r="Q1855" t="s">
        <v>3208</v>
      </c>
      <c r="R1855" t="s">
        <v>542</v>
      </c>
      <c r="S1855" t="s">
        <v>543</v>
      </c>
      <c r="T1855" t="s">
        <v>542</v>
      </c>
      <c r="U1855" t="s">
        <v>4937</v>
      </c>
      <c r="W1855" s="210">
        <v>-3.97</v>
      </c>
      <c r="X1855">
        <v>1</v>
      </c>
      <c r="Z1855" s="211">
        <v>45517</v>
      </c>
      <c r="AH1855" s="211">
        <v>45491</v>
      </c>
      <c r="AO1855" t="s">
        <v>546</v>
      </c>
      <c r="AU1855" s="211"/>
      <c r="AY1855">
        <v>0</v>
      </c>
      <c r="AZ1855" t="s">
        <v>548</v>
      </c>
      <c r="BA1855" t="s">
        <v>4937</v>
      </c>
      <c r="BB1855" t="s">
        <v>4937</v>
      </c>
    </row>
    <row r="1856" spans="1:54" x14ac:dyDescent="0.3">
      <c r="A1856" t="s">
        <v>5108</v>
      </c>
      <c r="B1856" t="s">
        <v>1152</v>
      </c>
      <c r="C1856" s="211">
        <v>45491</v>
      </c>
      <c r="D1856" t="s">
        <v>2321</v>
      </c>
      <c r="E1856" t="s">
        <v>903</v>
      </c>
      <c r="F1856" t="s">
        <v>577</v>
      </c>
      <c r="G1856" t="s">
        <v>5109</v>
      </c>
      <c r="H1856" t="s">
        <v>2323</v>
      </c>
      <c r="I1856">
        <v>0</v>
      </c>
      <c r="J1856">
        <v>10.76</v>
      </c>
      <c r="K1856" t="s">
        <v>535</v>
      </c>
      <c r="L1856" t="s">
        <v>561</v>
      </c>
      <c r="M1856" t="s">
        <v>537</v>
      </c>
      <c r="N1856" t="s">
        <v>538</v>
      </c>
      <c r="O1856" t="s">
        <v>539</v>
      </c>
      <c r="P1856" t="s">
        <v>621</v>
      </c>
      <c r="Q1856" t="s">
        <v>3208</v>
      </c>
      <c r="R1856" t="s">
        <v>542</v>
      </c>
      <c r="S1856" t="s">
        <v>543</v>
      </c>
      <c r="T1856" t="s">
        <v>542</v>
      </c>
      <c r="U1856" t="s">
        <v>4937</v>
      </c>
      <c r="W1856" s="210">
        <v>-10.76</v>
      </c>
      <c r="X1856">
        <v>1</v>
      </c>
      <c r="Z1856" s="211">
        <v>45517</v>
      </c>
      <c r="AH1856" s="211">
        <v>45491</v>
      </c>
      <c r="AO1856" t="s">
        <v>546</v>
      </c>
      <c r="AU1856" s="211"/>
      <c r="AY1856">
        <v>0</v>
      </c>
      <c r="AZ1856" t="s">
        <v>548</v>
      </c>
      <c r="BA1856" t="s">
        <v>4937</v>
      </c>
      <c r="BB1856" t="s">
        <v>4937</v>
      </c>
    </row>
    <row r="1857" spans="1:54" x14ac:dyDescent="0.3">
      <c r="A1857" t="s">
        <v>5110</v>
      </c>
      <c r="B1857" t="s">
        <v>1152</v>
      </c>
      <c r="C1857" s="211">
        <v>45491</v>
      </c>
      <c r="D1857" t="s">
        <v>1590</v>
      </c>
      <c r="E1857" t="s">
        <v>903</v>
      </c>
      <c r="F1857" t="s">
        <v>2252</v>
      </c>
      <c r="G1857" t="s">
        <v>5111</v>
      </c>
      <c r="H1857" t="s">
        <v>1593</v>
      </c>
      <c r="I1857">
        <v>0</v>
      </c>
      <c r="J1857">
        <v>15.06</v>
      </c>
      <c r="K1857" t="s">
        <v>535</v>
      </c>
      <c r="L1857" t="s">
        <v>3375</v>
      </c>
      <c r="M1857" t="s">
        <v>537</v>
      </c>
      <c r="N1857" t="s">
        <v>538</v>
      </c>
      <c r="O1857" t="s">
        <v>539</v>
      </c>
      <c r="P1857" t="s">
        <v>1594</v>
      </c>
      <c r="Q1857" t="s">
        <v>3208</v>
      </c>
      <c r="R1857" t="s">
        <v>542</v>
      </c>
      <c r="S1857" t="s">
        <v>543</v>
      </c>
      <c r="T1857" t="s">
        <v>542</v>
      </c>
      <c r="U1857" t="s">
        <v>4937</v>
      </c>
      <c r="W1857" s="210">
        <v>-15.06</v>
      </c>
      <c r="X1857">
        <v>1</v>
      </c>
      <c r="Z1857" s="211">
        <v>45517</v>
      </c>
      <c r="AH1857" s="211">
        <v>45491</v>
      </c>
      <c r="AO1857" t="s">
        <v>546</v>
      </c>
      <c r="AU1857" s="211"/>
      <c r="AY1857">
        <v>0</v>
      </c>
      <c r="AZ1857" t="s">
        <v>548</v>
      </c>
      <c r="BA1857" t="s">
        <v>4937</v>
      </c>
      <c r="BB1857" t="s">
        <v>4937</v>
      </c>
    </row>
    <row r="1858" spans="1:54" x14ac:dyDescent="0.3">
      <c r="A1858" t="s">
        <v>5112</v>
      </c>
      <c r="B1858" t="s">
        <v>1152</v>
      </c>
      <c r="C1858" s="211">
        <v>45491</v>
      </c>
      <c r="D1858" t="s">
        <v>582</v>
      </c>
      <c r="E1858" t="s">
        <v>903</v>
      </c>
      <c r="F1858" t="s">
        <v>583</v>
      </c>
      <c r="G1858" t="s">
        <v>5113</v>
      </c>
      <c r="H1858" t="s">
        <v>585</v>
      </c>
      <c r="I1858">
        <v>0</v>
      </c>
      <c r="J1858">
        <v>115.07</v>
      </c>
      <c r="K1858" t="s">
        <v>535</v>
      </c>
      <c r="L1858" t="s">
        <v>536</v>
      </c>
      <c r="M1858" t="s">
        <v>537</v>
      </c>
      <c r="N1858" t="s">
        <v>538</v>
      </c>
      <c r="O1858" t="s">
        <v>539</v>
      </c>
      <c r="P1858" t="s">
        <v>586</v>
      </c>
      <c r="Q1858" t="s">
        <v>3208</v>
      </c>
      <c r="R1858" t="s">
        <v>542</v>
      </c>
      <c r="S1858" t="s">
        <v>543</v>
      </c>
      <c r="T1858" t="s">
        <v>542</v>
      </c>
      <c r="U1858" t="s">
        <v>4937</v>
      </c>
      <c r="W1858" s="210">
        <v>-115.07</v>
      </c>
      <c r="X1858">
        <v>1</v>
      </c>
      <c r="Z1858" s="211">
        <v>45517</v>
      </c>
      <c r="AH1858" s="211">
        <v>45491</v>
      </c>
      <c r="AO1858" t="s">
        <v>546</v>
      </c>
      <c r="AU1858" s="211"/>
      <c r="AY1858">
        <v>0</v>
      </c>
      <c r="AZ1858" t="s">
        <v>548</v>
      </c>
      <c r="BA1858" t="s">
        <v>4937</v>
      </c>
      <c r="BB1858" t="s">
        <v>4937</v>
      </c>
    </row>
    <row r="1859" spans="1:54" x14ac:dyDescent="0.3">
      <c r="A1859" t="s">
        <v>5114</v>
      </c>
      <c r="B1859" t="s">
        <v>1152</v>
      </c>
      <c r="C1859" s="211">
        <v>45491</v>
      </c>
      <c r="D1859" t="s">
        <v>646</v>
      </c>
      <c r="E1859" t="s">
        <v>903</v>
      </c>
      <c r="F1859" t="s">
        <v>886</v>
      </c>
      <c r="G1859" t="s">
        <v>5115</v>
      </c>
      <c r="H1859" t="s">
        <v>649</v>
      </c>
      <c r="I1859">
        <v>0</v>
      </c>
      <c r="J1859">
        <v>2.52</v>
      </c>
      <c r="K1859" t="s">
        <v>535</v>
      </c>
      <c r="L1859" t="s">
        <v>536</v>
      </c>
      <c r="M1859" t="s">
        <v>537</v>
      </c>
      <c r="N1859" t="s">
        <v>538</v>
      </c>
      <c r="O1859" t="s">
        <v>539</v>
      </c>
      <c r="P1859" t="s">
        <v>650</v>
      </c>
      <c r="Q1859" t="s">
        <v>3208</v>
      </c>
      <c r="R1859" t="s">
        <v>542</v>
      </c>
      <c r="S1859" t="s">
        <v>543</v>
      </c>
      <c r="T1859" t="s">
        <v>542</v>
      </c>
      <c r="U1859" t="s">
        <v>4937</v>
      </c>
      <c r="W1859" s="210">
        <v>-2.52</v>
      </c>
      <c r="X1859">
        <v>1</v>
      </c>
      <c r="Z1859" s="211">
        <v>45517</v>
      </c>
      <c r="AH1859" s="211">
        <v>45491</v>
      </c>
      <c r="AO1859" t="s">
        <v>546</v>
      </c>
      <c r="AU1859" s="211"/>
      <c r="AY1859">
        <v>0</v>
      </c>
      <c r="AZ1859" t="s">
        <v>548</v>
      </c>
      <c r="BA1859" t="s">
        <v>4937</v>
      </c>
      <c r="BB1859" t="s">
        <v>4937</v>
      </c>
    </row>
    <row r="1860" spans="1:54" x14ac:dyDescent="0.3">
      <c r="A1860" t="s">
        <v>5116</v>
      </c>
      <c r="B1860" t="s">
        <v>1152</v>
      </c>
      <c r="C1860" s="211">
        <v>45491</v>
      </c>
      <c r="D1860" t="s">
        <v>3223</v>
      </c>
      <c r="E1860" t="s">
        <v>903</v>
      </c>
      <c r="F1860" t="s">
        <v>1049</v>
      </c>
      <c r="G1860" t="s">
        <v>5117</v>
      </c>
      <c r="H1860" t="s">
        <v>3225</v>
      </c>
      <c r="I1860">
        <v>0</v>
      </c>
      <c r="J1860">
        <v>1.83</v>
      </c>
      <c r="K1860" t="s">
        <v>535</v>
      </c>
      <c r="L1860" t="s">
        <v>536</v>
      </c>
      <c r="M1860" t="s">
        <v>537</v>
      </c>
      <c r="N1860" t="s">
        <v>538</v>
      </c>
      <c r="O1860" t="s">
        <v>539</v>
      </c>
      <c r="P1860" t="s">
        <v>650</v>
      </c>
      <c r="Q1860" t="s">
        <v>3208</v>
      </c>
      <c r="R1860" t="s">
        <v>542</v>
      </c>
      <c r="S1860" t="s">
        <v>543</v>
      </c>
      <c r="T1860" t="s">
        <v>542</v>
      </c>
      <c r="U1860" t="s">
        <v>4937</v>
      </c>
      <c r="W1860" s="210">
        <v>-1.83</v>
      </c>
      <c r="X1860">
        <v>1</v>
      </c>
      <c r="Z1860" s="211">
        <v>45517</v>
      </c>
      <c r="AH1860" s="211">
        <v>45491</v>
      </c>
      <c r="AO1860" t="s">
        <v>546</v>
      </c>
      <c r="AU1860" s="211"/>
      <c r="AY1860">
        <v>0</v>
      </c>
      <c r="AZ1860" t="s">
        <v>548</v>
      </c>
      <c r="BA1860" t="s">
        <v>4937</v>
      </c>
      <c r="BB1860" t="s">
        <v>4937</v>
      </c>
    </row>
    <row r="1861" spans="1:54" x14ac:dyDescent="0.3">
      <c r="A1861" t="s">
        <v>5118</v>
      </c>
      <c r="B1861" t="s">
        <v>1152</v>
      </c>
      <c r="C1861" s="211">
        <v>45491</v>
      </c>
      <c r="D1861" t="s">
        <v>640</v>
      </c>
      <c r="E1861" t="s">
        <v>903</v>
      </c>
      <c r="F1861" t="s">
        <v>1146</v>
      </c>
      <c r="G1861" t="s">
        <v>5119</v>
      </c>
      <c r="H1861" t="s">
        <v>643</v>
      </c>
      <c r="I1861">
        <v>0</v>
      </c>
      <c r="J1861">
        <v>0.26</v>
      </c>
      <c r="K1861" t="s">
        <v>535</v>
      </c>
      <c r="L1861" t="s">
        <v>561</v>
      </c>
      <c r="M1861" t="s">
        <v>537</v>
      </c>
      <c r="N1861" t="s">
        <v>538</v>
      </c>
      <c r="O1861" t="s">
        <v>539</v>
      </c>
      <c r="P1861" t="s">
        <v>644</v>
      </c>
      <c r="Q1861" t="s">
        <v>3208</v>
      </c>
      <c r="R1861" t="s">
        <v>542</v>
      </c>
      <c r="S1861" t="s">
        <v>543</v>
      </c>
      <c r="T1861" t="s">
        <v>542</v>
      </c>
      <c r="U1861" t="s">
        <v>4937</v>
      </c>
      <c r="W1861" s="210">
        <v>-0.26</v>
      </c>
      <c r="X1861">
        <v>1</v>
      </c>
      <c r="Z1861" s="211">
        <v>45517</v>
      </c>
      <c r="AH1861" s="211">
        <v>45491</v>
      </c>
      <c r="AO1861" t="s">
        <v>546</v>
      </c>
      <c r="AU1861" s="211"/>
      <c r="AY1861">
        <v>0</v>
      </c>
      <c r="AZ1861" t="s">
        <v>548</v>
      </c>
      <c r="BA1861" t="s">
        <v>4937</v>
      </c>
      <c r="BB1861" t="s">
        <v>4937</v>
      </c>
    </row>
    <row r="1862" spans="1:54" x14ac:dyDescent="0.3">
      <c r="A1862" t="s">
        <v>5120</v>
      </c>
      <c r="B1862" t="s">
        <v>1152</v>
      </c>
      <c r="C1862" s="211">
        <v>45491</v>
      </c>
      <c r="D1862" t="s">
        <v>2937</v>
      </c>
      <c r="E1862" t="s">
        <v>903</v>
      </c>
      <c r="F1862" t="s">
        <v>909</v>
      </c>
      <c r="G1862" t="s">
        <v>5121</v>
      </c>
      <c r="H1862" t="s">
        <v>2939</v>
      </c>
      <c r="I1862">
        <v>0</v>
      </c>
      <c r="J1862">
        <v>1.49</v>
      </c>
      <c r="K1862" t="s">
        <v>535</v>
      </c>
      <c r="L1862" t="s">
        <v>561</v>
      </c>
      <c r="M1862" t="s">
        <v>537</v>
      </c>
      <c r="N1862" t="s">
        <v>538</v>
      </c>
      <c r="O1862" t="s">
        <v>539</v>
      </c>
      <c r="P1862" t="s">
        <v>644</v>
      </c>
      <c r="Q1862" t="s">
        <v>3208</v>
      </c>
      <c r="R1862" t="s">
        <v>542</v>
      </c>
      <c r="S1862" t="s">
        <v>543</v>
      </c>
      <c r="T1862" t="s">
        <v>542</v>
      </c>
      <c r="U1862" t="s">
        <v>4937</v>
      </c>
      <c r="W1862" s="210">
        <v>-1.49</v>
      </c>
      <c r="X1862">
        <v>1</v>
      </c>
      <c r="Z1862" s="211">
        <v>45517</v>
      </c>
      <c r="AH1862" s="211">
        <v>45491</v>
      </c>
      <c r="AO1862" t="s">
        <v>546</v>
      </c>
      <c r="AU1862" s="211"/>
      <c r="AY1862">
        <v>0</v>
      </c>
      <c r="AZ1862" t="s">
        <v>548</v>
      </c>
      <c r="BA1862" t="s">
        <v>4937</v>
      </c>
      <c r="BB1862" t="s">
        <v>4937</v>
      </c>
    </row>
    <row r="1863" spans="1:54" x14ac:dyDescent="0.3">
      <c r="A1863" t="s">
        <v>5122</v>
      </c>
      <c r="B1863" t="s">
        <v>1152</v>
      </c>
      <c r="C1863" s="211">
        <v>45491</v>
      </c>
      <c r="D1863" t="s">
        <v>4397</v>
      </c>
      <c r="E1863" t="s">
        <v>903</v>
      </c>
      <c r="F1863" t="s">
        <v>3940</v>
      </c>
      <c r="G1863" t="s">
        <v>5123</v>
      </c>
      <c r="H1863" t="s">
        <v>4725</v>
      </c>
      <c r="I1863">
        <v>0</v>
      </c>
      <c r="J1863">
        <v>1.3</v>
      </c>
      <c r="K1863" t="s">
        <v>535</v>
      </c>
      <c r="L1863" t="s">
        <v>561</v>
      </c>
      <c r="M1863" t="s">
        <v>537</v>
      </c>
      <c r="N1863" t="s">
        <v>538</v>
      </c>
      <c r="O1863" t="s">
        <v>539</v>
      </c>
      <c r="P1863" t="s">
        <v>644</v>
      </c>
      <c r="Q1863" t="s">
        <v>3208</v>
      </c>
      <c r="R1863" t="s">
        <v>542</v>
      </c>
      <c r="S1863" t="s">
        <v>543</v>
      </c>
      <c r="T1863" t="s">
        <v>542</v>
      </c>
      <c r="U1863" t="s">
        <v>4937</v>
      </c>
      <c r="W1863" s="210">
        <v>-1.3</v>
      </c>
      <c r="X1863">
        <v>1</v>
      </c>
      <c r="Z1863" s="211">
        <v>45517</v>
      </c>
      <c r="AH1863" s="211">
        <v>45491</v>
      </c>
      <c r="AO1863" t="s">
        <v>546</v>
      </c>
      <c r="AU1863" s="211"/>
      <c r="AY1863">
        <v>0</v>
      </c>
      <c r="AZ1863" t="s">
        <v>548</v>
      </c>
      <c r="BA1863" t="s">
        <v>4937</v>
      </c>
      <c r="BB1863" t="s">
        <v>4937</v>
      </c>
    </row>
    <row r="1864" spans="1:54" x14ac:dyDescent="0.3">
      <c r="A1864" t="s">
        <v>5124</v>
      </c>
      <c r="B1864" t="s">
        <v>1152</v>
      </c>
      <c r="C1864" s="211">
        <v>45491</v>
      </c>
      <c r="D1864" t="s">
        <v>3775</v>
      </c>
      <c r="E1864" t="s">
        <v>903</v>
      </c>
      <c r="F1864" t="s">
        <v>889</v>
      </c>
      <c r="G1864" t="s">
        <v>5125</v>
      </c>
      <c r="H1864" t="s">
        <v>3777</v>
      </c>
      <c r="I1864">
        <v>0</v>
      </c>
      <c r="J1864">
        <v>68.650000000000006</v>
      </c>
      <c r="K1864" t="s">
        <v>535</v>
      </c>
      <c r="L1864" t="s">
        <v>536</v>
      </c>
      <c r="M1864" t="s">
        <v>537</v>
      </c>
      <c r="N1864" t="s">
        <v>538</v>
      </c>
      <c r="O1864" t="s">
        <v>539</v>
      </c>
      <c r="P1864" t="s">
        <v>3778</v>
      </c>
      <c r="Q1864" t="s">
        <v>3208</v>
      </c>
      <c r="R1864" t="s">
        <v>542</v>
      </c>
      <c r="S1864" t="s">
        <v>543</v>
      </c>
      <c r="T1864" t="s">
        <v>542</v>
      </c>
      <c r="U1864" t="s">
        <v>4937</v>
      </c>
      <c r="W1864" s="210">
        <v>-68.650000000000006</v>
      </c>
      <c r="X1864">
        <v>1</v>
      </c>
      <c r="Z1864" s="211">
        <v>45517</v>
      </c>
      <c r="AH1864" s="211">
        <v>45491</v>
      </c>
      <c r="AO1864" t="s">
        <v>546</v>
      </c>
      <c r="AU1864" s="211"/>
      <c r="AY1864">
        <v>0</v>
      </c>
      <c r="AZ1864" t="s">
        <v>548</v>
      </c>
      <c r="BA1864" t="s">
        <v>4937</v>
      </c>
      <c r="BB1864" t="s">
        <v>4937</v>
      </c>
    </row>
    <row r="1865" spans="1:54" x14ac:dyDescent="0.3">
      <c r="A1865" t="s">
        <v>5126</v>
      </c>
      <c r="B1865" t="s">
        <v>1152</v>
      </c>
      <c r="C1865" s="211">
        <v>45491</v>
      </c>
      <c r="D1865" t="s">
        <v>550</v>
      </c>
      <c r="E1865" t="s">
        <v>1025</v>
      </c>
      <c r="F1865" t="s">
        <v>532</v>
      </c>
      <c r="G1865" t="s">
        <v>5079</v>
      </c>
      <c r="H1865" t="s">
        <v>553</v>
      </c>
      <c r="I1865">
        <v>0</v>
      </c>
      <c r="J1865">
        <v>0.63</v>
      </c>
      <c r="K1865" t="s">
        <v>535</v>
      </c>
      <c r="L1865" t="s">
        <v>554</v>
      </c>
      <c r="M1865" t="s">
        <v>537</v>
      </c>
      <c r="N1865" t="s">
        <v>538</v>
      </c>
      <c r="O1865" t="s">
        <v>539</v>
      </c>
      <c r="P1865" t="s">
        <v>555</v>
      </c>
      <c r="Q1865" t="s">
        <v>3208</v>
      </c>
      <c r="R1865" t="s">
        <v>542</v>
      </c>
      <c r="S1865" t="s">
        <v>543</v>
      </c>
      <c r="T1865" t="s">
        <v>542</v>
      </c>
      <c r="U1865" t="s">
        <v>4937</v>
      </c>
      <c r="W1865" s="210">
        <v>-0.63</v>
      </c>
      <c r="X1865">
        <v>1</v>
      </c>
      <c r="Z1865" s="211">
        <v>45517</v>
      </c>
      <c r="AH1865" s="211">
        <v>45491</v>
      </c>
      <c r="AO1865" t="s">
        <v>546</v>
      </c>
      <c r="AU1865" s="211"/>
      <c r="AY1865">
        <v>0</v>
      </c>
      <c r="AZ1865" t="s">
        <v>548</v>
      </c>
      <c r="BA1865" t="s">
        <v>4937</v>
      </c>
      <c r="BB1865" t="s">
        <v>4937</v>
      </c>
    </row>
    <row r="1866" spans="1:54" x14ac:dyDescent="0.3">
      <c r="A1866" t="s">
        <v>5127</v>
      </c>
      <c r="B1866" t="s">
        <v>1152</v>
      </c>
      <c r="C1866" s="211">
        <v>45491</v>
      </c>
      <c r="D1866" t="s">
        <v>1590</v>
      </c>
      <c r="E1866" t="s">
        <v>1025</v>
      </c>
      <c r="F1866" t="s">
        <v>800</v>
      </c>
      <c r="G1866" t="s">
        <v>5081</v>
      </c>
      <c r="H1866" t="s">
        <v>1593</v>
      </c>
      <c r="I1866">
        <v>0</v>
      </c>
      <c r="J1866">
        <v>1.49</v>
      </c>
      <c r="K1866" t="s">
        <v>535</v>
      </c>
      <c r="L1866" t="s">
        <v>3375</v>
      </c>
      <c r="M1866" t="s">
        <v>537</v>
      </c>
      <c r="N1866" t="s">
        <v>538</v>
      </c>
      <c r="O1866" t="s">
        <v>539</v>
      </c>
      <c r="P1866" t="s">
        <v>1594</v>
      </c>
      <c r="Q1866" t="s">
        <v>3208</v>
      </c>
      <c r="R1866" t="s">
        <v>542</v>
      </c>
      <c r="S1866" t="s">
        <v>543</v>
      </c>
      <c r="T1866" t="s">
        <v>542</v>
      </c>
      <c r="U1866" t="s">
        <v>4937</v>
      </c>
      <c r="W1866" s="210">
        <v>-1.49</v>
      </c>
      <c r="X1866">
        <v>1</v>
      </c>
      <c r="Z1866" s="211">
        <v>45517</v>
      </c>
      <c r="AH1866" s="211">
        <v>45491</v>
      </c>
      <c r="AO1866" t="s">
        <v>546</v>
      </c>
      <c r="AU1866" s="211"/>
      <c r="AY1866">
        <v>0</v>
      </c>
      <c r="AZ1866" t="s">
        <v>548</v>
      </c>
      <c r="BA1866" t="s">
        <v>4937</v>
      </c>
      <c r="BB1866" t="s">
        <v>4937</v>
      </c>
    </row>
    <row r="1867" spans="1:54" x14ac:dyDescent="0.3">
      <c r="A1867" t="s">
        <v>5128</v>
      </c>
      <c r="B1867" t="s">
        <v>1152</v>
      </c>
      <c r="C1867" s="211">
        <v>45491</v>
      </c>
      <c r="D1867" t="s">
        <v>3223</v>
      </c>
      <c r="E1867" t="s">
        <v>1025</v>
      </c>
      <c r="F1867" t="s">
        <v>658</v>
      </c>
      <c r="G1867" t="s">
        <v>5083</v>
      </c>
      <c r="H1867" t="s">
        <v>3225</v>
      </c>
      <c r="I1867">
        <v>0</v>
      </c>
      <c r="J1867">
        <v>0.06</v>
      </c>
      <c r="K1867" t="s">
        <v>535</v>
      </c>
      <c r="L1867" t="s">
        <v>536</v>
      </c>
      <c r="M1867" t="s">
        <v>537</v>
      </c>
      <c r="N1867" t="s">
        <v>538</v>
      </c>
      <c r="O1867" t="s">
        <v>539</v>
      </c>
      <c r="P1867" t="s">
        <v>650</v>
      </c>
      <c r="Q1867" t="s">
        <v>3208</v>
      </c>
      <c r="R1867" t="s">
        <v>542</v>
      </c>
      <c r="S1867" t="s">
        <v>543</v>
      </c>
      <c r="T1867" t="s">
        <v>542</v>
      </c>
      <c r="U1867" t="s">
        <v>4937</v>
      </c>
      <c r="W1867" s="210">
        <v>-0.06</v>
      </c>
      <c r="X1867">
        <v>1</v>
      </c>
      <c r="Z1867" s="211">
        <v>45517</v>
      </c>
      <c r="AH1867" s="211">
        <v>45491</v>
      </c>
      <c r="AO1867" t="s">
        <v>546</v>
      </c>
      <c r="AU1867" s="211"/>
      <c r="AY1867">
        <v>0</v>
      </c>
      <c r="AZ1867" t="s">
        <v>548</v>
      </c>
      <c r="BA1867" t="s">
        <v>4937</v>
      </c>
      <c r="BB1867" t="s">
        <v>4937</v>
      </c>
    </row>
    <row r="1868" spans="1:54" x14ac:dyDescent="0.3">
      <c r="A1868" t="s">
        <v>5129</v>
      </c>
      <c r="B1868" t="s">
        <v>1152</v>
      </c>
      <c r="C1868" s="211">
        <v>45491</v>
      </c>
      <c r="D1868" t="s">
        <v>3775</v>
      </c>
      <c r="E1868" t="s">
        <v>1025</v>
      </c>
      <c r="F1868" t="s">
        <v>871</v>
      </c>
      <c r="G1868" t="s">
        <v>5085</v>
      </c>
      <c r="H1868" t="s">
        <v>3777</v>
      </c>
      <c r="I1868">
        <v>0</v>
      </c>
      <c r="J1868">
        <v>12.17</v>
      </c>
      <c r="K1868" t="s">
        <v>535</v>
      </c>
      <c r="L1868" t="s">
        <v>536</v>
      </c>
      <c r="M1868" t="s">
        <v>537</v>
      </c>
      <c r="N1868" t="s">
        <v>538</v>
      </c>
      <c r="O1868" t="s">
        <v>539</v>
      </c>
      <c r="P1868" t="s">
        <v>3778</v>
      </c>
      <c r="Q1868" t="s">
        <v>3208</v>
      </c>
      <c r="R1868" t="s">
        <v>542</v>
      </c>
      <c r="S1868" t="s">
        <v>543</v>
      </c>
      <c r="T1868" t="s">
        <v>542</v>
      </c>
      <c r="U1868" t="s">
        <v>4937</v>
      </c>
      <c r="W1868" s="210">
        <v>-12.17</v>
      </c>
      <c r="X1868">
        <v>1</v>
      </c>
      <c r="Z1868" s="211">
        <v>45517</v>
      </c>
      <c r="AH1868" s="211">
        <v>45491</v>
      </c>
      <c r="AO1868" t="s">
        <v>546</v>
      </c>
      <c r="AU1868" s="211"/>
      <c r="AY1868">
        <v>0</v>
      </c>
      <c r="AZ1868" t="s">
        <v>548</v>
      </c>
      <c r="BA1868" t="s">
        <v>4937</v>
      </c>
      <c r="BB1868" t="s">
        <v>4937</v>
      </c>
    </row>
    <row r="1869" spans="1:54" x14ac:dyDescent="0.3">
      <c r="A1869" t="s">
        <v>5130</v>
      </c>
      <c r="B1869" t="s">
        <v>1152</v>
      </c>
      <c r="C1869" s="211">
        <v>45491</v>
      </c>
      <c r="D1869" t="s">
        <v>1313</v>
      </c>
      <c r="E1869" t="s">
        <v>1025</v>
      </c>
      <c r="F1869" t="s">
        <v>662</v>
      </c>
      <c r="G1869" t="s">
        <v>5087</v>
      </c>
      <c r="H1869" t="s">
        <v>1316</v>
      </c>
      <c r="I1869">
        <v>0</v>
      </c>
      <c r="J1869">
        <v>0.33</v>
      </c>
      <c r="K1869" t="s">
        <v>535</v>
      </c>
      <c r="L1869" t="s">
        <v>554</v>
      </c>
      <c r="M1869" t="s">
        <v>537</v>
      </c>
      <c r="N1869" t="s">
        <v>538</v>
      </c>
      <c r="O1869" t="s">
        <v>539</v>
      </c>
      <c r="P1869" t="s">
        <v>555</v>
      </c>
      <c r="Q1869" t="s">
        <v>3208</v>
      </c>
      <c r="R1869" t="s">
        <v>542</v>
      </c>
      <c r="S1869" t="s">
        <v>543</v>
      </c>
      <c r="T1869" t="s">
        <v>542</v>
      </c>
      <c r="U1869" t="s">
        <v>4937</v>
      </c>
      <c r="W1869" s="210">
        <v>-0.33</v>
      </c>
      <c r="X1869">
        <v>1</v>
      </c>
      <c r="Z1869" s="211">
        <v>45517</v>
      </c>
      <c r="AH1869" s="211">
        <v>45491</v>
      </c>
      <c r="AO1869" t="s">
        <v>546</v>
      </c>
      <c r="AU1869" s="211"/>
      <c r="AY1869">
        <v>0</v>
      </c>
      <c r="AZ1869" t="s">
        <v>548</v>
      </c>
      <c r="BA1869" t="s">
        <v>4937</v>
      </c>
      <c r="BB1869" t="s">
        <v>4937</v>
      </c>
    </row>
    <row r="1870" spans="1:54" x14ac:dyDescent="0.3">
      <c r="A1870" t="s">
        <v>5131</v>
      </c>
      <c r="B1870" t="s">
        <v>1152</v>
      </c>
      <c r="C1870" s="211">
        <v>45491</v>
      </c>
      <c r="D1870" t="s">
        <v>564</v>
      </c>
      <c r="E1870" t="s">
        <v>1025</v>
      </c>
      <c r="F1870" t="s">
        <v>1153</v>
      </c>
      <c r="G1870" t="s">
        <v>5089</v>
      </c>
      <c r="H1870" t="s">
        <v>567</v>
      </c>
      <c r="I1870">
        <v>0</v>
      </c>
      <c r="J1870">
        <v>16.670000000000002</v>
      </c>
      <c r="K1870" t="s">
        <v>535</v>
      </c>
      <c r="L1870" t="s">
        <v>536</v>
      </c>
      <c r="M1870" t="s">
        <v>537</v>
      </c>
      <c r="N1870" t="s">
        <v>538</v>
      </c>
      <c r="O1870" t="s">
        <v>539</v>
      </c>
      <c r="P1870" t="s">
        <v>568</v>
      </c>
      <c r="Q1870" t="s">
        <v>3208</v>
      </c>
      <c r="R1870" t="s">
        <v>542</v>
      </c>
      <c r="S1870" t="s">
        <v>543</v>
      </c>
      <c r="T1870" t="s">
        <v>542</v>
      </c>
      <c r="U1870" t="s">
        <v>4937</v>
      </c>
      <c r="W1870" s="210">
        <v>-16.670000000000002</v>
      </c>
      <c r="X1870">
        <v>1</v>
      </c>
      <c r="Z1870" s="211">
        <v>45517</v>
      </c>
      <c r="AH1870" s="211">
        <v>45491</v>
      </c>
      <c r="AO1870" t="s">
        <v>546</v>
      </c>
      <c r="AU1870" s="211"/>
      <c r="AY1870">
        <v>0</v>
      </c>
      <c r="AZ1870" t="s">
        <v>548</v>
      </c>
      <c r="BA1870" t="s">
        <v>4937</v>
      </c>
      <c r="BB1870" t="s">
        <v>4937</v>
      </c>
    </row>
    <row r="1871" spans="1:54" x14ac:dyDescent="0.3">
      <c r="A1871" t="s">
        <v>5132</v>
      </c>
      <c r="B1871" t="s">
        <v>1152</v>
      </c>
      <c r="C1871" s="211">
        <v>45491</v>
      </c>
      <c r="D1871" t="s">
        <v>582</v>
      </c>
      <c r="E1871" t="s">
        <v>1025</v>
      </c>
      <c r="F1871" t="s">
        <v>1199</v>
      </c>
      <c r="G1871" t="s">
        <v>5091</v>
      </c>
      <c r="H1871" t="s">
        <v>585</v>
      </c>
      <c r="I1871">
        <v>0</v>
      </c>
      <c r="J1871">
        <v>6.11</v>
      </c>
      <c r="K1871" t="s">
        <v>535</v>
      </c>
      <c r="L1871" t="s">
        <v>536</v>
      </c>
      <c r="M1871" t="s">
        <v>537</v>
      </c>
      <c r="N1871" t="s">
        <v>538</v>
      </c>
      <c r="O1871" t="s">
        <v>539</v>
      </c>
      <c r="P1871" t="s">
        <v>586</v>
      </c>
      <c r="Q1871" t="s">
        <v>3208</v>
      </c>
      <c r="R1871" t="s">
        <v>542</v>
      </c>
      <c r="S1871" t="s">
        <v>543</v>
      </c>
      <c r="T1871" t="s">
        <v>542</v>
      </c>
      <c r="U1871" t="s">
        <v>4937</v>
      </c>
      <c r="W1871" s="210">
        <v>-6.11</v>
      </c>
      <c r="X1871">
        <v>1</v>
      </c>
      <c r="Z1871" s="211">
        <v>45517</v>
      </c>
      <c r="AH1871" s="211">
        <v>45491</v>
      </c>
      <c r="AO1871" t="s">
        <v>546</v>
      </c>
      <c r="AU1871" s="211"/>
      <c r="AY1871">
        <v>0</v>
      </c>
      <c r="AZ1871" t="s">
        <v>548</v>
      </c>
      <c r="BA1871" t="s">
        <v>4937</v>
      </c>
      <c r="BB1871" t="s">
        <v>4937</v>
      </c>
    </row>
    <row r="1872" spans="1:54" x14ac:dyDescent="0.3">
      <c r="A1872" t="s">
        <v>5133</v>
      </c>
      <c r="B1872" t="s">
        <v>1152</v>
      </c>
      <c r="C1872" s="211">
        <v>45491</v>
      </c>
      <c r="D1872" t="s">
        <v>2937</v>
      </c>
      <c r="E1872" t="s">
        <v>1025</v>
      </c>
      <c r="F1872" t="s">
        <v>669</v>
      </c>
      <c r="G1872" t="s">
        <v>5093</v>
      </c>
      <c r="H1872" t="s">
        <v>2939</v>
      </c>
      <c r="I1872">
        <v>0</v>
      </c>
      <c r="J1872">
        <v>0.4</v>
      </c>
      <c r="K1872" t="s">
        <v>535</v>
      </c>
      <c r="L1872" t="s">
        <v>561</v>
      </c>
      <c r="M1872" t="s">
        <v>537</v>
      </c>
      <c r="N1872" t="s">
        <v>538</v>
      </c>
      <c r="O1872" t="s">
        <v>539</v>
      </c>
      <c r="P1872" t="s">
        <v>644</v>
      </c>
      <c r="Q1872" t="s">
        <v>3208</v>
      </c>
      <c r="R1872" t="s">
        <v>542</v>
      </c>
      <c r="S1872" t="s">
        <v>543</v>
      </c>
      <c r="T1872" t="s">
        <v>542</v>
      </c>
      <c r="U1872" t="s">
        <v>4937</v>
      </c>
      <c r="W1872" s="210">
        <v>-0.4</v>
      </c>
      <c r="X1872">
        <v>1</v>
      </c>
      <c r="Z1872" s="211">
        <v>45517</v>
      </c>
      <c r="AH1872" s="211">
        <v>45491</v>
      </c>
      <c r="AO1872" t="s">
        <v>546</v>
      </c>
      <c r="AU1872" s="211"/>
      <c r="AY1872">
        <v>0</v>
      </c>
      <c r="AZ1872" t="s">
        <v>548</v>
      </c>
      <c r="BA1872" t="s">
        <v>4937</v>
      </c>
      <c r="BB1872" t="s">
        <v>4937</v>
      </c>
    </row>
    <row r="1873" spans="1:54" x14ac:dyDescent="0.3">
      <c r="A1873" t="s">
        <v>5134</v>
      </c>
      <c r="B1873" t="s">
        <v>1152</v>
      </c>
      <c r="C1873" s="211">
        <v>45491</v>
      </c>
      <c r="D1873" t="s">
        <v>2321</v>
      </c>
      <c r="E1873" t="s">
        <v>1025</v>
      </c>
      <c r="F1873" t="s">
        <v>1135</v>
      </c>
      <c r="G1873" t="s">
        <v>5095</v>
      </c>
      <c r="H1873" t="s">
        <v>2323</v>
      </c>
      <c r="I1873">
        <v>0</v>
      </c>
      <c r="J1873">
        <v>0.97</v>
      </c>
      <c r="K1873" t="s">
        <v>535</v>
      </c>
      <c r="L1873" t="s">
        <v>561</v>
      </c>
      <c r="M1873" t="s">
        <v>537</v>
      </c>
      <c r="N1873" t="s">
        <v>538</v>
      </c>
      <c r="O1873" t="s">
        <v>539</v>
      </c>
      <c r="P1873" t="s">
        <v>621</v>
      </c>
      <c r="Q1873" t="s">
        <v>3208</v>
      </c>
      <c r="R1873" t="s">
        <v>542</v>
      </c>
      <c r="S1873" t="s">
        <v>543</v>
      </c>
      <c r="T1873" t="s">
        <v>542</v>
      </c>
      <c r="U1873" t="s">
        <v>4937</v>
      </c>
      <c r="W1873" s="210">
        <v>-0.97</v>
      </c>
      <c r="X1873">
        <v>1</v>
      </c>
      <c r="Z1873" s="211">
        <v>45517</v>
      </c>
      <c r="AH1873" s="211">
        <v>45491</v>
      </c>
      <c r="AO1873" t="s">
        <v>546</v>
      </c>
      <c r="AU1873" s="211"/>
      <c r="AY1873">
        <v>0</v>
      </c>
      <c r="AZ1873" t="s">
        <v>548</v>
      </c>
      <c r="BA1873" t="s">
        <v>4937</v>
      </c>
      <c r="BB1873" t="s">
        <v>4937</v>
      </c>
    </row>
    <row r="1874" spans="1:54" x14ac:dyDescent="0.3">
      <c r="A1874" t="s">
        <v>5135</v>
      </c>
      <c r="B1874" t="s">
        <v>1152</v>
      </c>
      <c r="C1874" s="211">
        <v>45491</v>
      </c>
      <c r="D1874" t="s">
        <v>1354</v>
      </c>
      <c r="E1874" t="s">
        <v>1025</v>
      </c>
      <c r="F1874" t="s">
        <v>2683</v>
      </c>
      <c r="G1874" t="s">
        <v>5097</v>
      </c>
      <c r="H1874" t="s">
        <v>1357</v>
      </c>
      <c r="I1874">
        <v>0</v>
      </c>
      <c r="J1874">
        <v>0.43</v>
      </c>
      <c r="K1874" t="s">
        <v>535</v>
      </c>
      <c r="L1874" t="s">
        <v>561</v>
      </c>
      <c r="M1874" t="s">
        <v>537</v>
      </c>
      <c r="N1874" t="s">
        <v>538</v>
      </c>
      <c r="O1874" t="s">
        <v>539</v>
      </c>
      <c r="P1874" t="s">
        <v>621</v>
      </c>
      <c r="Q1874" t="s">
        <v>3208</v>
      </c>
      <c r="R1874" t="s">
        <v>542</v>
      </c>
      <c r="S1874" t="s">
        <v>543</v>
      </c>
      <c r="T1874" t="s">
        <v>542</v>
      </c>
      <c r="U1874" t="s">
        <v>4937</v>
      </c>
      <c r="W1874" s="210">
        <v>-0.43</v>
      </c>
      <c r="X1874">
        <v>1</v>
      </c>
      <c r="Z1874" s="211">
        <v>45517</v>
      </c>
      <c r="AH1874" s="211">
        <v>45491</v>
      </c>
      <c r="AO1874" t="s">
        <v>546</v>
      </c>
      <c r="AU1874" s="211"/>
      <c r="AY1874">
        <v>0</v>
      </c>
      <c r="AZ1874" t="s">
        <v>548</v>
      </c>
      <c r="BA1874" t="s">
        <v>4937</v>
      </c>
      <c r="BB1874" t="s">
        <v>4937</v>
      </c>
    </row>
    <row r="1875" spans="1:54" x14ac:dyDescent="0.3">
      <c r="A1875" t="s">
        <v>5136</v>
      </c>
      <c r="B1875" t="s">
        <v>1152</v>
      </c>
      <c r="C1875" s="211">
        <v>45491</v>
      </c>
      <c r="D1875" t="s">
        <v>640</v>
      </c>
      <c r="E1875" t="s">
        <v>1025</v>
      </c>
      <c r="F1875" t="s">
        <v>682</v>
      </c>
      <c r="G1875" t="s">
        <v>5099</v>
      </c>
      <c r="H1875" t="s">
        <v>643</v>
      </c>
      <c r="I1875">
        <v>0</v>
      </c>
      <c r="J1875">
        <v>7.0000000000000007E-2</v>
      </c>
      <c r="K1875" t="s">
        <v>535</v>
      </c>
      <c r="L1875" t="s">
        <v>561</v>
      </c>
      <c r="M1875" t="s">
        <v>537</v>
      </c>
      <c r="N1875" t="s">
        <v>538</v>
      </c>
      <c r="O1875" t="s">
        <v>539</v>
      </c>
      <c r="P1875" t="s">
        <v>644</v>
      </c>
      <c r="Q1875" t="s">
        <v>3208</v>
      </c>
      <c r="R1875" t="s">
        <v>542</v>
      </c>
      <c r="S1875" t="s">
        <v>543</v>
      </c>
      <c r="T1875" t="s">
        <v>542</v>
      </c>
      <c r="U1875" t="s">
        <v>4937</v>
      </c>
      <c r="W1875" s="210">
        <v>-7.0000000000000007E-2</v>
      </c>
      <c r="X1875">
        <v>1</v>
      </c>
      <c r="Z1875" s="211">
        <v>45517</v>
      </c>
      <c r="AH1875" s="211">
        <v>45491</v>
      </c>
      <c r="AO1875" t="s">
        <v>546</v>
      </c>
      <c r="AU1875" s="211"/>
      <c r="AY1875">
        <v>0</v>
      </c>
      <c r="AZ1875" t="s">
        <v>548</v>
      </c>
      <c r="BA1875" t="s">
        <v>4937</v>
      </c>
      <c r="BB1875" t="s">
        <v>4937</v>
      </c>
    </row>
    <row r="1876" spans="1:54" x14ac:dyDescent="0.3">
      <c r="A1876" t="s">
        <v>5137</v>
      </c>
      <c r="B1876" t="s">
        <v>1152</v>
      </c>
      <c r="C1876" s="211">
        <v>45491</v>
      </c>
      <c r="D1876" t="s">
        <v>646</v>
      </c>
      <c r="E1876" t="s">
        <v>1025</v>
      </c>
      <c r="F1876" t="s">
        <v>583</v>
      </c>
      <c r="G1876" t="s">
        <v>5101</v>
      </c>
      <c r="H1876" t="s">
        <v>649</v>
      </c>
      <c r="I1876">
        <v>0</v>
      </c>
      <c r="J1876">
        <v>0.08</v>
      </c>
      <c r="K1876" t="s">
        <v>535</v>
      </c>
      <c r="L1876" t="s">
        <v>536</v>
      </c>
      <c r="M1876" t="s">
        <v>537</v>
      </c>
      <c r="N1876" t="s">
        <v>538</v>
      </c>
      <c r="O1876" t="s">
        <v>539</v>
      </c>
      <c r="P1876" t="s">
        <v>650</v>
      </c>
      <c r="Q1876" t="s">
        <v>3208</v>
      </c>
      <c r="R1876" t="s">
        <v>542</v>
      </c>
      <c r="S1876" t="s">
        <v>543</v>
      </c>
      <c r="T1876" t="s">
        <v>542</v>
      </c>
      <c r="U1876" t="s">
        <v>4937</v>
      </c>
      <c r="W1876" s="210">
        <v>-0.08</v>
      </c>
      <c r="X1876">
        <v>1</v>
      </c>
      <c r="Z1876" s="211">
        <v>45517</v>
      </c>
      <c r="AH1876" s="211">
        <v>45491</v>
      </c>
      <c r="AO1876" t="s">
        <v>546</v>
      </c>
      <c r="AU1876" s="211"/>
      <c r="AY1876">
        <v>0</v>
      </c>
      <c r="AZ1876" t="s">
        <v>548</v>
      </c>
      <c r="BA1876" t="s">
        <v>4937</v>
      </c>
      <c r="BB1876" t="s">
        <v>4937</v>
      </c>
    </row>
    <row r="1877" spans="1:54" x14ac:dyDescent="0.3">
      <c r="A1877" t="s">
        <v>5138</v>
      </c>
      <c r="B1877" t="s">
        <v>652</v>
      </c>
      <c r="C1877" s="211">
        <v>45504</v>
      </c>
      <c r="D1877" t="s">
        <v>550</v>
      </c>
      <c r="E1877" t="s">
        <v>583</v>
      </c>
      <c r="F1877" t="s">
        <v>1893</v>
      </c>
      <c r="G1877" t="s">
        <v>5139</v>
      </c>
      <c r="H1877" t="s">
        <v>553</v>
      </c>
      <c r="I1877">
        <v>0</v>
      </c>
      <c r="J1877">
        <v>11.4</v>
      </c>
      <c r="K1877" t="s">
        <v>535</v>
      </c>
      <c r="L1877" t="s">
        <v>554</v>
      </c>
      <c r="M1877" t="s">
        <v>537</v>
      </c>
      <c r="N1877" t="s">
        <v>538</v>
      </c>
      <c r="O1877" t="s">
        <v>539</v>
      </c>
      <c r="P1877" t="s">
        <v>555</v>
      </c>
      <c r="Q1877" t="s">
        <v>3208</v>
      </c>
      <c r="R1877" t="s">
        <v>542</v>
      </c>
      <c r="S1877" t="s">
        <v>656</v>
      </c>
      <c r="T1877" t="s">
        <v>542</v>
      </c>
      <c r="U1877" t="s">
        <v>4937</v>
      </c>
      <c r="W1877" s="210">
        <v>-11.4</v>
      </c>
      <c r="X1877">
        <v>1</v>
      </c>
      <c r="Z1877" s="211">
        <v>45523</v>
      </c>
      <c r="AH1877" s="211">
        <v>45504</v>
      </c>
      <c r="AO1877" t="s">
        <v>546</v>
      </c>
      <c r="AU1877" s="211"/>
      <c r="AY1877">
        <v>0</v>
      </c>
      <c r="AZ1877" t="s">
        <v>548</v>
      </c>
      <c r="BA1877" t="s">
        <v>4937</v>
      </c>
      <c r="BB1877" t="s">
        <v>4937</v>
      </c>
    </row>
    <row r="1878" spans="1:54" x14ac:dyDescent="0.3">
      <c r="A1878" t="s">
        <v>5140</v>
      </c>
      <c r="B1878" t="s">
        <v>652</v>
      </c>
      <c r="C1878" s="211">
        <v>45504</v>
      </c>
      <c r="D1878" t="s">
        <v>3217</v>
      </c>
      <c r="E1878" t="s">
        <v>583</v>
      </c>
      <c r="F1878" t="s">
        <v>662</v>
      </c>
      <c r="G1878" t="s">
        <v>5141</v>
      </c>
      <c r="H1878" t="s">
        <v>3219</v>
      </c>
      <c r="I1878">
        <v>0</v>
      </c>
      <c r="J1878">
        <v>81.180000000000007</v>
      </c>
      <c r="K1878" t="s">
        <v>535</v>
      </c>
      <c r="L1878" t="s">
        <v>536</v>
      </c>
      <c r="M1878" t="s">
        <v>537</v>
      </c>
      <c r="N1878" t="s">
        <v>538</v>
      </c>
      <c r="O1878" t="s">
        <v>539</v>
      </c>
      <c r="P1878" t="s">
        <v>1099</v>
      </c>
      <c r="Q1878" t="s">
        <v>3208</v>
      </c>
      <c r="R1878" t="s">
        <v>542</v>
      </c>
      <c r="S1878" t="s">
        <v>656</v>
      </c>
      <c r="T1878" t="s">
        <v>542</v>
      </c>
      <c r="U1878" t="s">
        <v>4937</v>
      </c>
      <c r="W1878" s="210">
        <v>-81.180000000000007</v>
      </c>
      <c r="X1878">
        <v>1</v>
      </c>
      <c r="Z1878" s="211">
        <v>45523</v>
      </c>
      <c r="AH1878" s="211">
        <v>45504</v>
      </c>
      <c r="AO1878" t="s">
        <v>546</v>
      </c>
      <c r="AU1878" s="211"/>
      <c r="AY1878">
        <v>0</v>
      </c>
      <c r="AZ1878" t="s">
        <v>548</v>
      </c>
      <c r="BA1878" t="s">
        <v>4937</v>
      </c>
      <c r="BB1878" t="s">
        <v>4937</v>
      </c>
    </row>
    <row r="1879" spans="1:54" x14ac:dyDescent="0.3">
      <c r="A1879" t="s">
        <v>5142</v>
      </c>
      <c r="B1879" t="s">
        <v>652</v>
      </c>
      <c r="C1879" s="211">
        <v>45504</v>
      </c>
      <c r="D1879" t="s">
        <v>1590</v>
      </c>
      <c r="E1879" t="s">
        <v>583</v>
      </c>
      <c r="F1879" t="s">
        <v>1172</v>
      </c>
      <c r="G1879" t="s">
        <v>5143</v>
      </c>
      <c r="H1879" t="s">
        <v>1593</v>
      </c>
      <c r="I1879">
        <v>0</v>
      </c>
      <c r="J1879">
        <v>13.13</v>
      </c>
      <c r="K1879" t="s">
        <v>535</v>
      </c>
      <c r="L1879" t="s">
        <v>561</v>
      </c>
      <c r="M1879" t="s">
        <v>537</v>
      </c>
      <c r="N1879" t="s">
        <v>538</v>
      </c>
      <c r="O1879" t="s">
        <v>539</v>
      </c>
      <c r="P1879" t="s">
        <v>1594</v>
      </c>
      <c r="Q1879" t="s">
        <v>3208</v>
      </c>
      <c r="R1879" t="s">
        <v>542</v>
      </c>
      <c r="S1879" t="s">
        <v>656</v>
      </c>
      <c r="T1879" t="s">
        <v>542</v>
      </c>
      <c r="U1879" t="s">
        <v>4937</v>
      </c>
      <c r="W1879" s="210">
        <v>-13.13</v>
      </c>
      <c r="X1879">
        <v>1</v>
      </c>
      <c r="Z1879" s="211">
        <v>45523</v>
      </c>
      <c r="AH1879" s="211">
        <v>45504</v>
      </c>
      <c r="AO1879" t="s">
        <v>546</v>
      </c>
      <c r="AU1879" s="211"/>
      <c r="AY1879">
        <v>0</v>
      </c>
      <c r="AZ1879" t="s">
        <v>548</v>
      </c>
      <c r="BA1879" t="s">
        <v>4937</v>
      </c>
      <c r="BB1879" t="s">
        <v>4937</v>
      </c>
    </row>
    <row r="1880" spans="1:54" x14ac:dyDescent="0.3">
      <c r="A1880" t="s">
        <v>5144</v>
      </c>
      <c r="B1880" t="s">
        <v>652</v>
      </c>
      <c r="C1880" s="211">
        <v>45504</v>
      </c>
      <c r="D1880" t="s">
        <v>3223</v>
      </c>
      <c r="E1880" t="s">
        <v>583</v>
      </c>
      <c r="F1880" t="s">
        <v>1591</v>
      </c>
      <c r="G1880" t="s">
        <v>5145</v>
      </c>
      <c r="H1880" t="s">
        <v>3225</v>
      </c>
      <c r="I1880">
        <v>0</v>
      </c>
      <c r="J1880">
        <v>5.72</v>
      </c>
      <c r="K1880" t="s">
        <v>535</v>
      </c>
      <c r="L1880" t="s">
        <v>536</v>
      </c>
      <c r="M1880" t="s">
        <v>537</v>
      </c>
      <c r="N1880" t="s">
        <v>538</v>
      </c>
      <c r="O1880" t="s">
        <v>539</v>
      </c>
      <c r="P1880" t="s">
        <v>650</v>
      </c>
      <c r="Q1880" t="s">
        <v>3208</v>
      </c>
      <c r="R1880" t="s">
        <v>542</v>
      </c>
      <c r="S1880" t="s">
        <v>656</v>
      </c>
      <c r="T1880" t="s">
        <v>542</v>
      </c>
      <c r="U1880" t="s">
        <v>4937</v>
      </c>
      <c r="W1880" s="210">
        <v>-5.72</v>
      </c>
      <c r="X1880">
        <v>1</v>
      </c>
      <c r="Z1880" s="211">
        <v>45523</v>
      </c>
      <c r="AH1880" s="211">
        <v>45504</v>
      </c>
      <c r="AO1880" t="s">
        <v>546</v>
      </c>
      <c r="AU1880" s="211"/>
      <c r="AY1880">
        <v>0</v>
      </c>
      <c r="AZ1880" t="s">
        <v>548</v>
      </c>
      <c r="BA1880" t="s">
        <v>4937</v>
      </c>
      <c r="BB1880" t="s">
        <v>4937</v>
      </c>
    </row>
    <row r="1881" spans="1:54" x14ac:dyDescent="0.3">
      <c r="A1881" t="s">
        <v>5146</v>
      </c>
      <c r="B1881" t="s">
        <v>652</v>
      </c>
      <c r="C1881" s="211">
        <v>45504</v>
      </c>
      <c r="D1881" t="s">
        <v>3775</v>
      </c>
      <c r="E1881" t="s">
        <v>583</v>
      </c>
      <c r="F1881" t="s">
        <v>565</v>
      </c>
      <c r="G1881" t="s">
        <v>5147</v>
      </c>
      <c r="H1881" t="s">
        <v>3777</v>
      </c>
      <c r="I1881">
        <v>0</v>
      </c>
      <c r="J1881">
        <v>139.32</v>
      </c>
      <c r="K1881" t="s">
        <v>535</v>
      </c>
      <c r="L1881" t="s">
        <v>536</v>
      </c>
      <c r="M1881" t="s">
        <v>537</v>
      </c>
      <c r="N1881" t="s">
        <v>538</v>
      </c>
      <c r="O1881" t="s">
        <v>539</v>
      </c>
      <c r="P1881" t="s">
        <v>3778</v>
      </c>
      <c r="Q1881" t="s">
        <v>3208</v>
      </c>
      <c r="R1881" t="s">
        <v>542</v>
      </c>
      <c r="S1881" t="s">
        <v>656</v>
      </c>
      <c r="T1881" t="s">
        <v>542</v>
      </c>
      <c r="U1881" t="s">
        <v>4937</v>
      </c>
      <c r="W1881" s="210">
        <v>-139.32</v>
      </c>
      <c r="X1881">
        <v>1</v>
      </c>
      <c r="Z1881" s="211">
        <v>45523</v>
      </c>
      <c r="AH1881" s="211">
        <v>45504</v>
      </c>
      <c r="AO1881" t="s">
        <v>546</v>
      </c>
      <c r="AU1881" s="211"/>
      <c r="AY1881">
        <v>0</v>
      </c>
      <c r="AZ1881" t="s">
        <v>548</v>
      </c>
      <c r="BA1881" t="s">
        <v>4937</v>
      </c>
      <c r="BB1881" t="s">
        <v>4937</v>
      </c>
    </row>
    <row r="1882" spans="1:54" x14ac:dyDescent="0.3">
      <c r="A1882" t="s">
        <v>5148</v>
      </c>
      <c r="B1882" t="s">
        <v>652</v>
      </c>
      <c r="C1882" s="211">
        <v>45504</v>
      </c>
      <c r="D1882" t="s">
        <v>1313</v>
      </c>
      <c r="E1882" t="s">
        <v>583</v>
      </c>
      <c r="F1882" t="s">
        <v>1674</v>
      </c>
      <c r="G1882" t="s">
        <v>5149</v>
      </c>
      <c r="H1882" t="s">
        <v>1316</v>
      </c>
      <c r="I1882">
        <v>0</v>
      </c>
      <c r="J1882">
        <v>5.62</v>
      </c>
      <c r="K1882" t="s">
        <v>535</v>
      </c>
      <c r="L1882" t="s">
        <v>554</v>
      </c>
      <c r="M1882" t="s">
        <v>537</v>
      </c>
      <c r="N1882" t="s">
        <v>538</v>
      </c>
      <c r="O1882" t="s">
        <v>539</v>
      </c>
      <c r="P1882" t="s">
        <v>555</v>
      </c>
      <c r="Q1882" t="s">
        <v>3208</v>
      </c>
      <c r="R1882" t="s">
        <v>542</v>
      </c>
      <c r="S1882" t="s">
        <v>656</v>
      </c>
      <c r="T1882" t="s">
        <v>542</v>
      </c>
      <c r="U1882" t="s">
        <v>4937</v>
      </c>
      <c r="W1882" s="210">
        <v>-5.62</v>
      </c>
      <c r="X1882">
        <v>1</v>
      </c>
      <c r="Z1882" s="211">
        <v>45523</v>
      </c>
      <c r="AH1882" s="211">
        <v>45504</v>
      </c>
      <c r="AO1882" t="s">
        <v>546</v>
      </c>
      <c r="AU1882" s="211"/>
      <c r="AY1882">
        <v>0</v>
      </c>
      <c r="AZ1882" t="s">
        <v>548</v>
      </c>
      <c r="BA1882" t="s">
        <v>4937</v>
      </c>
      <c r="BB1882" t="s">
        <v>4937</v>
      </c>
    </row>
    <row r="1883" spans="1:54" x14ac:dyDescent="0.3">
      <c r="A1883" t="s">
        <v>5150</v>
      </c>
      <c r="B1883" t="s">
        <v>652</v>
      </c>
      <c r="C1883" s="211">
        <v>45504</v>
      </c>
      <c r="D1883" t="s">
        <v>1036</v>
      </c>
      <c r="E1883" t="s">
        <v>583</v>
      </c>
      <c r="F1883" t="s">
        <v>2252</v>
      </c>
      <c r="G1883" t="s">
        <v>5151</v>
      </c>
      <c r="H1883" t="s">
        <v>1155</v>
      </c>
      <c r="I1883">
        <v>0</v>
      </c>
      <c r="J1883">
        <v>38.17</v>
      </c>
      <c r="K1883" t="s">
        <v>535</v>
      </c>
      <c r="L1883" t="s">
        <v>536</v>
      </c>
      <c r="M1883" t="s">
        <v>537</v>
      </c>
      <c r="N1883" t="s">
        <v>538</v>
      </c>
      <c r="O1883" t="s">
        <v>539</v>
      </c>
      <c r="P1883" t="s">
        <v>1040</v>
      </c>
      <c r="Q1883" t="s">
        <v>3208</v>
      </c>
      <c r="R1883" t="s">
        <v>542</v>
      </c>
      <c r="S1883" t="s">
        <v>656</v>
      </c>
      <c r="T1883" t="s">
        <v>542</v>
      </c>
      <c r="U1883" t="s">
        <v>4937</v>
      </c>
      <c r="W1883" s="210">
        <v>-38.17</v>
      </c>
      <c r="X1883">
        <v>1</v>
      </c>
      <c r="Z1883" s="211">
        <v>45523</v>
      </c>
      <c r="AH1883" s="211">
        <v>45504</v>
      </c>
      <c r="AO1883" t="s">
        <v>546</v>
      </c>
      <c r="AU1883" s="211"/>
      <c r="AY1883">
        <v>0</v>
      </c>
      <c r="AZ1883" t="s">
        <v>548</v>
      </c>
      <c r="BA1883" t="s">
        <v>4937</v>
      </c>
      <c r="BB1883" t="s">
        <v>4937</v>
      </c>
    </row>
    <row r="1884" spans="1:54" x14ac:dyDescent="0.3">
      <c r="A1884" t="s">
        <v>5152</v>
      </c>
      <c r="B1884" t="s">
        <v>652</v>
      </c>
      <c r="C1884" s="211">
        <v>45504</v>
      </c>
      <c r="D1884" t="s">
        <v>557</v>
      </c>
      <c r="E1884" t="s">
        <v>583</v>
      </c>
      <c r="F1884" t="s">
        <v>823</v>
      </c>
      <c r="G1884" t="s">
        <v>5153</v>
      </c>
      <c r="H1884" t="s">
        <v>560</v>
      </c>
      <c r="I1884">
        <v>0</v>
      </c>
      <c r="J1884">
        <v>11.59</v>
      </c>
      <c r="K1884" t="s">
        <v>535</v>
      </c>
      <c r="L1884" t="s">
        <v>561</v>
      </c>
      <c r="M1884" t="s">
        <v>537</v>
      </c>
      <c r="N1884" t="s">
        <v>538</v>
      </c>
      <c r="O1884" t="s">
        <v>539</v>
      </c>
      <c r="P1884" t="s">
        <v>562</v>
      </c>
      <c r="Q1884" t="s">
        <v>3208</v>
      </c>
      <c r="R1884" t="s">
        <v>542</v>
      </c>
      <c r="S1884" t="s">
        <v>656</v>
      </c>
      <c r="T1884" t="s">
        <v>542</v>
      </c>
      <c r="U1884" t="s">
        <v>4937</v>
      </c>
      <c r="W1884" s="210">
        <v>-11.59</v>
      </c>
      <c r="X1884">
        <v>1</v>
      </c>
      <c r="Z1884" s="211">
        <v>45523</v>
      </c>
      <c r="AH1884" s="211">
        <v>45504</v>
      </c>
      <c r="AO1884" t="s">
        <v>546</v>
      </c>
      <c r="AU1884" s="211"/>
      <c r="AY1884">
        <v>0</v>
      </c>
      <c r="AZ1884" t="s">
        <v>548</v>
      </c>
      <c r="BA1884" t="s">
        <v>4937</v>
      </c>
      <c r="BB1884" t="s">
        <v>4937</v>
      </c>
    </row>
    <row r="1885" spans="1:54" x14ac:dyDescent="0.3">
      <c r="A1885" t="s">
        <v>5154</v>
      </c>
      <c r="B1885" t="s">
        <v>652</v>
      </c>
      <c r="C1885" s="211">
        <v>45504</v>
      </c>
      <c r="D1885" t="s">
        <v>570</v>
      </c>
      <c r="E1885" t="s">
        <v>583</v>
      </c>
      <c r="F1885" t="s">
        <v>2912</v>
      </c>
      <c r="G1885" t="s">
        <v>5155</v>
      </c>
      <c r="H1885" t="s">
        <v>573</v>
      </c>
      <c r="I1885">
        <v>0</v>
      </c>
      <c r="J1885">
        <v>20.02</v>
      </c>
      <c r="K1885" t="s">
        <v>535</v>
      </c>
      <c r="L1885" t="s">
        <v>554</v>
      </c>
      <c r="M1885" t="s">
        <v>537</v>
      </c>
      <c r="N1885" t="s">
        <v>538</v>
      </c>
      <c r="O1885" t="s">
        <v>539</v>
      </c>
      <c r="P1885" t="s">
        <v>574</v>
      </c>
      <c r="Q1885" t="s">
        <v>3208</v>
      </c>
      <c r="R1885" t="s">
        <v>542</v>
      </c>
      <c r="S1885" t="s">
        <v>656</v>
      </c>
      <c r="T1885" t="s">
        <v>542</v>
      </c>
      <c r="U1885" t="s">
        <v>4937</v>
      </c>
      <c r="W1885" s="210">
        <v>-20.02</v>
      </c>
      <c r="X1885">
        <v>1</v>
      </c>
      <c r="Z1885" s="211">
        <v>45523</v>
      </c>
      <c r="AH1885" s="211">
        <v>45504</v>
      </c>
      <c r="AO1885" t="s">
        <v>546</v>
      </c>
      <c r="AU1885" s="211"/>
      <c r="AY1885">
        <v>0</v>
      </c>
      <c r="AZ1885" t="s">
        <v>548</v>
      </c>
      <c r="BA1885" t="s">
        <v>4937</v>
      </c>
      <c r="BB1885" t="s">
        <v>4937</v>
      </c>
    </row>
    <row r="1886" spans="1:54" x14ac:dyDescent="0.3">
      <c r="A1886" t="s">
        <v>5156</v>
      </c>
      <c r="B1886" t="s">
        <v>652</v>
      </c>
      <c r="C1886" s="211">
        <v>45504</v>
      </c>
      <c r="D1886" t="s">
        <v>576</v>
      </c>
      <c r="E1886" t="s">
        <v>583</v>
      </c>
      <c r="F1886" t="s">
        <v>1811</v>
      </c>
      <c r="G1886" t="s">
        <v>5157</v>
      </c>
      <c r="H1886" t="s">
        <v>579</v>
      </c>
      <c r="I1886">
        <v>0</v>
      </c>
      <c r="J1886">
        <v>13.5</v>
      </c>
      <c r="K1886" t="s">
        <v>535</v>
      </c>
      <c r="L1886" t="s">
        <v>554</v>
      </c>
      <c r="M1886" t="s">
        <v>537</v>
      </c>
      <c r="N1886" t="s">
        <v>538</v>
      </c>
      <c r="O1886" t="s">
        <v>539</v>
      </c>
      <c r="P1886" t="s">
        <v>580</v>
      </c>
      <c r="Q1886" t="s">
        <v>3208</v>
      </c>
      <c r="R1886" t="s">
        <v>542</v>
      </c>
      <c r="S1886" t="s">
        <v>656</v>
      </c>
      <c r="T1886" t="s">
        <v>542</v>
      </c>
      <c r="U1886" t="s">
        <v>4937</v>
      </c>
      <c r="W1886" s="210">
        <v>-13.5</v>
      </c>
      <c r="X1886">
        <v>1</v>
      </c>
      <c r="Z1886" s="211">
        <v>45523</v>
      </c>
      <c r="AH1886" s="211">
        <v>45504</v>
      </c>
      <c r="AO1886" t="s">
        <v>546</v>
      </c>
      <c r="AU1886" s="211"/>
      <c r="AY1886">
        <v>0</v>
      </c>
      <c r="AZ1886" t="s">
        <v>548</v>
      </c>
      <c r="BA1886" t="s">
        <v>4937</v>
      </c>
      <c r="BB1886" t="s">
        <v>4937</v>
      </c>
    </row>
    <row r="1887" spans="1:54" x14ac:dyDescent="0.3">
      <c r="A1887" t="s">
        <v>5158</v>
      </c>
      <c r="B1887" t="s">
        <v>652</v>
      </c>
      <c r="C1887" s="211">
        <v>45504</v>
      </c>
      <c r="D1887" t="s">
        <v>582</v>
      </c>
      <c r="E1887" t="s">
        <v>583</v>
      </c>
      <c r="F1887" t="s">
        <v>1450</v>
      </c>
      <c r="G1887" t="s">
        <v>5159</v>
      </c>
      <c r="H1887" t="s">
        <v>585</v>
      </c>
      <c r="I1887">
        <v>0</v>
      </c>
      <c r="J1887">
        <v>25.21</v>
      </c>
      <c r="K1887" t="s">
        <v>535</v>
      </c>
      <c r="L1887" t="s">
        <v>536</v>
      </c>
      <c r="M1887" t="s">
        <v>537</v>
      </c>
      <c r="N1887" t="s">
        <v>538</v>
      </c>
      <c r="O1887" t="s">
        <v>539</v>
      </c>
      <c r="P1887" t="s">
        <v>586</v>
      </c>
      <c r="Q1887" t="s">
        <v>3208</v>
      </c>
      <c r="R1887" t="s">
        <v>542</v>
      </c>
      <c r="S1887" t="s">
        <v>656</v>
      </c>
      <c r="T1887" t="s">
        <v>542</v>
      </c>
      <c r="U1887" t="s">
        <v>4937</v>
      </c>
      <c r="W1887" s="210">
        <v>-25.21</v>
      </c>
      <c r="X1887">
        <v>1</v>
      </c>
      <c r="Z1887" s="211">
        <v>45523</v>
      </c>
      <c r="AH1887" s="211">
        <v>45504</v>
      </c>
      <c r="AO1887" t="s">
        <v>546</v>
      </c>
      <c r="AU1887" s="211"/>
      <c r="AY1887">
        <v>0</v>
      </c>
      <c r="AZ1887" t="s">
        <v>548</v>
      </c>
      <c r="BA1887" t="s">
        <v>4937</v>
      </c>
      <c r="BB1887" t="s">
        <v>4937</v>
      </c>
    </row>
    <row r="1888" spans="1:54" x14ac:dyDescent="0.3">
      <c r="A1888" t="s">
        <v>5160</v>
      </c>
      <c r="B1888" t="s">
        <v>652</v>
      </c>
      <c r="C1888" s="211">
        <v>45504</v>
      </c>
      <c r="D1888" t="s">
        <v>588</v>
      </c>
      <c r="E1888" t="s">
        <v>583</v>
      </c>
      <c r="F1888" t="s">
        <v>838</v>
      </c>
      <c r="G1888" t="s">
        <v>5161</v>
      </c>
      <c r="H1888" t="s">
        <v>591</v>
      </c>
      <c r="I1888">
        <v>0</v>
      </c>
      <c r="J1888">
        <v>5.0599999999999996</v>
      </c>
      <c r="K1888" t="s">
        <v>535</v>
      </c>
      <c r="L1888" t="s">
        <v>561</v>
      </c>
      <c r="M1888" t="s">
        <v>537</v>
      </c>
      <c r="N1888" t="s">
        <v>538</v>
      </c>
      <c r="O1888" t="s">
        <v>539</v>
      </c>
      <c r="P1888" t="s">
        <v>592</v>
      </c>
      <c r="Q1888" t="s">
        <v>3208</v>
      </c>
      <c r="R1888" t="s">
        <v>542</v>
      </c>
      <c r="S1888" t="s">
        <v>656</v>
      </c>
      <c r="T1888" t="s">
        <v>542</v>
      </c>
      <c r="U1888" t="s">
        <v>4937</v>
      </c>
      <c r="W1888" s="210">
        <v>-5.0599999999999996</v>
      </c>
      <c r="X1888">
        <v>1</v>
      </c>
      <c r="Z1888" s="211">
        <v>45523</v>
      </c>
      <c r="AH1888" s="211">
        <v>45504</v>
      </c>
      <c r="AO1888" t="s">
        <v>546</v>
      </c>
      <c r="AU1888" s="211"/>
      <c r="AY1888">
        <v>0</v>
      </c>
      <c r="AZ1888" t="s">
        <v>548</v>
      </c>
      <c r="BA1888" t="s">
        <v>4937</v>
      </c>
      <c r="BB1888" t="s">
        <v>4937</v>
      </c>
    </row>
    <row r="1889" spans="1:54" x14ac:dyDescent="0.3">
      <c r="A1889" t="s">
        <v>5162</v>
      </c>
      <c r="B1889" t="s">
        <v>652</v>
      </c>
      <c r="C1889" s="211">
        <v>45504</v>
      </c>
      <c r="D1889" t="s">
        <v>594</v>
      </c>
      <c r="E1889" t="s">
        <v>583</v>
      </c>
      <c r="F1889" t="s">
        <v>1481</v>
      </c>
      <c r="G1889" t="s">
        <v>5163</v>
      </c>
      <c r="H1889" t="s">
        <v>597</v>
      </c>
      <c r="I1889">
        <v>0</v>
      </c>
      <c r="J1889">
        <v>11.28</v>
      </c>
      <c r="K1889" t="s">
        <v>535</v>
      </c>
      <c r="L1889" t="s">
        <v>561</v>
      </c>
      <c r="M1889" t="s">
        <v>537</v>
      </c>
      <c r="N1889" t="s">
        <v>538</v>
      </c>
      <c r="O1889" t="s">
        <v>539</v>
      </c>
      <c r="P1889" t="s">
        <v>598</v>
      </c>
      <c r="Q1889" t="s">
        <v>3208</v>
      </c>
      <c r="R1889" t="s">
        <v>542</v>
      </c>
      <c r="S1889" t="s">
        <v>656</v>
      </c>
      <c r="T1889" t="s">
        <v>542</v>
      </c>
      <c r="U1889" t="s">
        <v>4937</v>
      </c>
      <c r="W1889" s="210">
        <v>-11.28</v>
      </c>
      <c r="X1889">
        <v>1</v>
      </c>
      <c r="Z1889" s="211">
        <v>45523</v>
      </c>
      <c r="AH1889" s="211">
        <v>45504</v>
      </c>
      <c r="AO1889" t="s">
        <v>546</v>
      </c>
      <c r="AU1889" s="211"/>
      <c r="AY1889">
        <v>0</v>
      </c>
      <c r="AZ1889" t="s">
        <v>548</v>
      </c>
      <c r="BA1889" t="s">
        <v>4937</v>
      </c>
      <c r="BB1889" t="s">
        <v>4937</v>
      </c>
    </row>
    <row r="1890" spans="1:54" x14ac:dyDescent="0.3">
      <c r="A1890" t="s">
        <v>5164</v>
      </c>
      <c r="B1890" t="s">
        <v>652</v>
      </c>
      <c r="C1890" s="211">
        <v>45504</v>
      </c>
      <c r="D1890" t="s">
        <v>1067</v>
      </c>
      <c r="E1890" t="s">
        <v>583</v>
      </c>
      <c r="F1890" t="s">
        <v>3239</v>
      </c>
      <c r="G1890" t="s">
        <v>5165</v>
      </c>
      <c r="H1890" t="s">
        <v>1337</v>
      </c>
      <c r="I1890">
        <v>0</v>
      </c>
      <c r="J1890">
        <v>8.9</v>
      </c>
      <c r="K1890" t="s">
        <v>535</v>
      </c>
      <c r="L1890" t="s">
        <v>554</v>
      </c>
      <c r="M1890" t="s">
        <v>537</v>
      </c>
      <c r="N1890" t="s">
        <v>538</v>
      </c>
      <c r="O1890" t="s">
        <v>539</v>
      </c>
      <c r="P1890" t="s">
        <v>580</v>
      </c>
      <c r="Q1890" t="s">
        <v>3208</v>
      </c>
      <c r="R1890" t="s">
        <v>542</v>
      </c>
      <c r="S1890" t="s">
        <v>656</v>
      </c>
      <c r="T1890" t="s">
        <v>542</v>
      </c>
      <c r="U1890" t="s">
        <v>4937</v>
      </c>
      <c r="W1890" s="210">
        <v>-8.9</v>
      </c>
      <c r="X1890">
        <v>1</v>
      </c>
      <c r="Z1890" s="211">
        <v>45523</v>
      </c>
      <c r="AH1890" s="211">
        <v>45504</v>
      </c>
      <c r="AO1890" t="s">
        <v>546</v>
      </c>
      <c r="AU1890" s="211"/>
      <c r="AY1890">
        <v>0</v>
      </c>
      <c r="AZ1890" t="s">
        <v>548</v>
      </c>
      <c r="BA1890" t="s">
        <v>4937</v>
      </c>
      <c r="BB1890" t="s">
        <v>4937</v>
      </c>
    </row>
    <row r="1891" spans="1:54" x14ac:dyDescent="0.3">
      <c r="A1891" t="s">
        <v>5166</v>
      </c>
      <c r="B1891" t="s">
        <v>652</v>
      </c>
      <c r="C1891" s="211">
        <v>45504</v>
      </c>
      <c r="D1891" t="s">
        <v>600</v>
      </c>
      <c r="E1891" t="s">
        <v>583</v>
      </c>
      <c r="F1891" t="s">
        <v>2853</v>
      </c>
      <c r="G1891" t="s">
        <v>5167</v>
      </c>
      <c r="H1891" t="s">
        <v>603</v>
      </c>
      <c r="I1891">
        <v>0</v>
      </c>
      <c r="J1891">
        <v>28.7</v>
      </c>
      <c r="K1891" t="s">
        <v>535</v>
      </c>
      <c r="L1891" t="s">
        <v>536</v>
      </c>
      <c r="M1891" t="s">
        <v>537</v>
      </c>
      <c r="N1891" t="s">
        <v>538</v>
      </c>
      <c r="O1891" t="s">
        <v>539</v>
      </c>
      <c r="P1891" t="s">
        <v>604</v>
      </c>
      <c r="Q1891" t="s">
        <v>3208</v>
      </c>
      <c r="R1891" t="s">
        <v>542</v>
      </c>
      <c r="S1891" t="s">
        <v>656</v>
      </c>
      <c r="T1891" t="s">
        <v>542</v>
      </c>
      <c r="U1891" t="s">
        <v>4937</v>
      </c>
      <c r="W1891" s="210">
        <v>-28.7</v>
      </c>
      <c r="X1891">
        <v>1</v>
      </c>
      <c r="Z1891" s="211">
        <v>45523</v>
      </c>
      <c r="AH1891" s="211">
        <v>45504</v>
      </c>
      <c r="AO1891" t="s">
        <v>546</v>
      </c>
      <c r="AU1891" s="211"/>
      <c r="AY1891">
        <v>0</v>
      </c>
      <c r="AZ1891" t="s">
        <v>548</v>
      </c>
      <c r="BA1891" t="s">
        <v>4937</v>
      </c>
      <c r="BB1891" t="s">
        <v>4937</v>
      </c>
    </row>
    <row r="1892" spans="1:54" x14ac:dyDescent="0.3">
      <c r="A1892" t="s">
        <v>5168</v>
      </c>
      <c r="B1892" t="s">
        <v>652</v>
      </c>
      <c r="C1892" s="211">
        <v>45504</v>
      </c>
      <c r="D1892" t="s">
        <v>611</v>
      </c>
      <c r="E1892" t="s">
        <v>583</v>
      </c>
      <c r="F1892" t="s">
        <v>3246</v>
      </c>
      <c r="G1892" t="s">
        <v>5169</v>
      </c>
      <c r="H1892" t="s">
        <v>614</v>
      </c>
      <c r="I1892">
        <v>0</v>
      </c>
      <c r="J1892">
        <v>13.64</v>
      </c>
      <c r="K1892" t="s">
        <v>535</v>
      </c>
      <c r="L1892" t="s">
        <v>554</v>
      </c>
      <c r="M1892" t="s">
        <v>537</v>
      </c>
      <c r="N1892" t="s">
        <v>538</v>
      </c>
      <c r="O1892" t="s">
        <v>539</v>
      </c>
      <c r="P1892" t="s">
        <v>615</v>
      </c>
      <c r="Q1892" t="s">
        <v>3208</v>
      </c>
      <c r="R1892" t="s">
        <v>542</v>
      </c>
      <c r="S1892" t="s">
        <v>656</v>
      </c>
      <c r="T1892" t="s">
        <v>542</v>
      </c>
      <c r="U1892" t="s">
        <v>4937</v>
      </c>
      <c r="W1892" s="210">
        <v>-13.64</v>
      </c>
      <c r="X1892">
        <v>1</v>
      </c>
      <c r="Z1892" s="211">
        <v>45523</v>
      </c>
      <c r="AH1892" s="211">
        <v>45504</v>
      </c>
      <c r="AO1892" t="s">
        <v>546</v>
      </c>
      <c r="AU1892" s="211"/>
      <c r="AY1892">
        <v>0</v>
      </c>
      <c r="AZ1892" t="s">
        <v>548</v>
      </c>
      <c r="BA1892" t="s">
        <v>4937</v>
      </c>
      <c r="BB1892" t="s">
        <v>4937</v>
      </c>
    </row>
    <row r="1893" spans="1:54" x14ac:dyDescent="0.3">
      <c r="A1893" t="s">
        <v>5170</v>
      </c>
      <c r="B1893" t="s">
        <v>652</v>
      </c>
      <c r="C1893" s="211">
        <v>45504</v>
      </c>
      <c r="D1893" t="s">
        <v>3806</v>
      </c>
      <c r="E1893" t="s">
        <v>583</v>
      </c>
      <c r="F1893" t="s">
        <v>1105</v>
      </c>
      <c r="G1893" t="s">
        <v>5147</v>
      </c>
      <c r="H1893" t="s">
        <v>3807</v>
      </c>
      <c r="I1893">
        <v>0</v>
      </c>
      <c r="J1893">
        <v>81.180000000000007</v>
      </c>
      <c r="K1893" t="s">
        <v>535</v>
      </c>
      <c r="L1893" t="s">
        <v>536</v>
      </c>
      <c r="M1893" t="s">
        <v>537</v>
      </c>
      <c r="N1893" t="s">
        <v>538</v>
      </c>
      <c r="O1893" t="s">
        <v>539</v>
      </c>
      <c r="P1893" t="s">
        <v>3778</v>
      </c>
      <c r="Q1893" t="s">
        <v>3208</v>
      </c>
      <c r="R1893" t="s">
        <v>542</v>
      </c>
      <c r="S1893" t="s">
        <v>656</v>
      </c>
      <c r="T1893" t="s">
        <v>542</v>
      </c>
      <c r="U1893" t="s">
        <v>4937</v>
      </c>
      <c r="W1893" s="210">
        <v>-81.180000000000007</v>
      </c>
      <c r="X1893">
        <v>1</v>
      </c>
      <c r="Z1893" s="211">
        <v>45523</v>
      </c>
      <c r="AH1893" s="211">
        <v>45504</v>
      </c>
      <c r="AO1893" t="s">
        <v>546</v>
      </c>
      <c r="AU1893" s="211"/>
      <c r="AY1893">
        <v>0</v>
      </c>
      <c r="AZ1893" t="s">
        <v>548</v>
      </c>
      <c r="BA1893" t="s">
        <v>4937</v>
      </c>
      <c r="BB1893" t="s">
        <v>4937</v>
      </c>
    </row>
    <row r="1894" spans="1:54" x14ac:dyDescent="0.3">
      <c r="A1894" t="s">
        <v>5171</v>
      </c>
      <c r="B1894" t="s">
        <v>652</v>
      </c>
      <c r="C1894" s="211">
        <v>45504</v>
      </c>
      <c r="D1894" t="s">
        <v>2937</v>
      </c>
      <c r="E1894" t="s">
        <v>583</v>
      </c>
      <c r="F1894" t="s">
        <v>1248</v>
      </c>
      <c r="G1894" t="s">
        <v>5172</v>
      </c>
      <c r="H1894" t="s">
        <v>2939</v>
      </c>
      <c r="I1894">
        <v>0</v>
      </c>
      <c r="J1894">
        <v>9.83</v>
      </c>
      <c r="K1894" t="s">
        <v>535</v>
      </c>
      <c r="L1894" t="s">
        <v>561</v>
      </c>
      <c r="M1894" t="s">
        <v>537</v>
      </c>
      <c r="N1894" t="s">
        <v>538</v>
      </c>
      <c r="O1894" t="s">
        <v>539</v>
      </c>
      <c r="P1894" t="s">
        <v>644</v>
      </c>
      <c r="Q1894" t="s">
        <v>3208</v>
      </c>
      <c r="R1894" t="s">
        <v>542</v>
      </c>
      <c r="S1894" t="s">
        <v>656</v>
      </c>
      <c r="T1894" t="s">
        <v>542</v>
      </c>
      <c r="U1894" t="s">
        <v>4937</v>
      </c>
      <c r="W1894" s="210">
        <v>-9.83</v>
      </c>
      <c r="X1894">
        <v>1</v>
      </c>
      <c r="Z1894" s="211">
        <v>45523</v>
      </c>
      <c r="AH1894" s="211">
        <v>45504</v>
      </c>
      <c r="AO1894" t="s">
        <v>546</v>
      </c>
      <c r="AU1894" s="211"/>
      <c r="AY1894">
        <v>0</v>
      </c>
      <c r="AZ1894" t="s">
        <v>548</v>
      </c>
      <c r="BA1894" t="s">
        <v>4937</v>
      </c>
      <c r="BB1894" t="s">
        <v>4937</v>
      </c>
    </row>
    <row r="1895" spans="1:54" x14ac:dyDescent="0.3">
      <c r="A1895" t="s">
        <v>5173</v>
      </c>
      <c r="B1895" t="s">
        <v>652</v>
      </c>
      <c r="C1895" s="211">
        <v>45504</v>
      </c>
      <c r="D1895" t="s">
        <v>617</v>
      </c>
      <c r="E1895" t="s">
        <v>583</v>
      </c>
      <c r="F1895" t="s">
        <v>2941</v>
      </c>
      <c r="G1895" t="s">
        <v>5174</v>
      </c>
      <c r="H1895" t="s">
        <v>620</v>
      </c>
      <c r="I1895">
        <v>0</v>
      </c>
      <c r="J1895">
        <v>14.13</v>
      </c>
      <c r="K1895" t="s">
        <v>535</v>
      </c>
      <c r="L1895" t="s">
        <v>561</v>
      </c>
      <c r="M1895" t="s">
        <v>537</v>
      </c>
      <c r="N1895" t="s">
        <v>538</v>
      </c>
      <c r="O1895" t="s">
        <v>539</v>
      </c>
      <c r="P1895" t="s">
        <v>2641</v>
      </c>
      <c r="Q1895" t="s">
        <v>3208</v>
      </c>
      <c r="R1895" t="s">
        <v>542</v>
      </c>
      <c r="S1895" t="s">
        <v>656</v>
      </c>
      <c r="T1895" t="s">
        <v>542</v>
      </c>
      <c r="U1895" t="s">
        <v>4937</v>
      </c>
      <c r="W1895" s="210">
        <v>-14.13</v>
      </c>
      <c r="X1895">
        <v>1</v>
      </c>
      <c r="Z1895" s="211">
        <v>45523</v>
      </c>
      <c r="AH1895" s="211">
        <v>45504</v>
      </c>
      <c r="AO1895" t="s">
        <v>546</v>
      </c>
      <c r="AU1895" s="211"/>
      <c r="AY1895">
        <v>0</v>
      </c>
      <c r="AZ1895" t="s">
        <v>548</v>
      </c>
      <c r="BA1895" t="s">
        <v>4937</v>
      </c>
      <c r="BB1895" t="s">
        <v>4937</v>
      </c>
    </row>
    <row r="1896" spans="1:54" x14ac:dyDescent="0.3">
      <c r="A1896" t="s">
        <v>5175</v>
      </c>
      <c r="B1896" t="s">
        <v>652</v>
      </c>
      <c r="C1896" s="211">
        <v>45504</v>
      </c>
      <c r="D1896" t="s">
        <v>623</v>
      </c>
      <c r="E1896" t="s">
        <v>583</v>
      </c>
      <c r="F1896" t="s">
        <v>1355</v>
      </c>
      <c r="G1896" t="s">
        <v>5176</v>
      </c>
      <c r="H1896" t="s">
        <v>626</v>
      </c>
      <c r="I1896">
        <v>0</v>
      </c>
      <c r="J1896">
        <v>5.59</v>
      </c>
      <c r="K1896" t="s">
        <v>535</v>
      </c>
      <c r="L1896" t="s">
        <v>536</v>
      </c>
      <c r="M1896" t="s">
        <v>537</v>
      </c>
      <c r="N1896" t="s">
        <v>538</v>
      </c>
      <c r="O1896" t="s">
        <v>539</v>
      </c>
      <c r="P1896" t="s">
        <v>627</v>
      </c>
      <c r="Q1896" t="s">
        <v>3208</v>
      </c>
      <c r="R1896" t="s">
        <v>542</v>
      </c>
      <c r="S1896" t="s">
        <v>656</v>
      </c>
      <c r="T1896" t="s">
        <v>542</v>
      </c>
      <c r="U1896" t="s">
        <v>4937</v>
      </c>
      <c r="W1896" s="210">
        <v>-5.59</v>
      </c>
      <c r="X1896">
        <v>1</v>
      </c>
      <c r="Z1896" s="211">
        <v>45523</v>
      </c>
      <c r="AH1896" s="211">
        <v>45504</v>
      </c>
      <c r="AO1896" t="s">
        <v>546</v>
      </c>
      <c r="AU1896" s="211"/>
      <c r="AY1896">
        <v>0</v>
      </c>
      <c r="AZ1896" t="s">
        <v>548</v>
      </c>
      <c r="BA1896" t="s">
        <v>4937</v>
      </c>
      <c r="BB1896" t="s">
        <v>4937</v>
      </c>
    </row>
    <row r="1897" spans="1:54" x14ac:dyDescent="0.3">
      <c r="A1897" t="s">
        <v>5177</v>
      </c>
      <c r="B1897" t="s">
        <v>652</v>
      </c>
      <c r="C1897" s="211">
        <v>45504</v>
      </c>
      <c r="D1897" t="s">
        <v>1790</v>
      </c>
      <c r="E1897" t="s">
        <v>583</v>
      </c>
      <c r="F1897" t="s">
        <v>1842</v>
      </c>
      <c r="G1897" t="s">
        <v>5178</v>
      </c>
      <c r="H1897" t="s">
        <v>1792</v>
      </c>
      <c r="I1897">
        <v>0</v>
      </c>
      <c r="J1897">
        <v>10.37</v>
      </c>
      <c r="K1897" t="s">
        <v>535</v>
      </c>
      <c r="L1897" t="s">
        <v>554</v>
      </c>
      <c r="M1897" t="s">
        <v>537</v>
      </c>
      <c r="N1897" t="s">
        <v>538</v>
      </c>
      <c r="O1897" t="s">
        <v>539</v>
      </c>
      <c r="P1897" t="s">
        <v>580</v>
      </c>
      <c r="Q1897" t="s">
        <v>3208</v>
      </c>
      <c r="R1897" t="s">
        <v>542</v>
      </c>
      <c r="S1897" t="s">
        <v>656</v>
      </c>
      <c r="T1897" t="s">
        <v>542</v>
      </c>
      <c r="U1897" t="s">
        <v>4937</v>
      </c>
      <c r="W1897" s="210">
        <v>-10.37</v>
      </c>
      <c r="X1897">
        <v>1</v>
      </c>
      <c r="Z1897" s="211">
        <v>45523</v>
      </c>
      <c r="AH1897" s="211">
        <v>45504</v>
      </c>
      <c r="AO1897" t="s">
        <v>546</v>
      </c>
      <c r="AU1897" s="211"/>
      <c r="AY1897">
        <v>0</v>
      </c>
      <c r="AZ1897" t="s">
        <v>548</v>
      </c>
      <c r="BA1897" t="s">
        <v>4937</v>
      </c>
      <c r="BB1897" t="s">
        <v>4937</v>
      </c>
    </row>
    <row r="1898" spans="1:54" x14ac:dyDescent="0.3">
      <c r="A1898" t="s">
        <v>5179</v>
      </c>
      <c r="B1898" t="s">
        <v>652</v>
      </c>
      <c r="C1898" s="211">
        <v>45504</v>
      </c>
      <c r="D1898" t="s">
        <v>4397</v>
      </c>
      <c r="E1898" t="s">
        <v>583</v>
      </c>
      <c r="F1898" t="s">
        <v>3073</v>
      </c>
      <c r="G1898" t="s">
        <v>5180</v>
      </c>
      <c r="H1898" t="s">
        <v>4725</v>
      </c>
      <c r="I1898">
        <v>0</v>
      </c>
      <c r="J1898">
        <v>11.26</v>
      </c>
      <c r="K1898" t="s">
        <v>535</v>
      </c>
      <c r="L1898" t="s">
        <v>561</v>
      </c>
      <c r="M1898" t="s">
        <v>537</v>
      </c>
      <c r="N1898" t="s">
        <v>538</v>
      </c>
      <c r="O1898" t="s">
        <v>539</v>
      </c>
      <c r="P1898" t="s">
        <v>644</v>
      </c>
      <c r="Q1898" t="s">
        <v>3208</v>
      </c>
      <c r="R1898" t="s">
        <v>542</v>
      </c>
      <c r="S1898" t="s">
        <v>656</v>
      </c>
      <c r="T1898" t="s">
        <v>542</v>
      </c>
      <c r="U1898" t="s">
        <v>4937</v>
      </c>
      <c r="W1898" s="210">
        <v>-11.26</v>
      </c>
      <c r="X1898">
        <v>1</v>
      </c>
      <c r="Z1898" s="211">
        <v>45523</v>
      </c>
      <c r="AH1898" s="211">
        <v>45504</v>
      </c>
      <c r="AO1898" t="s">
        <v>546</v>
      </c>
      <c r="AU1898" s="211"/>
      <c r="AY1898">
        <v>0</v>
      </c>
      <c r="AZ1898" t="s">
        <v>548</v>
      </c>
      <c r="BA1898" t="s">
        <v>4937</v>
      </c>
      <c r="BB1898" t="s">
        <v>4937</v>
      </c>
    </row>
    <row r="1899" spans="1:54" x14ac:dyDescent="0.3">
      <c r="A1899" t="s">
        <v>5181</v>
      </c>
      <c r="B1899" t="s">
        <v>652</v>
      </c>
      <c r="C1899" s="211">
        <v>45504</v>
      </c>
      <c r="D1899" t="s">
        <v>4367</v>
      </c>
      <c r="E1899" t="s">
        <v>583</v>
      </c>
      <c r="F1899" t="s">
        <v>5182</v>
      </c>
      <c r="G1899" t="s">
        <v>5183</v>
      </c>
      <c r="H1899" t="s">
        <v>4369</v>
      </c>
      <c r="I1899">
        <v>0</v>
      </c>
      <c r="J1899">
        <v>13.76</v>
      </c>
      <c r="K1899" t="s">
        <v>535</v>
      </c>
      <c r="L1899" t="s">
        <v>561</v>
      </c>
      <c r="M1899" t="s">
        <v>537</v>
      </c>
      <c r="N1899" t="s">
        <v>538</v>
      </c>
      <c r="O1899" t="s">
        <v>539</v>
      </c>
      <c r="P1899" t="s">
        <v>562</v>
      </c>
      <c r="Q1899" t="s">
        <v>3208</v>
      </c>
      <c r="R1899" t="s">
        <v>542</v>
      </c>
      <c r="S1899" t="s">
        <v>656</v>
      </c>
      <c r="T1899" t="s">
        <v>542</v>
      </c>
      <c r="U1899" t="s">
        <v>4937</v>
      </c>
      <c r="W1899" s="210">
        <v>-13.76</v>
      </c>
      <c r="X1899">
        <v>1</v>
      </c>
      <c r="Z1899" s="211">
        <v>45523</v>
      </c>
      <c r="AH1899" s="211">
        <v>45504</v>
      </c>
      <c r="AO1899" t="s">
        <v>546</v>
      </c>
      <c r="AU1899" s="211"/>
      <c r="AY1899">
        <v>0</v>
      </c>
      <c r="AZ1899" t="s">
        <v>548</v>
      </c>
      <c r="BA1899" t="s">
        <v>4937</v>
      </c>
      <c r="BB1899" t="s">
        <v>4937</v>
      </c>
    </row>
    <row r="1900" spans="1:54" x14ac:dyDescent="0.3">
      <c r="A1900" t="s">
        <v>5184</v>
      </c>
      <c r="B1900" t="s">
        <v>652</v>
      </c>
      <c r="C1900" s="211">
        <v>45504</v>
      </c>
      <c r="D1900" t="s">
        <v>2321</v>
      </c>
      <c r="E1900" t="s">
        <v>583</v>
      </c>
      <c r="F1900" t="s">
        <v>1851</v>
      </c>
      <c r="G1900" t="s">
        <v>5185</v>
      </c>
      <c r="H1900" t="s">
        <v>2323</v>
      </c>
      <c r="I1900">
        <v>0</v>
      </c>
      <c r="J1900">
        <v>3.62</v>
      </c>
      <c r="K1900" t="s">
        <v>535</v>
      </c>
      <c r="L1900" t="s">
        <v>561</v>
      </c>
      <c r="M1900" t="s">
        <v>537</v>
      </c>
      <c r="N1900" t="s">
        <v>538</v>
      </c>
      <c r="O1900" t="s">
        <v>539</v>
      </c>
      <c r="P1900" t="s">
        <v>621</v>
      </c>
      <c r="Q1900" t="s">
        <v>3208</v>
      </c>
      <c r="R1900" t="s">
        <v>542</v>
      </c>
      <c r="S1900" t="s">
        <v>656</v>
      </c>
      <c r="T1900" t="s">
        <v>542</v>
      </c>
      <c r="U1900" t="s">
        <v>4937</v>
      </c>
      <c r="W1900" s="210">
        <v>-3.62</v>
      </c>
      <c r="X1900">
        <v>1</v>
      </c>
      <c r="Z1900" s="211">
        <v>45523</v>
      </c>
      <c r="AH1900" s="211">
        <v>45504</v>
      </c>
      <c r="AO1900" t="s">
        <v>546</v>
      </c>
      <c r="AU1900" s="211"/>
      <c r="AY1900">
        <v>0</v>
      </c>
      <c r="AZ1900" t="s">
        <v>548</v>
      </c>
      <c r="BA1900" t="s">
        <v>4937</v>
      </c>
      <c r="BB1900" t="s">
        <v>4937</v>
      </c>
    </row>
    <row r="1901" spans="1:54" x14ac:dyDescent="0.3">
      <c r="A1901" t="s">
        <v>5186</v>
      </c>
      <c r="B1901" t="s">
        <v>652</v>
      </c>
      <c r="C1901" s="211">
        <v>45504</v>
      </c>
      <c r="D1901" t="s">
        <v>1837</v>
      </c>
      <c r="E1901" t="s">
        <v>583</v>
      </c>
      <c r="F1901" t="s">
        <v>2769</v>
      </c>
      <c r="G1901" t="s">
        <v>5187</v>
      </c>
      <c r="H1901" t="s">
        <v>1840</v>
      </c>
      <c r="I1901">
        <v>0</v>
      </c>
      <c r="J1901">
        <v>13.33</v>
      </c>
      <c r="K1901" t="s">
        <v>535</v>
      </c>
      <c r="L1901" t="s">
        <v>554</v>
      </c>
      <c r="M1901" t="s">
        <v>537</v>
      </c>
      <c r="N1901" t="s">
        <v>538</v>
      </c>
      <c r="O1901" t="s">
        <v>539</v>
      </c>
      <c r="P1901" t="s">
        <v>580</v>
      </c>
      <c r="Q1901" t="s">
        <v>3208</v>
      </c>
      <c r="R1901" t="s">
        <v>542</v>
      </c>
      <c r="S1901" t="s">
        <v>656</v>
      </c>
      <c r="T1901" t="s">
        <v>542</v>
      </c>
      <c r="U1901" t="s">
        <v>4937</v>
      </c>
      <c r="W1901" s="210">
        <v>-13.33</v>
      </c>
      <c r="X1901">
        <v>1</v>
      </c>
      <c r="Z1901" s="211">
        <v>45523</v>
      </c>
      <c r="AH1901" s="211">
        <v>45504</v>
      </c>
      <c r="AO1901" t="s">
        <v>546</v>
      </c>
      <c r="AU1901" s="211"/>
      <c r="AY1901">
        <v>0</v>
      </c>
      <c r="AZ1901" t="s">
        <v>548</v>
      </c>
      <c r="BA1901" t="s">
        <v>4937</v>
      </c>
      <c r="BB1901" t="s">
        <v>4937</v>
      </c>
    </row>
    <row r="1902" spans="1:54" x14ac:dyDescent="0.3">
      <c r="A1902" t="s">
        <v>5188</v>
      </c>
      <c r="B1902" t="s">
        <v>652</v>
      </c>
      <c r="C1902" s="211">
        <v>45504</v>
      </c>
      <c r="D1902" t="s">
        <v>4375</v>
      </c>
      <c r="E1902" t="s">
        <v>583</v>
      </c>
      <c r="F1902" t="s">
        <v>5189</v>
      </c>
      <c r="G1902" t="s">
        <v>5190</v>
      </c>
      <c r="H1902" t="s">
        <v>4377</v>
      </c>
      <c r="I1902">
        <v>0</v>
      </c>
      <c r="J1902">
        <v>3.77</v>
      </c>
      <c r="K1902" t="s">
        <v>535</v>
      </c>
      <c r="L1902" t="s">
        <v>561</v>
      </c>
      <c r="M1902" t="s">
        <v>537</v>
      </c>
      <c r="N1902" t="s">
        <v>538</v>
      </c>
      <c r="O1902" t="s">
        <v>539</v>
      </c>
      <c r="P1902" t="s">
        <v>562</v>
      </c>
      <c r="Q1902" t="s">
        <v>3208</v>
      </c>
      <c r="R1902" t="s">
        <v>542</v>
      </c>
      <c r="S1902" t="s">
        <v>656</v>
      </c>
      <c r="T1902" t="s">
        <v>542</v>
      </c>
      <c r="U1902" t="s">
        <v>4937</v>
      </c>
      <c r="W1902" s="210">
        <v>-3.77</v>
      </c>
      <c r="X1902">
        <v>1</v>
      </c>
      <c r="Z1902" s="211">
        <v>45523</v>
      </c>
      <c r="AH1902" s="211">
        <v>45504</v>
      </c>
      <c r="AO1902" t="s">
        <v>546</v>
      </c>
      <c r="AU1902" s="211"/>
      <c r="AY1902">
        <v>0</v>
      </c>
      <c r="AZ1902" t="s">
        <v>548</v>
      </c>
      <c r="BA1902" t="s">
        <v>4937</v>
      </c>
      <c r="BB1902" t="s">
        <v>4937</v>
      </c>
    </row>
    <row r="1903" spans="1:54" x14ac:dyDescent="0.3">
      <c r="A1903" t="s">
        <v>5191</v>
      </c>
      <c r="B1903" t="s">
        <v>652</v>
      </c>
      <c r="C1903" s="211">
        <v>45504</v>
      </c>
      <c r="D1903" t="s">
        <v>1354</v>
      </c>
      <c r="E1903" t="s">
        <v>583</v>
      </c>
      <c r="F1903" t="s">
        <v>5192</v>
      </c>
      <c r="G1903" t="s">
        <v>5193</v>
      </c>
      <c r="H1903" t="s">
        <v>1357</v>
      </c>
      <c r="I1903">
        <v>0</v>
      </c>
      <c r="J1903">
        <v>7.24</v>
      </c>
      <c r="K1903" t="s">
        <v>535</v>
      </c>
      <c r="L1903" t="s">
        <v>561</v>
      </c>
      <c r="M1903" t="s">
        <v>537</v>
      </c>
      <c r="N1903" t="s">
        <v>538</v>
      </c>
      <c r="O1903" t="s">
        <v>539</v>
      </c>
      <c r="P1903" t="s">
        <v>621</v>
      </c>
      <c r="Q1903" t="s">
        <v>3208</v>
      </c>
      <c r="R1903" t="s">
        <v>542</v>
      </c>
      <c r="S1903" t="s">
        <v>656</v>
      </c>
      <c r="T1903" t="s">
        <v>542</v>
      </c>
      <c r="U1903" t="s">
        <v>4937</v>
      </c>
      <c r="W1903" s="210">
        <v>-7.24</v>
      </c>
      <c r="X1903">
        <v>1</v>
      </c>
      <c r="Z1903" s="211">
        <v>45523</v>
      </c>
      <c r="AH1903" s="211">
        <v>45504</v>
      </c>
      <c r="AO1903" t="s">
        <v>546</v>
      </c>
      <c r="AU1903" s="211"/>
      <c r="AY1903">
        <v>0</v>
      </c>
      <c r="AZ1903" t="s">
        <v>548</v>
      </c>
      <c r="BA1903" t="s">
        <v>4937</v>
      </c>
      <c r="BB1903" t="s">
        <v>4937</v>
      </c>
    </row>
    <row r="1904" spans="1:54" x14ac:dyDescent="0.3">
      <c r="A1904" t="s">
        <v>5194</v>
      </c>
      <c r="B1904" t="s">
        <v>652</v>
      </c>
      <c r="C1904" s="211">
        <v>45504</v>
      </c>
      <c r="D1904" t="s">
        <v>640</v>
      </c>
      <c r="E1904" t="s">
        <v>583</v>
      </c>
      <c r="F1904" t="s">
        <v>4538</v>
      </c>
      <c r="G1904" t="s">
        <v>5195</v>
      </c>
      <c r="H1904" t="s">
        <v>643</v>
      </c>
      <c r="I1904">
        <v>0</v>
      </c>
      <c r="J1904">
        <v>1.63</v>
      </c>
      <c r="K1904" t="s">
        <v>535</v>
      </c>
      <c r="L1904" t="s">
        <v>561</v>
      </c>
      <c r="M1904" t="s">
        <v>537</v>
      </c>
      <c r="N1904" t="s">
        <v>538</v>
      </c>
      <c r="O1904" t="s">
        <v>539</v>
      </c>
      <c r="P1904" t="s">
        <v>644</v>
      </c>
      <c r="Q1904" t="s">
        <v>3208</v>
      </c>
      <c r="R1904" t="s">
        <v>542</v>
      </c>
      <c r="S1904" t="s">
        <v>656</v>
      </c>
      <c r="T1904" t="s">
        <v>542</v>
      </c>
      <c r="U1904" t="s">
        <v>4937</v>
      </c>
      <c r="W1904" s="210">
        <v>-1.63</v>
      </c>
      <c r="X1904">
        <v>1</v>
      </c>
      <c r="Z1904" s="211">
        <v>45523</v>
      </c>
      <c r="AH1904" s="211">
        <v>45504</v>
      </c>
      <c r="AO1904" t="s">
        <v>546</v>
      </c>
      <c r="AU1904" s="211"/>
      <c r="AY1904">
        <v>0</v>
      </c>
      <c r="AZ1904" t="s">
        <v>548</v>
      </c>
      <c r="BA1904" t="s">
        <v>4937</v>
      </c>
      <c r="BB1904" t="s">
        <v>4937</v>
      </c>
    </row>
    <row r="1905" spans="1:54" x14ac:dyDescent="0.3">
      <c r="A1905" t="s">
        <v>5196</v>
      </c>
      <c r="B1905" t="s">
        <v>652</v>
      </c>
      <c r="C1905" s="211">
        <v>45504</v>
      </c>
      <c r="D1905" t="s">
        <v>646</v>
      </c>
      <c r="E1905" t="s">
        <v>583</v>
      </c>
      <c r="F1905" t="s">
        <v>3182</v>
      </c>
      <c r="G1905" t="s">
        <v>5197</v>
      </c>
      <c r="H1905" t="s">
        <v>649</v>
      </c>
      <c r="I1905">
        <v>0</v>
      </c>
      <c r="J1905">
        <v>5</v>
      </c>
      <c r="K1905" t="s">
        <v>535</v>
      </c>
      <c r="L1905" t="s">
        <v>536</v>
      </c>
      <c r="M1905" t="s">
        <v>537</v>
      </c>
      <c r="N1905" t="s">
        <v>538</v>
      </c>
      <c r="O1905" t="s">
        <v>539</v>
      </c>
      <c r="P1905" t="s">
        <v>650</v>
      </c>
      <c r="Q1905" t="s">
        <v>3208</v>
      </c>
      <c r="R1905" t="s">
        <v>542</v>
      </c>
      <c r="S1905" t="s">
        <v>656</v>
      </c>
      <c r="T1905" t="s">
        <v>542</v>
      </c>
      <c r="U1905" t="s">
        <v>4937</v>
      </c>
      <c r="W1905" s="210">
        <v>-5</v>
      </c>
      <c r="X1905">
        <v>1</v>
      </c>
      <c r="Z1905" s="211">
        <v>45523</v>
      </c>
      <c r="AH1905" s="211">
        <v>45504</v>
      </c>
      <c r="AO1905" t="s">
        <v>546</v>
      </c>
      <c r="AU1905" s="211"/>
      <c r="AY1905">
        <v>0</v>
      </c>
      <c r="AZ1905" t="s">
        <v>548</v>
      </c>
      <c r="BA1905" t="s">
        <v>4937</v>
      </c>
      <c r="BB1905" t="s">
        <v>4937</v>
      </c>
    </row>
    <row r="1906" spans="1:54" x14ac:dyDescent="0.3">
      <c r="A1906" t="s">
        <v>5198</v>
      </c>
      <c r="B1906" t="s">
        <v>652</v>
      </c>
      <c r="C1906" s="211">
        <v>45504</v>
      </c>
      <c r="D1906" t="s">
        <v>550</v>
      </c>
      <c r="E1906" t="s">
        <v>1146</v>
      </c>
      <c r="F1906" t="s">
        <v>1893</v>
      </c>
      <c r="G1906" t="s">
        <v>5199</v>
      </c>
      <c r="H1906" t="s">
        <v>553</v>
      </c>
      <c r="I1906">
        <v>0</v>
      </c>
      <c r="J1906">
        <v>26.54</v>
      </c>
      <c r="K1906" t="s">
        <v>535</v>
      </c>
      <c r="L1906" t="s">
        <v>554</v>
      </c>
      <c r="M1906" t="s">
        <v>537</v>
      </c>
      <c r="N1906" t="s">
        <v>538</v>
      </c>
      <c r="O1906" t="s">
        <v>539</v>
      </c>
      <c r="P1906" t="s">
        <v>555</v>
      </c>
      <c r="Q1906" t="s">
        <v>3208</v>
      </c>
      <c r="R1906" t="s">
        <v>542</v>
      </c>
      <c r="S1906" t="s">
        <v>656</v>
      </c>
      <c r="T1906" t="s">
        <v>542</v>
      </c>
      <c r="U1906" t="s">
        <v>4937</v>
      </c>
      <c r="W1906" s="210">
        <v>-26.54</v>
      </c>
      <c r="X1906">
        <v>1</v>
      </c>
      <c r="Z1906" s="211">
        <v>45523</v>
      </c>
      <c r="AH1906" s="211">
        <v>45504</v>
      </c>
      <c r="AO1906" t="s">
        <v>546</v>
      </c>
      <c r="AU1906" s="211"/>
      <c r="AY1906">
        <v>0</v>
      </c>
      <c r="AZ1906" t="s">
        <v>548</v>
      </c>
      <c r="BA1906" t="s">
        <v>4937</v>
      </c>
      <c r="BB1906" t="s">
        <v>4937</v>
      </c>
    </row>
    <row r="1907" spans="1:54" x14ac:dyDescent="0.3">
      <c r="A1907" t="s">
        <v>5200</v>
      </c>
      <c r="B1907" t="s">
        <v>652</v>
      </c>
      <c r="C1907" s="211">
        <v>45504</v>
      </c>
      <c r="D1907" t="s">
        <v>3217</v>
      </c>
      <c r="E1907" t="s">
        <v>1146</v>
      </c>
      <c r="F1907" t="s">
        <v>871</v>
      </c>
      <c r="G1907" t="s">
        <v>5201</v>
      </c>
      <c r="H1907" t="s">
        <v>3219</v>
      </c>
      <c r="I1907">
        <v>0</v>
      </c>
      <c r="J1907">
        <v>81.180000000000007</v>
      </c>
      <c r="K1907" t="s">
        <v>535</v>
      </c>
      <c r="L1907" t="s">
        <v>536</v>
      </c>
      <c r="M1907" t="s">
        <v>537</v>
      </c>
      <c r="N1907" t="s">
        <v>538</v>
      </c>
      <c r="O1907" t="s">
        <v>539</v>
      </c>
      <c r="P1907" t="s">
        <v>1099</v>
      </c>
      <c r="Q1907" t="s">
        <v>3208</v>
      </c>
      <c r="R1907" t="s">
        <v>542</v>
      </c>
      <c r="S1907" t="s">
        <v>656</v>
      </c>
      <c r="T1907" t="s">
        <v>542</v>
      </c>
      <c r="U1907" t="s">
        <v>4937</v>
      </c>
      <c r="W1907" s="210">
        <v>-81.180000000000007</v>
      </c>
      <c r="X1907">
        <v>1</v>
      </c>
      <c r="Z1907" s="211">
        <v>45523</v>
      </c>
      <c r="AH1907" s="211">
        <v>45504</v>
      </c>
      <c r="AO1907" t="s">
        <v>546</v>
      </c>
      <c r="AU1907" s="211"/>
      <c r="AY1907">
        <v>0</v>
      </c>
      <c r="AZ1907" t="s">
        <v>548</v>
      </c>
      <c r="BA1907" t="s">
        <v>4937</v>
      </c>
      <c r="BB1907" t="s">
        <v>4937</v>
      </c>
    </row>
    <row r="1908" spans="1:54" x14ac:dyDescent="0.3">
      <c r="A1908" t="s">
        <v>5202</v>
      </c>
      <c r="B1908" t="s">
        <v>652</v>
      </c>
      <c r="C1908" s="211">
        <v>45504</v>
      </c>
      <c r="D1908" t="s">
        <v>1590</v>
      </c>
      <c r="E1908" t="s">
        <v>1146</v>
      </c>
      <c r="F1908" t="s">
        <v>1185</v>
      </c>
      <c r="G1908" t="s">
        <v>5203</v>
      </c>
      <c r="H1908" t="s">
        <v>1593</v>
      </c>
      <c r="I1908">
        <v>0</v>
      </c>
      <c r="J1908">
        <v>34.36</v>
      </c>
      <c r="K1908" t="s">
        <v>535</v>
      </c>
      <c r="L1908" t="s">
        <v>3375</v>
      </c>
      <c r="M1908" t="s">
        <v>537</v>
      </c>
      <c r="N1908" t="s">
        <v>538</v>
      </c>
      <c r="O1908" t="s">
        <v>539</v>
      </c>
      <c r="P1908" t="s">
        <v>1594</v>
      </c>
      <c r="Q1908" t="s">
        <v>3208</v>
      </c>
      <c r="R1908" t="s">
        <v>542</v>
      </c>
      <c r="S1908" t="s">
        <v>656</v>
      </c>
      <c r="T1908" t="s">
        <v>542</v>
      </c>
      <c r="U1908" t="s">
        <v>4937</v>
      </c>
      <c r="W1908" s="210">
        <v>-34.36</v>
      </c>
      <c r="X1908">
        <v>1</v>
      </c>
      <c r="Z1908" s="211">
        <v>45523</v>
      </c>
      <c r="AH1908" s="211">
        <v>45504</v>
      </c>
      <c r="AO1908" t="s">
        <v>546</v>
      </c>
      <c r="AU1908" s="211"/>
      <c r="AY1908">
        <v>0</v>
      </c>
      <c r="AZ1908" t="s">
        <v>548</v>
      </c>
      <c r="BA1908" t="s">
        <v>4937</v>
      </c>
      <c r="BB1908" t="s">
        <v>4937</v>
      </c>
    </row>
    <row r="1909" spans="1:54" x14ac:dyDescent="0.3">
      <c r="A1909" t="s">
        <v>5204</v>
      </c>
      <c r="B1909" t="s">
        <v>652</v>
      </c>
      <c r="C1909" s="211">
        <v>45504</v>
      </c>
      <c r="D1909" t="s">
        <v>3223</v>
      </c>
      <c r="E1909" t="s">
        <v>1146</v>
      </c>
      <c r="F1909" t="s">
        <v>1700</v>
      </c>
      <c r="G1909" t="s">
        <v>5205</v>
      </c>
      <c r="H1909" t="s">
        <v>3225</v>
      </c>
      <c r="I1909">
        <v>0</v>
      </c>
      <c r="J1909">
        <v>5.85</v>
      </c>
      <c r="K1909" t="s">
        <v>535</v>
      </c>
      <c r="L1909" t="s">
        <v>536</v>
      </c>
      <c r="M1909" t="s">
        <v>537</v>
      </c>
      <c r="N1909" t="s">
        <v>538</v>
      </c>
      <c r="O1909" t="s">
        <v>539</v>
      </c>
      <c r="P1909" t="s">
        <v>650</v>
      </c>
      <c r="Q1909" t="s">
        <v>3208</v>
      </c>
      <c r="R1909" t="s">
        <v>542</v>
      </c>
      <c r="S1909" t="s">
        <v>656</v>
      </c>
      <c r="T1909" t="s">
        <v>542</v>
      </c>
      <c r="U1909" t="s">
        <v>4937</v>
      </c>
      <c r="W1909" s="210">
        <v>-5.85</v>
      </c>
      <c r="X1909">
        <v>1</v>
      </c>
      <c r="Z1909" s="211">
        <v>45523</v>
      </c>
      <c r="AH1909" s="211">
        <v>45504</v>
      </c>
      <c r="AO1909" t="s">
        <v>546</v>
      </c>
      <c r="AU1909" s="211"/>
      <c r="AY1909">
        <v>0</v>
      </c>
      <c r="AZ1909" t="s">
        <v>548</v>
      </c>
      <c r="BA1909" t="s">
        <v>4937</v>
      </c>
      <c r="BB1909" t="s">
        <v>4937</v>
      </c>
    </row>
    <row r="1910" spans="1:54" x14ac:dyDescent="0.3">
      <c r="A1910" t="s">
        <v>5206</v>
      </c>
      <c r="B1910" t="s">
        <v>652</v>
      </c>
      <c r="C1910" s="211">
        <v>45504</v>
      </c>
      <c r="D1910" t="s">
        <v>3775</v>
      </c>
      <c r="E1910" t="s">
        <v>1146</v>
      </c>
      <c r="F1910" t="s">
        <v>558</v>
      </c>
      <c r="G1910" t="s">
        <v>5207</v>
      </c>
      <c r="H1910" t="s">
        <v>3777</v>
      </c>
      <c r="I1910">
        <v>0</v>
      </c>
      <c r="J1910">
        <v>139.32</v>
      </c>
      <c r="K1910" t="s">
        <v>535</v>
      </c>
      <c r="L1910" t="s">
        <v>536</v>
      </c>
      <c r="M1910" t="s">
        <v>537</v>
      </c>
      <c r="N1910" t="s">
        <v>538</v>
      </c>
      <c r="O1910" t="s">
        <v>539</v>
      </c>
      <c r="P1910" t="s">
        <v>3778</v>
      </c>
      <c r="Q1910" t="s">
        <v>3208</v>
      </c>
      <c r="R1910" t="s">
        <v>542</v>
      </c>
      <c r="S1910" t="s">
        <v>656</v>
      </c>
      <c r="T1910" t="s">
        <v>542</v>
      </c>
      <c r="U1910" t="s">
        <v>4937</v>
      </c>
      <c r="W1910" s="210">
        <v>-139.32</v>
      </c>
      <c r="X1910">
        <v>1</v>
      </c>
      <c r="Z1910" s="211">
        <v>45523</v>
      </c>
      <c r="AH1910" s="211">
        <v>45504</v>
      </c>
      <c r="AO1910" t="s">
        <v>546</v>
      </c>
      <c r="AU1910" s="211"/>
      <c r="AY1910">
        <v>0</v>
      </c>
      <c r="AZ1910" t="s">
        <v>548</v>
      </c>
      <c r="BA1910" t="s">
        <v>4937</v>
      </c>
      <c r="BB1910" t="s">
        <v>4937</v>
      </c>
    </row>
    <row r="1911" spans="1:54" x14ac:dyDescent="0.3">
      <c r="A1911" t="s">
        <v>5208</v>
      </c>
      <c r="B1911" t="s">
        <v>652</v>
      </c>
      <c r="C1911" s="211">
        <v>45504</v>
      </c>
      <c r="D1911" t="s">
        <v>1313</v>
      </c>
      <c r="E1911" t="s">
        <v>1146</v>
      </c>
      <c r="F1911" t="s">
        <v>571</v>
      </c>
      <c r="G1911" t="s">
        <v>5209</v>
      </c>
      <c r="H1911" t="s">
        <v>1316</v>
      </c>
      <c r="I1911">
        <v>0</v>
      </c>
      <c r="J1911">
        <v>15.46</v>
      </c>
      <c r="K1911" t="s">
        <v>535</v>
      </c>
      <c r="L1911" t="s">
        <v>554</v>
      </c>
      <c r="M1911" t="s">
        <v>537</v>
      </c>
      <c r="N1911" t="s">
        <v>538</v>
      </c>
      <c r="O1911" t="s">
        <v>539</v>
      </c>
      <c r="P1911" t="s">
        <v>555</v>
      </c>
      <c r="Q1911" t="s">
        <v>3208</v>
      </c>
      <c r="R1911" t="s">
        <v>542</v>
      </c>
      <c r="S1911" t="s">
        <v>656</v>
      </c>
      <c r="T1911" t="s">
        <v>542</v>
      </c>
      <c r="U1911" t="s">
        <v>4937</v>
      </c>
      <c r="W1911" s="210">
        <v>-15.46</v>
      </c>
      <c r="X1911">
        <v>1</v>
      </c>
      <c r="Z1911" s="211">
        <v>45523</v>
      </c>
      <c r="AH1911" s="211">
        <v>45504</v>
      </c>
      <c r="AO1911" t="s">
        <v>546</v>
      </c>
      <c r="AU1911" s="211"/>
      <c r="AY1911">
        <v>0</v>
      </c>
      <c r="AZ1911" t="s">
        <v>548</v>
      </c>
      <c r="BA1911" t="s">
        <v>4937</v>
      </c>
      <c r="BB1911" t="s">
        <v>4937</v>
      </c>
    </row>
    <row r="1912" spans="1:54" x14ac:dyDescent="0.3">
      <c r="A1912" t="s">
        <v>5210</v>
      </c>
      <c r="B1912" t="s">
        <v>652</v>
      </c>
      <c r="C1912" s="211">
        <v>45504</v>
      </c>
      <c r="D1912" t="s">
        <v>1036</v>
      </c>
      <c r="E1912" t="s">
        <v>1146</v>
      </c>
      <c r="F1912" t="s">
        <v>1787</v>
      </c>
      <c r="G1912" t="s">
        <v>5211</v>
      </c>
      <c r="H1912" t="s">
        <v>1155</v>
      </c>
      <c r="I1912">
        <v>0</v>
      </c>
      <c r="J1912">
        <v>38.17</v>
      </c>
      <c r="K1912" t="s">
        <v>535</v>
      </c>
      <c r="L1912" t="s">
        <v>536</v>
      </c>
      <c r="M1912" t="s">
        <v>537</v>
      </c>
      <c r="N1912" t="s">
        <v>538</v>
      </c>
      <c r="O1912" t="s">
        <v>539</v>
      </c>
      <c r="P1912" t="s">
        <v>1040</v>
      </c>
      <c r="Q1912" t="s">
        <v>3208</v>
      </c>
      <c r="R1912" t="s">
        <v>542</v>
      </c>
      <c r="S1912" t="s">
        <v>656</v>
      </c>
      <c r="T1912" t="s">
        <v>542</v>
      </c>
      <c r="U1912" t="s">
        <v>4937</v>
      </c>
      <c r="W1912" s="210">
        <v>-38.17</v>
      </c>
      <c r="X1912">
        <v>1</v>
      </c>
      <c r="Z1912" s="211">
        <v>45523</v>
      </c>
      <c r="AH1912" s="211">
        <v>45504</v>
      </c>
      <c r="AO1912" t="s">
        <v>546</v>
      </c>
      <c r="AU1912" s="211"/>
      <c r="AY1912">
        <v>0</v>
      </c>
      <c r="AZ1912" t="s">
        <v>548</v>
      </c>
      <c r="BA1912" t="s">
        <v>4937</v>
      </c>
      <c r="BB1912" t="s">
        <v>4937</v>
      </c>
    </row>
    <row r="1913" spans="1:54" x14ac:dyDescent="0.3">
      <c r="A1913" t="s">
        <v>5212</v>
      </c>
      <c r="B1913" t="s">
        <v>652</v>
      </c>
      <c r="C1913" s="211">
        <v>45504</v>
      </c>
      <c r="D1913" t="s">
        <v>557</v>
      </c>
      <c r="E1913" t="s">
        <v>1146</v>
      </c>
      <c r="F1913" t="s">
        <v>889</v>
      </c>
      <c r="G1913" t="s">
        <v>5213</v>
      </c>
      <c r="H1913" t="s">
        <v>560</v>
      </c>
      <c r="I1913">
        <v>0</v>
      </c>
      <c r="J1913">
        <v>12.67</v>
      </c>
      <c r="K1913" t="s">
        <v>535</v>
      </c>
      <c r="L1913" t="s">
        <v>561</v>
      </c>
      <c r="M1913" t="s">
        <v>537</v>
      </c>
      <c r="N1913" t="s">
        <v>538</v>
      </c>
      <c r="O1913" t="s">
        <v>539</v>
      </c>
      <c r="P1913" t="s">
        <v>562</v>
      </c>
      <c r="Q1913" t="s">
        <v>3208</v>
      </c>
      <c r="R1913" t="s">
        <v>542</v>
      </c>
      <c r="S1913" t="s">
        <v>656</v>
      </c>
      <c r="T1913" t="s">
        <v>542</v>
      </c>
      <c r="U1913" t="s">
        <v>4937</v>
      </c>
      <c r="W1913" s="210">
        <v>-12.67</v>
      </c>
      <c r="X1913">
        <v>1</v>
      </c>
      <c r="Z1913" s="211">
        <v>45523</v>
      </c>
      <c r="AH1913" s="211">
        <v>45504</v>
      </c>
      <c r="AO1913" t="s">
        <v>546</v>
      </c>
      <c r="AU1913" s="211"/>
      <c r="AY1913">
        <v>0</v>
      </c>
      <c r="AZ1913" t="s">
        <v>548</v>
      </c>
      <c r="BA1913" t="s">
        <v>4937</v>
      </c>
      <c r="BB1913" t="s">
        <v>4937</v>
      </c>
    </row>
    <row r="1914" spans="1:54" x14ac:dyDescent="0.3">
      <c r="A1914" t="s">
        <v>5214</v>
      </c>
      <c r="B1914" t="s">
        <v>652</v>
      </c>
      <c r="C1914" s="211">
        <v>45504</v>
      </c>
      <c r="D1914" t="s">
        <v>564</v>
      </c>
      <c r="E1914" t="s">
        <v>1146</v>
      </c>
      <c r="F1914" t="s">
        <v>531</v>
      </c>
      <c r="G1914" t="s">
        <v>5215</v>
      </c>
      <c r="H1914" t="s">
        <v>567</v>
      </c>
      <c r="I1914">
        <v>0</v>
      </c>
      <c r="J1914">
        <v>0.15</v>
      </c>
      <c r="K1914" t="s">
        <v>535</v>
      </c>
      <c r="L1914" t="s">
        <v>536</v>
      </c>
      <c r="M1914" t="s">
        <v>537</v>
      </c>
      <c r="N1914" t="s">
        <v>538</v>
      </c>
      <c r="O1914" t="s">
        <v>539</v>
      </c>
      <c r="P1914" t="s">
        <v>568</v>
      </c>
      <c r="Q1914" t="s">
        <v>3208</v>
      </c>
      <c r="R1914" t="s">
        <v>542</v>
      </c>
      <c r="S1914" t="s">
        <v>656</v>
      </c>
      <c r="T1914" t="s">
        <v>542</v>
      </c>
      <c r="U1914" t="s">
        <v>4937</v>
      </c>
      <c r="W1914" s="210">
        <v>-0.15</v>
      </c>
      <c r="X1914">
        <v>1</v>
      </c>
      <c r="Z1914" s="211">
        <v>45523</v>
      </c>
      <c r="AH1914" s="211">
        <v>45504</v>
      </c>
      <c r="AO1914" t="s">
        <v>546</v>
      </c>
      <c r="AU1914" s="211"/>
      <c r="AY1914">
        <v>0</v>
      </c>
      <c r="AZ1914" t="s">
        <v>548</v>
      </c>
      <c r="BA1914" t="s">
        <v>4937</v>
      </c>
      <c r="BB1914" t="s">
        <v>4937</v>
      </c>
    </row>
    <row r="1915" spans="1:54" x14ac:dyDescent="0.3">
      <c r="A1915" t="s">
        <v>5216</v>
      </c>
      <c r="B1915" t="s">
        <v>652</v>
      </c>
      <c r="C1915" s="211">
        <v>45504</v>
      </c>
      <c r="D1915" t="s">
        <v>570</v>
      </c>
      <c r="E1915" t="s">
        <v>1146</v>
      </c>
      <c r="F1915" t="s">
        <v>1068</v>
      </c>
      <c r="G1915" t="s">
        <v>5217</v>
      </c>
      <c r="H1915" t="s">
        <v>573</v>
      </c>
      <c r="I1915">
        <v>0</v>
      </c>
      <c r="J1915">
        <v>15.95</v>
      </c>
      <c r="K1915" t="s">
        <v>535</v>
      </c>
      <c r="L1915" t="s">
        <v>554</v>
      </c>
      <c r="M1915" t="s">
        <v>537</v>
      </c>
      <c r="N1915" t="s">
        <v>538</v>
      </c>
      <c r="O1915" t="s">
        <v>539</v>
      </c>
      <c r="P1915" t="s">
        <v>574</v>
      </c>
      <c r="Q1915" t="s">
        <v>3208</v>
      </c>
      <c r="R1915" t="s">
        <v>542</v>
      </c>
      <c r="S1915" t="s">
        <v>656</v>
      </c>
      <c r="T1915" t="s">
        <v>542</v>
      </c>
      <c r="U1915" t="s">
        <v>4937</v>
      </c>
      <c r="W1915" s="210">
        <v>-15.95</v>
      </c>
      <c r="X1915">
        <v>1</v>
      </c>
      <c r="Z1915" s="211">
        <v>45523</v>
      </c>
      <c r="AH1915" s="211">
        <v>45504</v>
      </c>
      <c r="AO1915" t="s">
        <v>546</v>
      </c>
      <c r="AU1915" s="211"/>
      <c r="AY1915">
        <v>0</v>
      </c>
      <c r="AZ1915" t="s">
        <v>548</v>
      </c>
      <c r="BA1915" t="s">
        <v>4937</v>
      </c>
      <c r="BB1915" t="s">
        <v>4937</v>
      </c>
    </row>
    <row r="1916" spans="1:54" x14ac:dyDescent="0.3">
      <c r="A1916" t="s">
        <v>5218</v>
      </c>
      <c r="B1916" t="s">
        <v>652</v>
      </c>
      <c r="C1916" s="211">
        <v>45504</v>
      </c>
      <c r="D1916" t="s">
        <v>576</v>
      </c>
      <c r="E1916" t="s">
        <v>1146</v>
      </c>
      <c r="F1916" t="s">
        <v>2408</v>
      </c>
      <c r="G1916" t="s">
        <v>5219</v>
      </c>
      <c r="H1916" t="s">
        <v>579</v>
      </c>
      <c r="I1916">
        <v>0</v>
      </c>
      <c r="J1916">
        <v>14.55</v>
      </c>
      <c r="K1916" t="s">
        <v>535</v>
      </c>
      <c r="L1916" t="s">
        <v>554</v>
      </c>
      <c r="M1916" t="s">
        <v>537</v>
      </c>
      <c r="N1916" t="s">
        <v>538</v>
      </c>
      <c r="O1916" t="s">
        <v>539</v>
      </c>
      <c r="P1916" t="s">
        <v>580</v>
      </c>
      <c r="Q1916" t="s">
        <v>3208</v>
      </c>
      <c r="R1916" t="s">
        <v>542</v>
      </c>
      <c r="S1916" t="s">
        <v>656</v>
      </c>
      <c r="T1916" t="s">
        <v>542</v>
      </c>
      <c r="U1916" t="s">
        <v>4937</v>
      </c>
      <c r="W1916" s="210">
        <v>-14.55</v>
      </c>
      <c r="X1916">
        <v>1</v>
      </c>
      <c r="Z1916" s="211">
        <v>45523</v>
      </c>
      <c r="AH1916" s="211">
        <v>45504</v>
      </c>
      <c r="AO1916" t="s">
        <v>546</v>
      </c>
      <c r="AU1916" s="211"/>
      <c r="AY1916">
        <v>0</v>
      </c>
      <c r="AZ1916" t="s">
        <v>548</v>
      </c>
      <c r="BA1916" t="s">
        <v>4937</v>
      </c>
      <c r="BB1916" t="s">
        <v>4937</v>
      </c>
    </row>
    <row r="1917" spans="1:54" x14ac:dyDescent="0.3">
      <c r="A1917" t="s">
        <v>5220</v>
      </c>
      <c r="B1917" t="s">
        <v>652</v>
      </c>
      <c r="C1917" s="211">
        <v>45504</v>
      </c>
      <c r="D1917" t="s">
        <v>582</v>
      </c>
      <c r="E1917" t="s">
        <v>1146</v>
      </c>
      <c r="F1917" t="s">
        <v>935</v>
      </c>
      <c r="G1917" t="s">
        <v>5221</v>
      </c>
      <c r="H1917" t="s">
        <v>585</v>
      </c>
      <c r="I1917">
        <v>0</v>
      </c>
      <c r="J1917">
        <v>25.13</v>
      </c>
      <c r="K1917" t="s">
        <v>535</v>
      </c>
      <c r="L1917" t="s">
        <v>536</v>
      </c>
      <c r="M1917" t="s">
        <v>537</v>
      </c>
      <c r="N1917" t="s">
        <v>538</v>
      </c>
      <c r="O1917" t="s">
        <v>539</v>
      </c>
      <c r="P1917" t="s">
        <v>586</v>
      </c>
      <c r="Q1917" t="s">
        <v>3208</v>
      </c>
      <c r="R1917" t="s">
        <v>542</v>
      </c>
      <c r="S1917" t="s">
        <v>656</v>
      </c>
      <c r="T1917" t="s">
        <v>542</v>
      </c>
      <c r="U1917" t="s">
        <v>4937</v>
      </c>
      <c r="W1917" s="210">
        <v>-25.13</v>
      </c>
      <c r="X1917">
        <v>1</v>
      </c>
      <c r="Z1917" s="211">
        <v>45523</v>
      </c>
      <c r="AH1917" s="211">
        <v>45504</v>
      </c>
      <c r="AO1917" t="s">
        <v>546</v>
      </c>
      <c r="AU1917" s="211"/>
      <c r="AY1917">
        <v>0</v>
      </c>
      <c r="AZ1917" t="s">
        <v>548</v>
      </c>
      <c r="BA1917" t="s">
        <v>4937</v>
      </c>
      <c r="BB1917" t="s">
        <v>4937</v>
      </c>
    </row>
    <row r="1918" spans="1:54" x14ac:dyDescent="0.3">
      <c r="A1918" t="s">
        <v>5222</v>
      </c>
      <c r="B1918" t="s">
        <v>652</v>
      </c>
      <c r="C1918" s="211">
        <v>45504</v>
      </c>
      <c r="D1918" t="s">
        <v>588</v>
      </c>
      <c r="E1918" t="s">
        <v>1146</v>
      </c>
      <c r="F1918" t="s">
        <v>1573</v>
      </c>
      <c r="G1918" t="s">
        <v>5223</v>
      </c>
      <c r="H1918" t="s">
        <v>591</v>
      </c>
      <c r="I1918">
        <v>0</v>
      </c>
      <c r="J1918">
        <v>5.46</v>
      </c>
      <c r="K1918" t="s">
        <v>535</v>
      </c>
      <c r="L1918" t="s">
        <v>561</v>
      </c>
      <c r="M1918" t="s">
        <v>537</v>
      </c>
      <c r="N1918" t="s">
        <v>538</v>
      </c>
      <c r="O1918" t="s">
        <v>539</v>
      </c>
      <c r="P1918" t="s">
        <v>592</v>
      </c>
      <c r="Q1918" t="s">
        <v>3208</v>
      </c>
      <c r="R1918" t="s">
        <v>542</v>
      </c>
      <c r="S1918" t="s">
        <v>656</v>
      </c>
      <c r="T1918" t="s">
        <v>542</v>
      </c>
      <c r="U1918" t="s">
        <v>4937</v>
      </c>
      <c r="W1918" s="210">
        <v>-5.46</v>
      </c>
      <c r="X1918">
        <v>1</v>
      </c>
      <c r="Z1918" s="211">
        <v>45523</v>
      </c>
      <c r="AH1918" s="211">
        <v>45504</v>
      </c>
      <c r="AO1918" t="s">
        <v>546</v>
      </c>
      <c r="AU1918" s="211"/>
      <c r="AY1918">
        <v>0</v>
      </c>
      <c r="AZ1918" t="s">
        <v>548</v>
      </c>
      <c r="BA1918" t="s">
        <v>4937</v>
      </c>
      <c r="BB1918" t="s">
        <v>4937</v>
      </c>
    </row>
    <row r="1919" spans="1:54" x14ac:dyDescent="0.3">
      <c r="A1919" t="s">
        <v>5224</v>
      </c>
      <c r="B1919" t="s">
        <v>652</v>
      </c>
      <c r="C1919" s="211">
        <v>45504</v>
      </c>
      <c r="D1919" t="s">
        <v>594</v>
      </c>
      <c r="E1919" t="s">
        <v>1146</v>
      </c>
      <c r="F1919" t="s">
        <v>726</v>
      </c>
      <c r="G1919" t="s">
        <v>5225</v>
      </c>
      <c r="H1919" t="s">
        <v>597</v>
      </c>
      <c r="I1919">
        <v>0</v>
      </c>
      <c r="J1919">
        <v>6.24</v>
      </c>
      <c r="K1919" t="s">
        <v>535</v>
      </c>
      <c r="L1919" t="s">
        <v>561</v>
      </c>
      <c r="M1919" t="s">
        <v>537</v>
      </c>
      <c r="N1919" t="s">
        <v>538</v>
      </c>
      <c r="O1919" t="s">
        <v>539</v>
      </c>
      <c r="P1919" t="s">
        <v>598</v>
      </c>
      <c r="Q1919" t="s">
        <v>3208</v>
      </c>
      <c r="R1919" t="s">
        <v>542</v>
      </c>
      <c r="S1919" t="s">
        <v>656</v>
      </c>
      <c r="T1919" t="s">
        <v>542</v>
      </c>
      <c r="U1919" t="s">
        <v>4937</v>
      </c>
      <c r="W1919" s="210">
        <v>-6.24</v>
      </c>
      <c r="X1919">
        <v>1</v>
      </c>
      <c r="Z1919" s="211">
        <v>45529</v>
      </c>
      <c r="AH1919" s="211">
        <v>45504</v>
      </c>
      <c r="AO1919" t="s">
        <v>546</v>
      </c>
      <c r="AU1919" s="211"/>
      <c r="AY1919">
        <v>0</v>
      </c>
      <c r="AZ1919" t="s">
        <v>548</v>
      </c>
      <c r="BA1919" t="s">
        <v>4937</v>
      </c>
      <c r="BB1919" t="s">
        <v>4937</v>
      </c>
    </row>
    <row r="1920" spans="1:54" x14ac:dyDescent="0.3">
      <c r="A1920" t="s">
        <v>5226</v>
      </c>
      <c r="B1920" t="s">
        <v>652</v>
      </c>
      <c r="C1920" s="211">
        <v>45504</v>
      </c>
      <c r="D1920" t="s">
        <v>1067</v>
      </c>
      <c r="E1920" t="s">
        <v>1146</v>
      </c>
      <c r="F1920" t="s">
        <v>743</v>
      </c>
      <c r="G1920" t="s">
        <v>5227</v>
      </c>
      <c r="H1920" t="s">
        <v>1337</v>
      </c>
      <c r="I1920">
        <v>0</v>
      </c>
      <c r="J1920">
        <v>9.3800000000000008</v>
      </c>
      <c r="K1920" t="s">
        <v>535</v>
      </c>
      <c r="L1920" t="s">
        <v>554</v>
      </c>
      <c r="M1920" t="s">
        <v>537</v>
      </c>
      <c r="N1920" t="s">
        <v>538</v>
      </c>
      <c r="O1920" t="s">
        <v>539</v>
      </c>
      <c r="P1920" t="s">
        <v>580</v>
      </c>
      <c r="Q1920" t="s">
        <v>3208</v>
      </c>
      <c r="R1920" t="s">
        <v>542</v>
      </c>
      <c r="S1920" t="s">
        <v>656</v>
      </c>
      <c r="T1920" t="s">
        <v>542</v>
      </c>
      <c r="U1920" t="s">
        <v>4937</v>
      </c>
      <c r="W1920" s="210">
        <v>-9.3800000000000008</v>
      </c>
      <c r="X1920">
        <v>1</v>
      </c>
      <c r="Z1920" s="211">
        <v>45523</v>
      </c>
      <c r="AH1920" s="211">
        <v>45504</v>
      </c>
      <c r="AO1920" t="s">
        <v>546</v>
      </c>
      <c r="AU1920" s="211"/>
      <c r="AY1920">
        <v>0</v>
      </c>
      <c r="AZ1920" t="s">
        <v>548</v>
      </c>
      <c r="BA1920" t="s">
        <v>4937</v>
      </c>
      <c r="BB1920" t="s">
        <v>4937</v>
      </c>
    </row>
    <row r="1921" spans="1:54" x14ac:dyDescent="0.3">
      <c r="A1921" t="s">
        <v>5228</v>
      </c>
      <c r="B1921" t="s">
        <v>652</v>
      </c>
      <c r="C1921" s="211">
        <v>45504</v>
      </c>
      <c r="D1921" t="s">
        <v>600</v>
      </c>
      <c r="E1921" t="s">
        <v>1146</v>
      </c>
      <c r="F1921" t="s">
        <v>3504</v>
      </c>
      <c r="G1921" t="s">
        <v>5229</v>
      </c>
      <c r="H1921" t="s">
        <v>603</v>
      </c>
      <c r="I1921">
        <v>0</v>
      </c>
      <c r="J1921">
        <v>28.49</v>
      </c>
      <c r="K1921" t="s">
        <v>535</v>
      </c>
      <c r="L1921" t="s">
        <v>536</v>
      </c>
      <c r="M1921" t="s">
        <v>537</v>
      </c>
      <c r="N1921" t="s">
        <v>538</v>
      </c>
      <c r="O1921" t="s">
        <v>539</v>
      </c>
      <c r="P1921" t="s">
        <v>604</v>
      </c>
      <c r="Q1921" t="s">
        <v>3208</v>
      </c>
      <c r="R1921" t="s">
        <v>542</v>
      </c>
      <c r="S1921" t="s">
        <v>656</v>
      </c>
      <c r="T1921" t="s">
        <v>542</v>
      </c>
      <c r="U1921" t="s">
        <v>4937</v>
      </c>
      <c r="W1921" s="210">
        <v>-28.49</v>
      </c>
      <c r="X1921">
        <v>1</v>
      </c>
      <c r="Z1921" s="211">
        <v>45523</v>
      </c>
      <c r="AH1921" s="211">
        <v>45504</v>
      </c>
      <c r="AO1921" t="s">
        <v>546</v>
      </c>
      <c r="AU1921" s="211"/>
      <c r="AY1921">
        <v>0</v>
      </c>
      <c r="AZ1921" t="s">
        <v>548</v>
      </c>
      <c r="BA1921" t="s">
        <v>4937</v>
      </c>
      <c r="BB1921" t="s">
        <v>4937</v>
      </c>
    </row>
    <row r="1922" spans="1:54" x14ac:dyDescent="0.3">
      <c r="A1922" t="s">
        <v>5230</v>
      </c>
      <c r="B1922" t="s">
        <v>652</v>
      </c>
      <c r="C1922" s="211">
        <v>45504</v>
      </c>
      <c r="D1922" t="s">
        <v>611</v>
      </c>
      <c r="E1922" t="s">
        <v>1146</v>
      </c>
      <c r="F1922" t="s">
        <v>2931</v>
      </c>
      <c r="G1922" t="s">
        <v>5231</v>
      </c>
      <c r="H1922" t="s">
        <v>614</v>
      </c>
      <c r="I1922">
        <v>0</v>
      </c>
      <c r="J1922">
        <v>14.63</v>
      </c>
      <c r="K1922" t="s">
        <v>535</v>
      </c>
      <c r="L1922" t="s">
        <v>554</v>
      </c>
      <c r="M1922" t="s">
        <v>537</v>
      </c>
      <c r="N1922" t="s">
        <v>538</v>
      </c>
      <c r="O1922" t="s">
        <v>539</v>
      </c>
      <c r="P1922" t="s">
        <v>615</v>
      </c>
      <c r="Q1922" t="s">
        <v>3208</v>
      </c>
      <c r="R1922" t="s">
        <v>542</v>
      </c>
      <c r="S1922" t="s">
        <v>656</v>
      </c>
      <c r="T1922" t="s">
        <v>542</v>
      </c>
      <c r="U1922" t="s">
        <v>4937</v>
      </c>
      <c r="W1922" s="210">
        <v>-14.63</v>
      </c>
      <c r="X1922">
        <v>1</v>
      </c>
      <c r="Z1922" s="211">
        <v>45523</v>
      </c>
      <c r="AH1922" s="211">
        <v>45504</v>
      </c>
      <c r="AO1922" t="s">
        <v>546</v>
      </c>
      <c r="AU1922" s="211"/>
      <c r="AY1922">
        <v>0</v>
      </c>
      <c r="AZ1922" t="s">
        <v>548</v>
      </c>
      <c r="BA1922" t="s">
        <v>4937</v>
      </c>
      <c r="BB1922" t="s">
        <v>4937</v>
      </c>
    </row>
    <row r="1923" spans="1:54" x14ac:dyDescent="0.3">
      <c r="A1923" t="s">
        <v>5232</v>
      </c>
      <c r="B1923" t="s">
        <v>652</v>
      </c>
      <c r="C1923" s="211">
        <v>45504</v>
      </c>
      <c r="D1923" t="s">
        <v>3806</v>
      </c>
      <c r="E1923" t="s">
        <v>1146</v>
      </c>
      <c r="F1923" t="s">
        <v>1101</v>
      </c>
      <c r="G1923" t="s">
        <v>5233</v>
      </c>
      <c r="H1923" t="s">
        <v>3807</v>
      </c>
      <c r="I1923">
        <v>0</v>
      </c>
      <c r="J1923">
        <v>81.180000000000007</v>
      </c>
      <c r="K1923" t="s">
        <v>535</v>
      </c>
      <c r="L1923" t="s">
        <v>536</v>
      </c>
      <c r="M1923" t="s">
        <v>537</v>
      </c>
      <c r="N1923" t="s">
        <v>538</v>
      </c>
      <c r="O1923" t="s">
        <v>539</v>
      </c>
      <c r="P1923" t="s">
        <v>3778</v>
      </c>
      <c r="Q1923" t="s">
        <v>3208</v>
      </c>
      <c r="R1923" t="s">
        <v>542</v>
      </c>
      <c r="S1923" t="s">
        <v>656</v>
      </c>
      <c r="T1923" t="s">
        <v>542</v>
      </c>
      <c r="U1923" t="s">
        <v>4937</v>
      </c>
      <c r="W1923" s="210">
        <v>-81.180000000000007</v>
      </c>
      <c r="X1923">
        <v>1</v>
      </c>
      <c r="Z1923" s="211">
        <v>45523</v>
      </c>
      <c r="AH1923" s="211">
        <v>45504</v>
      </c>
      <c r="AO1923" t="s">
        <v>546</v>
      </c>
      <c r="AU1923" s="211"/>
      <c r="AY1923">
        <v>0</v>
      </c>
      <c r="AZ1923" t="s">
        <v>548</v>
      </c>
      <c r="BA1923" t="s">
        <v>4937</v>
      </c>
      <c r="BB1923" t="s">
        <v>4937</v>
      </c>
    </row>
    <row r="1924" spans="1:54" x14ac:dyDescent="0.3">
      <c r="A1924" t="s">
        <v>5234</v>
      </c>
      <c r="B1924" t="s">
        <v>652</v>
      </c>
      <c r="C1924" s="211">
        <v>45504</v>
      </c>
      <c r="D1924" t="s">
        <v>2937</v>
      </c>
      <c r="E1924" t="s">
        <v>1146</v>
      </c>
      <c r="F1924" t="s">
        <v>2017</v>
      </c>
      <c r="G1924" t="s">
        <v>5235</v>
      </c>
      <c r="H1924" t="s">
        <v>2939</v>
      </c>
      <c r="I1924">
        <v>0</v>
      </c>
      <c r="J1924">
        <v>9.8000000000000007</v>
      </c>
      <c r="K1924" t="s">
        <v>535</v>
      </c>
      <c r="L1924" t="s">
        <v>561</v>
      </c>
      <c r="M1924" t="s">
        <v>537</v>
      </c>
      <c r="N1924" t="s">
        <v>538</v>
      </c>
      <c r="O1924" t="s">
        <v>539</v>
      </c>
      <c r="P1924" t="s">
        <v>644</v>
      </c>
      <c r="Q1924" t="s">
        <v>3208</v>
      </c>
      <c r="R1924" t="s">
        <v>542</v>
      </c>
      <c r="S1924" t="s">
        <v>656</v>
      </c>
      <c r="T1924" t="s">
        <v>542</v>
      </c>
      <c r="U1924" t="s">
        <v>4937</v>
      </c>
      <c r="W1924" s="210">
        <v>-9.8000000000000007</v>
      </c>
      <c r="X1924">
        <v>1</v>
      </c>
      <c r="Z1924" s="211">
        <v>45523</v>
      </c>
      <c r="AH1924" s="211">
        <v>45504</v>
      </c>
      <c r="AO1924" t="s">
        <v>546</v>
      </c>
      <c r="AU1924" s="211"/>
      <c r="AY1924">
        <v>0</v>
      </c>
      <c r="AZ1924" t="s">
        <v>548</v>
      </c>
      <c r="BA1924" t="s">
        <v>4937</v>
      </c>
      <c r="BB1924" t="s">
        <v>4937</v>
      </c>
    </row>
    <row r="1925" spans="1:54" x14ac:dyDescent="0.3">
      <c r="A1925" t="s">
        <v>5236</v>
      </c>
      <c r="B1925" t="s">
        <v>652</v>
      </c>
      <c r="C1925" s="211">
        <v>45504</v>
      </c>
      <c r="D1925" t="s">
        <v>617</v>
      </c>
      <c r="E1925" t="s">
        <v>1146</v>
      </c>
      <c r="F1925" t="s">
        <v>2497</v>
      </c>
      <c r="G1925" t="s">
        <v>5237</v>
      </c>
      <c r="H1925" t="s">
        <v>620</v>
      </c>
      <c r="I1925">
        <v>0</v>
      </c>
      <c r="J1925">
        <v>16.5</v>
      </c>
      <c r="K1925" t="s">
        <v>535</v>
      </c>
      <c r="L1925" t="s">
        <v>3375</v>
      </c>
      <c r="M1925" t="s">
        <v>537</v>
      </c>
      <c r="N1925" t="s">
        <v>538</v>
      </c>
      <c r="O1925" t="s">
        <v>539</v>
      </c>
      <c r="P1925" t="s">
        <v>2641</v>
      </c>
      <c r="Q1925" t="s">
        <v>3208</v>
      </c>
      <c r="R1925" t="s">
        <v>542</v>
      </c>
      <c r="S1925" t="s">
        <v>656</v>
      </c>
      <c r="T1925" t="s">
        <v>542</v>
      </c>
      <c r="U1925" t="s">
        <v>4937</v>
      </c>
      <c r="W1925" s="210">
        <v>-16.5</v>
      </c>
      <c r="X1925">
        <v>1</v>
      </c>
      <c r="Z1925" s="211">
        <v>45523</v>
      </c>
      <c r="AH1925" s="211">
        <v>45504</v>
      </c>
      <c r="AO1925" t="s">
        <v>546</v>
      </c>
      <c r="AU1925" s="211"/>
      <c r="AY1925">
        <v>0</v>
      </c>
      <c r="AZ1925" t="s">
        <v>548</v>
      </c>
      <c r="BA1925" t="s">
        <v>4937</v>
      </c>
      <c r="BB1925" t="s">
        <v>4937</v>
      </c>
    </row>
    <row r="1926" spans="1:54" x14ac:dyDescent="0.3">
      <c r="A1926" t="s">
        <v>5238</v>
      </c>
      <c r="B1926" t="s">
        <v>652</v>
      </c>
      <c r="C1926" s="211">
        <v>45504</v>
      </c>
      <c r="D1926" t="s">
        <v>623</v>
      </c>
      <c r="E1926" t="s">
        <v>1146</v>
      </c>
      <c r="F1926" t="s">
        <v>5239</v>
      </c>
      <c r="G1926" t="s">
        <v>5240</v>
      </c>
      <c r="H1926" t="s">
        <v>626</v>
      </c>
      <c r="I1926">
        <v>0</v>
      </c>
      <c r="J1926">
        <v>5.74</v>
      </c>
      <c r="K1926" t="s">
        <v>535</v>
      </c>
      <c r="L1926" t="s">
        <v>536</v>
      </c>
      <c r="M1926" t="s">
        <v>537</v>
      </c>
      <c r="N1926" t="s">
        <v>538</v>
      </c>
      <c r="O1926" t="s">
        <v>539</v>
      </c>
      <c r="P1926" t="s">
        <v>627</v>
      </c>
      <c r="Q1926" t="s">
        <v>3208</v>
      </c>
      <c r="R1926" t="s">
        <v>542</v>
      </c>
      <c r="S1926" t="s">
        <v>656</v>
      </c>
      <c r="T1926" t="s">
        <v>542</v>
      </c>
      <c r="U1926" t="s">
        <v>4937</v>
      </c>
      <c r="W1926" s="210">
        <v>-5.74</v>
      </c>
      <c r="X1926">
        <v>1</v>
      </c>
      <c r="Z1926" s="211">
        <v>45523</v>
      </c>
      <c r="AH1926" s="211">
        <v>45504</v>
      </c>
      <c r="AO1926" t="s">
        <v>546</v>
      </c>
      <c r="AU1926" s="211"/>
      <c r="AY1926">
        <v>0</v>
      </c>
      <c r="AZ1926" t="s">
        <v>548</v>
      </c>
      <c r="BA1926" t="s">
        <v>4937</v>
      </c>
      <c r="BB1926" t="s">
        <v>4937</v>
      </c>
    </row>
    <row r="1927" spans="1:54" x14ac:dyDescent="0.3">
      <c r="A1927" t="s">
        <v>5241</v>
      </c>
      <c r="B1927" t="s">
        <v>652</v>
      </c>
      <c r="C1927" s="211">
        <v>45504</v>
      </c>
      <c r="D1927" t="s">
        <v>1790</v>
      </c>
      <c r="E1927" t="s">
        <v>1146</v>
      </c>
      <c r="F1927" t="s">
        <v>2569</v>
      </c>
      <c r="G1927" t="s">
        <v>5242</v>
      </c>
      <c r="H1927" t="s">
        <v>1792</v>
      </c>
      <c r="I1927">
        <v>0</v>
      </c>
      <c r="J1927">
        <v>11.03</v>
      </c>
      <c r="K1927" t="s">
        <v>535</v>
      </c>
      <c r="L1927" t="s">
        <v>554</v>
      </c>
      <c r="M1927" t="s">
        <v>537</v>
      </c>
      <c r="N1927" t="s">
        <v>538</v>
      </c>
      <c r="O1927" t="s">
        <v>539</v>
      </c>
      <c r="P1927" t="s">
        <v>580</v>
      </c>
      <c r="Q1927" t="s">
        <v>3208</v>
      </c>
      <c r="R1927" t="s">
        <v>542</v>
      </c>
      <c r="S1927" t="s">
        <v>656</v>
      </c>
      <c r="T1927" t="s">
        <v>542</v>
      </c>
      <c r="U1927" t="s">
        <v>4937</v>
      </c>
      <c r="W1927" s="210">
        <v>-11.03</v>
      </c>
      <c r="X1927">
        <v>1</v>
      </c>
      <c r="Z1927" s="211">
        <v>45523</v>
      </c>
      <c r="AH1927" s="211">
        <v>45504</v>
      </c>
      <c r="AO1927" t="s">
        <v>546</v>
      </c>
      <c r="AU1927" s="211"/>
      <c r="AY1927">
        <v>0</v>
      </c>
      <c r="AZ1927" t="s">
        <v>548</v>
      </c>
      <c r="BA1927" t="s">
        <v>4937</v>
      </c>
      <c r="BB1927" t="s">
        <v>4937</v>
      </c>
    </row>
    <row r="1928" spans="1:54" x14ac:dyDescent="0.3">
      <c r="A1928" t="s">
        <v>5243</v>
      </c>
      <c r="B1928" t="s">
        <v>652</v>
      </c>
      <c r="C1928" s="211">
        <v>45504</v>
      </c>
      <c r="D1928" t="s">
        <v>4397</v>
      </c>
      <c r="E1928" t="s">
        <v>1146</v>
      </c>
      <c r="F1928" t="s">
        <v>5244</v>
      </c>
      <c r="G1928" t="s">
        <v>5245</v>
      </c>
      <c r="H1928" t="s">
        <v>4725</v>
      </c>
      <c r="I1928">
        <v>0</v>
      </c>
      <c r="J1928">
        <v>11.23</v>
      </c>
      <c r="K1928" t="s">
        <v>535</v>
      </c>
      <c r="L1928" t="s">
        <v>561</v>
      </c>
      <c r="M1928" t="s">
        <v>537</v>
      </c>
      <c r="N1928" t="s">
        <v>538</v>
      </c>
      <c r="O1928" t="s">
        <v>539</v>
      </c>
      <c r="P1928" t="s">
        <v>644</v>
      </c>
      <c r="Q1928" t="s">
        <v>3208</v>
      </c>
      <c r="R1928" t="s">
        <v>542</v>
      </c>
      <c r="S1928" t="s">
        <v>656</v>
      </c>
      <c r="T1928" t="s">
        <v>542</v>
      </c>
      <c r="U1928" t="s">
        <v>4937</v>
      </c>
      <c r="W1928" s="210">
        <v>-11.23</v>
      </c>
      <c r="X1928">
        <v>1</v>
      </c>
      <c r="Z1928" s="211">
        <v>45523</v>
      </c>
      <c r="AH1928" s="211">
        <v>45504</v>
      </c>
      <c r="AO1928" t="s">
        <v>546</v>
      </c>
      <c r="AU1928" s="211"/>
      <c r="AY1928">
        <v>0</v>
      </c>
      <c r="AZ1928" t="s">
        <v>548</v>
      </c>
      <c r="BA1928" t="s">
        <v>4937</v>
      </c>
      <c r="BB1928" t="s">
        <v>4937</v>
      </c>
    </row>
    <row r="1929" spans="1:54" x14ac:dyDescent="0.3">
      <c r="A1929" t="s">
        <v>5246</v>
      </c>
      <c r="B1929" t="s">
        <v>652</v>
      </c>
      <c r="C1929" s="211">
        <v>45504</v>
      </c>
      <c r="D1929" t="s">
        <v>4367</v>
      </c>
      <c r="E1929" t="s">
        <v>1146</v>
      </c>
      <c r="F1929" t="s">
        <v>5247</v>
      </c>
      <c r="G1929" t="s">
        <v>5248</v>
      </c>
      <c r="H1929" t="s">
        <v>4369</v>
      </c>
      <c r="I1929">
        <v>0</v>
      </c>
      <c r="J1929">
        <v>14.98</v>
      </c>
      <c r="K1929" t="s">
        <v>535</v>
      </c>
      <c r="L1929" t="s">
        <v>561</v>
      </c>
      <c r="M1929" t="s">
        <v>537</v>
      </c>
      <c r="N1929" t="s">
        <v>538</v>
      </c>
      <c r="O1929" t="s">
        <v>539</v>
      </c>
      <c r="P1929" t="s">
        <v>562</v>
      </c>
      <c r="Q1929" t="s">
        <v>3208</v>
      </c>
      <c r="R1929" t="s">
        <v>542</v>
      </c>
      <c r="S1929" t="s">
        <v>656</v>
      </c>
      <c r="T1929" t="s">
        <v>542</v>
      </c>
      <c r="U1929" t="s">
        <v>4937</v>
      </c>
      <c r="W1929" s="210">
        <v>-14.98</v>
      </c>
      <c r="X1929">
        <v>1</v>
      </c>
      <c r="Z1929" s="211">
        <v>45523</v>
      </c>
      <c r="AH1929" s="211">
        <v>45504</v>
      </c>
      <c r="AO1929" t="s">
        <v>546</v>
      </c>
      <c r="AU1929" s="211"/>
      <c r="AY1929">
        <v>0</v>
      </c>
      <c r="AZ1929" t="s">
        <v>548</v>
      </c>
      <c r="BA1929" t="s">
        <v>4937</v>
      </c>
      <c r="BB1929" t="s">
        <v>4937</v>
      </c>
    </row>
    <row r="1930" spans="1:54" x14ac:dyDescent="0.3">
      <c r="A1930" t="s">
        <v>5249</v>
      </c>
      <c r="B1930" t="s">
        <v>652</v>
      </c>
      <c r="C1930" s="211">
        <v>45504</v>
      </c>
      <c r="D1930" t="s">
        <v>2321</v>
      </c>
      <c r="E1930" t="s">
        <v>1146</v>
      </c>
      <c r="F1930" t="s">
        <v>3681</v>
      </c>
      <c r="G1930" t="s">
        <v>5250</v>
      </c>
      <c r="H1930" t="s">
        <v>2323</v>
      </c>
      <c r="I1930">
        <v>0</v>
      </c>
      <c r="J1930">
        <v>9.49</v>
      </c>
      <c r="K1930" t="s">
        <v>535</v>
      </c>
      <c r="L1930" t="s">
        <v>561</v>
      </c>
      <c r="M1930" t="s">
        <v>537</v>
      </c>
      <c r="N1930" t="s">
        <v>538</v>
      </c>
      <c r="O1930" t="s">
        <v>539</v>
      </c>
      <c r="P1930" t="s">
        <v>621</v>
      </c>
      <c r="Q1930" t="s">
        <v>3208</v>
      </c>
      <c r="R1930" t="s">
        <v>542</v>
      </c>
      <c r="S1930" t="s">
        <v>656</v>
      </c>
      <c r="T1930" t="s">
        <v>542</v>
      </c>
      <c r="U1930" t="s">
        <v>4937</v>
      </c>
      <c r="W1930" s="210">
        <v>-9.49</v>
      </c>
      <c r="X1930">
        <v>1</v>
      </c>
      <c r="Z1930" s="211">
        <v>45523</v>
      </c>
      <c r="AH1930" s="211">
        <v>45504</v>
      </c>
      <c r="AO1930" t="s">
        <v>546</v>
      </c>
      <c r="AU1930" s="211"/>
      <c r="AY1930">
        <v>0</v>
      </c>
      <c r="AZ1930" t="s">
        <v>548</v>
      </c>
      <c r="BA1930" t="s">
        <v>4937</v>
      </c>
      <c r="BB1930" t="s">
        <v>4937</v>
      </c>
    </row>
    <row r="1931" spans="1:54" x14ac:dyDescent="0.3">
      <c r="A1931" t="s">
        <v>5251</v>
      </c>
      <c r="B1931" t="s">
        <v>652</v>
      </c>
      <c r="C1931" s="211">
        <v>45504</v>
      </c>
      <c r="D1931" t="s">
        <v>1837</v>
      </c>
      <c r="E1931" t="s">
        <v>1146</v>
      </c>
      <c r="F1931" t="s">
        <v>5252</v>
      </c>
      <c r="G1931" t="s">
        <v>5253</v>
      </c>
      <c r="H1931" t="s">
        <v>1840</v>
      </c>
      <c r="I1931">
        <v>0</v>
      </c>
      <c r="J1931">
        <v>14.06</v>
      </c>
      <c r="K1931" t="s">
        <v>535</v>
      </c>
      <c r="L1931" t="s">
        <v>554</v>
      </c>
      <c r="M1931" t="s">
        <v>537</v>
      </c>
      <c r="N1931" t="s">
        <v>538</v>
      </c>
      <c r="O1931" t="s">
        <v>539</v>
      </c>
      <c r="P1931" t="s">
        <v>580</v>
      </c>
      <c r="Q1931" t="s">
        <v>3208</v>
      </c>
      <c r="R1931" t="s">
        <v>542</v>
      </c>
      <c r="S1931" t="s">
        <v>656</v>
      </c>
      <c r="T1931" t="s">
        <v>542</v>
      </c>
      <c r="U1931" t="s">
        <v>4937</v>
      </c>
      <c r="W1931" s="210">
        <v>-14.06</v>
      </c>
      <c r="X1931">
        <v>1</v>
      </c>
      <c r="Z1931" s="211">
        <v>45523</v>
      </c>
      <c r="AH1931" s="211">
        <v>45504</v>
      </c>
      <c r="AO1931" t="s">
        <v>546</v>
      </c>
      <c r="AU1931" s="211"/>
      <c r="AY1931">
        <v>0</v>
      </c>
      <c r="AZ1931" t="s">
        <v>548</v>
      </c>
      <c r="BA1931" t="s">
        <v>4937</v>
      </c>
      <c r="BB1931" t="s">
        <v>4937</v>
      </c>
    </row>
    <row r="1932" spans="1:54" x14ac:dyDescent="0.3">
      <c r="A1932" t="s">
        <v>5254</v>
      </c>
      <c r="B1932" t="s">
        <v>652</v>
      </c>
      <c r="C1932" s="211">
        <v>45504</v>
      </c>
      <c r="D1932" t="s">
        <v>4375</v>
      </c>
      <c r="E1932" t="s">
        <v>1146</v>
      </c>
      <c r="F1932" t="s">
        <v>5255</v>
      </c>
      <c r="G1932" t="s">
        <v>5256</v>
      </c>
      <c r="H1932" t="s">
        <v>4377</v>
      </c>
      <c r="I1932">
        <v>0</v>
      </c>
      <c r="J1932">
        <v>4.0999999999999996</v>
      </c>
      <c r="K1932" t="s">
        <v>535</v>
      </c>
      <c r="L1932" t="s">
        <v>561</v>
      </c>
      <c r="M1932" t="s">
        <v>537</v>
      </c>
      <c r="N1932" t="s">
        <v>538</v>
      </c>
      <c r="O1932" t="s">
        <v>539</v>
      </c>
      <c r="P1932" t="s">
        <v>562</v>
      </c>
      <c r="Q1932" t="s">
        <v>3208</v>
      </c>
      <c r="R1932" t="s">
        <v>542</v>
      </c>
      <c r="S1932" t="s">
        <v>656</v>
      </c>
      <c r="T1932" t="s">
        <v>542</v>
      </c>
      <c r="U1932" t="s">
        <v>4937</v>
      </c>
      <c r="W1932" s="210">
        <v>-4.0999999999999996</v>
      </c>
      <c r="X1932">
        <v>1</v>
      </c>
      <c r="Z1932" s="211">
        <v>45523</v>
      </c>
      <c r="AH1932" s="211">
        <v>45504</v>
      </c>
      <c r="AO1932" t="s">
        <v>546</v>
      </c>
      <c r="AU1932" s="211"/>
      <c r="AY1932">
        <v>0</v>
      </c>
      <c r="AZ1932" t="s">
        <v>548</v>
      </c>
      <c r="BA1932" t="s">
        <v>4937</v>
      </c>
      <c r="BB1932" t="s">
        <v>4937</v>
      </c>
    </row>
    <row r="1933" spans="1:54" x14ac:dyDescent="0.3">
      <c r="A1933" t="s">
        <v>5257</v>
      </c>
      <c r="B1933" t="s">
        <v>652</v>
      </c>
      <c r="C1933" s="211">
        <v>45504</v>
      </c>
      <c r="D1933" t="s">
        <v>1354</v>
      </c>
      <c r="E1933" t="s">
        <v>1146</v>
      </c>
      <c r="F1933" t="s">
        <v>5258</v>
      </c>
      <c r="G1933" t="s">
        <v>5259</v>
      </c>
      <c r="H1933" t="s">
        <v>1357</v>
      </c>
      <c r="I1933">
        <v>0</v>
      </c>
      <c r="J1933">
        <v>20.170000000000002</v>
      </c>
      <c r="K1933" t="s">
        <v>535</v>
      </c>
      <c r="L1933" t="s">
        <v>561</v>
      </c>
      <c r="M1933" t="s">
        <v>537</v>
      </c>
      <c r="N1933" t="s">
        <v>538</v>
      </c>
      <c r="O1933" t="s">
        <v>539</v>
      </c>
      <c r="P1933" t="s">
        <v>621</v>
      </c>
      <c r="Q1933" t="s">
        <v>3208</v>
      </c>
      <c r="R1933" t="s">
        <v>542</v>
      </c>
      <c r="S1933" t="s">
        <v>656</v>
      </c>
      <c r="T1933" t="s">
        <v>542</v>
      </c>
      <c r="U1933" t="s">
        <v>4937</v>
      </c>
      <c r="W1933" s="210">
        <v>-20.170000000000002</v>
      </c>
      <c r="X1933">
        <v>1</v>
      </c>
      <c r="Z1933" s="211">
        <v>45523</v>
      </c>
      <c r="AH1933" s="211">
        <v>45504</v>
      </c>
      <c r="AO1933" t="s">
        <v>546</v>
      </c>
      <c r="AU1933" s="211"/>
      <c r="AY1933">
        <v>0</v>
      </c>
      <c r="AZ1933" t="s">
        <v>548</v>
      </c>
      <c r="BA1933" t="s">
        <v>4937</v>
      </c>
      <c r="BB1933" t="s">
        <v>4937</v>
      </c>
    </row>
    <row r="1934" spans="1:54" x14ac:dyDescent="0.3">
      <c r="A1934" t="s">
        <v>5260</v>
      </c>
      <c r="B1934" t="s">
        <v>652</v>
      </c>
      <c r="C1934" s="211">
        <v>45504</v>
      </c>
      <c r="D1934" t="s">
        <v>640</v>
      </c>
      <c r="E1934" t="s">
        <v>1146</v>
      </c>
      <c r="F1934" t="s">
        <v>1753</v>
      </c>
      <c r="G1934" t="s">
        <v>5261</v>
      </c>
      <c r="H1934" t="s">
        <v>643</v>
      </c>
      <c r="I1934">
        <v>0</v>
      </c>
      <c r="J1934">
        <v>11.23</v>
      </c>
      <c r="K1934" t="s">
        <v>535</v>
      </c>
      <c r="L1934" t="s">
        <v>561</v>
      </c>
      <c r="M1934" t="s">
        <v>537</v>
      </c>
      <c r="N1934" t="s">
        <v>538</v>
      </c>
      <c r="O1934" t="s">
        <v>539</v>
      </c>
      <c r="P1934" t="s">
        <v>644</v>
      </c>
      <c r="Q1934" t="s">
        <v>3208</v>
      </c>
      <c r="R1934" t="s">
        <v>542</v>
      </c>
      <c r="S1934" t="s">
        <v>656</v>
      </c>
      <c r="T1934" t="s">
        <v>542</v>
      </c>
      <c r="U1934" t="s">
        <v>4937</v>
      </c>
      <c r="W1934" s="210">
        <v>-11.23</v>
      </c>
      <c r="X1934">
        <v>1</v>
      </c>
      <c r="Z1934" s="211">
        <v>45523</v>
      </c>
      <c r="AH1934" s="211">
        <v>45504</v>
      </c>
      <c r="AO1934" t="s">
        <v>546</v>
      </c>
      <c r="AU1934" s="211"/>
      <c r="AY1934">
        <v>0</v>
      </c>
      <c r="AZ1934" t="s">
        <v>548</v>
      </c>
      <c r="BA1934" t="s">
        <v>4937</v>
      </c>
      <c r="BB1934" t="s">
        <v>4937</v>
      </c>
    </row>
    <row r="1935" spans="1:54" x14ac:dyDescent="0.3">
      <c r="A1935" t="s">
        <v>5262</v>
      </c>
      <c r="B1935" t="s">
        <v>652</v>
      </c>
      <c r="C1935" s="211">
        <v>45504</v>
      </c>
      <c r="D1935" t="s">
        <v>646</v>
      </c>
      <c r="E1935" t="s">
        <v>1146</v>
      </c>
      <c r="F1935" t="s">
        <v>1002</v>
      </c>
      <c r="G1935" t="s">
        <v>5263</v>
      </c>
      <c r="H1935" t="s">
        <v>649</v>
      </c>
      <c r="I1935">
        <v>0</v>
      </c>
      <c r="J1935">
        <v>5.1100000000000003</v>
      </c>
      <c r="K1935" t="s">
        <v>535</v>
      </c>
      <c r="L1935" t="s">
        <v>536</v>
      </c>
      <c r="M1935" t="s">
        <v>537</v>
      </c>
      <c r="N1935" t="s">
        <v>538</v>
      </c>
      <c r="O1935" t="s">
        <v>539</v>
      </c>
      <c r="P1935" t="s">
        <v>650</v>
      </c>
      <c r="Q1935" t="s">
        <v>3208</v>
      </c>
      <c r="R1935" t="s">
        <v>542</v>
      </c>
      <c r="S1935" t="s">
        <v>656</v>
      </c>
      <c r="T1935" t="s">
        <v>542</v>
      </c>
      <c r="U1935" t="s">
        <v>4937</v>
      </c>
      <c r="W1935" s="210">
        <v>-5.1100000000000003</v>
      </c>
      <c r="X1935">
        <v>1</v>
      </c>
      <c r="Z1935" s="211">
        <v>45523</v>
      </c>
      <c r="AH1935" s="211">
        <v>45504</v>
      </c>
      <c r="AO1935" t="s">
        <v>546</v>
      </c>
      <c r="AU1935" s="211"/>
      <c r="AY1935">
        <v>0</v>
      </c>
      <c r="AZ1935" t="s">
        <v>548</v>
      </c>
      <c r="BA1935" t="s">
        <v>4937</v>
      </c>
      <c r="BB1935" t="s">
        <v>4937</v>
      </c>
    </row>
    <row r="1936" spans="1:54" x14ac:dyDescent="0.3">
      <c r="A1936" t="s">
        <v>5264</v>
      </c>
      <c r="B1936" t="s">
        <v>652</v>
      </c>
      <c r="C1936" s="211">
        <v>45487</v>
      </c>
      <c r="D1936" t="s">
        <v>1203</v>
      </c>
      <c r="E1936" t="s">
        <v>889</v>
      </c>
      <c r="F1936" t="s">
        <v>757</v>
      </c>
      <c r="G1936" t="s">
        <v>5265</v>
      </c>
      <c r="H1936" t="s">
        <v>5266</v>
      </c>
      <c r="I1936">
        <v>0</v>
      </c>
      <c r="J1936">
        <v>19955.400000000001</v>
      </c>
      <c r="K1936" t="s">
        <v>535</v>
      </c>
      <c r="L1936" t="s">
        <v>3274</v>
      </c>
      <c r="M1936" t="s">
        <v>537</v>
      </c>
      <c r="N1936" t="s">
        <v>538</v>
      </c>
      <c r="O1936" t="s">
        <v>539</v>
      </c>
      <c r="P1936" t="s">
        <v>3477</v>
      </c>
      <c r="Q1936" t="s">
        <v>3208</v>
      </c>
      <c r="R1936" t="s">
        <v>542</v>
      </c>
      <c r="S1936" t="s">
        <v>656</v>
      </c>
      <c r="T1936" t="s">
        <v>542</v>
      </c>
      <c r="U1936" t="s">
        <v>4937</v>
      </c>
      <c r="W1936" s="210">
        <v>-19955.400000000001</v>
      </c>
      <c r="X1936">
        <v>1</v>
      </c>
      <c r="Z1936" s="211">
        <v>45530</v>
      </c>
      <c r="AH1936" s="211">
        <v>45487</v>
      </c>
      <c r="AO1936" t="s">
        <v>546</v>
      </c>
      <c r="AU1936" s="211"/>
      <c r="AY1936">
        <v>0</v>
      </c>
      <c r="AZ1936" t="s">
        <v>548</v>
      </c>
      <c r="BA1936" t="s">
        <v>4937</v>
      </c>
      <c r="BB1936" t="s">
        <v>4937</v>
      </c>
    </row>
    <row r="1937" spans="1:54" x14ac:dyDescent="0.3">
      <c r="A1937" t="s">
        <v>5267</v>
      </c>
      <c r="B1937" t="s">
        <v>652</v>
      </c>
      <c r="C1937" s="211">
        <v>45487</v>
      </c>
      <c r="D1937" t="s">
        <v>1203</v>
      </c>
      <c r="E1937" t="s">
        <v>1140</v>
      </c>
      <c r="F1937" t="s">
        <v>757</v>
      </c>
      <c r="G1937" t="s">
        <v>5268</v>
      </c>
      <c r="H1937" t="s">
        <v>5269</v>
      </c>
      <c r="I1937">
        <v>0</v>
      </c>
      <c r="J1937">
        <v>19955.400000000001</v>
      </c>
      <c r="K1937" t="s">
        <v>535</v>
      </c>
      <c r="L1937" t="s">
        <v>1207</v>
      </c>
      <c r="M1937" t="s">
        <v>537</v>
      </c>
      <c r="N1937" t="s">
        <v>538</v>
      </c>
      <c r="O1937" t="s">
        <v>539</v>
      </c>
      <c r="P1937" t="s">
        <v>3481</v>
      </c>
      <c r="Q1937" t="s">
        <v>3208</v>
      </c>
      <c r="R1937" t="s">
        <v>542</v>
      </c>
      <c r="S1937" t="s">
        <v>656</v>
      </c>
      <c r="T1937" t="s">
        <v>542</v>
      </c>
      <c r="U1937" t="s">
        <v>4937</v>
      </c>
      <c r="V1937" t="s">
        <v>789</v>
      </c>
      <c r="W1937" s="210">
        <v>-19955.400000000001</v>
      </c>
      <c r="X1937">
        <v>1</v>
      </c>
      <c r="Z1937" s="211">
        <v>45530</v>
      </c>
      <c r="AH1937" s="211">
        <v>45487</v>
      </c>
      <c r="AO1937" t="s">
        <v>546</v>
      </c>
      <c r="AU1937" s="211"/>
      <c r="AY1937">
        <v>0</v>
      </c>
      <c r="AZ1937" t="s">
        <v>548</v>
      </c>
      <c r="BA1937" t="s">
        <v>4937</v>
      </c>
      <c r="BB1937" t="s">
        <v>4937</v>
      </c>
    </row>
    <row r="1938" spans="1:54" x14ac:dyDescent="0.3">
      <c r="A1938" t="s">
        <v>5270</v>
      </c>
      <c r="B1938" t="s">
        <v>652</v>
      </c>
      <c r="C1938" s="211">
        <v>45487</v>
      </c>
      <c r="D1938" t="s">
        <v>1203</v>
      </c>
      <c r="E1938" t="s">
        <v>1374</v>
      </c>
      <c r="F1938" t="s">
        <v>757</v>
      </c>
      <c r="G1938" t="s">
        <v>5271</v>
      </c>
      <c r="H1938" t="s">
        <v>5272</v>
      </c>
      <c r="I1938">
        <v>0</v>
      </c>
      <c r="J1938">
        <v>19955.400000000001</v>
      </c>
      <c r="K1938" t="s">
        <v>535</v>
      </c>
      <c r="L1938" t="s">
        <v>3274</v>
      </c>
      <c r="M1938" t="s">
        <v>537</v>
      </c>
      <c r="N1938" t="s">
        <v>538</v>
      </c>
      <c r="O1938" t="s">
        <v>539</v>
      </c>
      <c r="P1938" t="s">
        <v>3485</v>
      </c>
      <c r="Q1938" t="s">
        <v>3208</v>
      </c>
      <c r="R1938" t="s">
        <v>542</v>
      </c>
      <c r="S1938" t="s">
        <v>656</v>
      </c>
      <c r="T1938" t="s">
        <v>542</v>
      </c>
      <c r="U1938" t="s">
        <v>4937</v>
      </c>
      <c r="W1938" s="210">
        <v>-19955.400000000001</v>
      </c>
      <c r="X1938">
        <v>1</v>
      </c>
      <c r="Z1938" s="211">
        <v>45530</v>
      </c>
      <c r="AH1938" s="211">
        <v>45487</v>
      </c>
      <c r="AO1938" t="s">
        <v>546</v>
      </c>
      <c r="AU1938" s="211"/>
      <c r="AY1938">
        <v>0</v>
      </c>
      <c r="AZ1938" t="s">
        <v>548</v>
      </c>
      <c r="BA1938" t="s">
        <v>4937</v>
      </c>
      <c r="BB1938" t="s">
        <v>4937</v>
      </c>
    </row>
    <row r="1939" spans="1:54" x14ac:dyDescent="0.3">
      <c r="A1939" t="s">
        <v>5273</v>
      </c>
      <c r="B1939" t="s">
        <v>652</v>
      </c>
      <c r="C1939" s="211">
        <v>45502</v>
      </c>
      <c r="D1939" t="s">
        <v>1203</v>
      </c>
      <c r="E1939" t="s">
        <v>589</v>
      </c>
      <c r="F1939" t="s">
        <v>757</v>
      </c>
      <c r="G1939" t="s">
        <v>5274</v>
      </c>
      <c r="H1939" t="s">
        <v>4621</v>
      </c>
      <c r="I1939">
        <v>0</v>
      </c>
      <c r="J1939">
        <v>950</v>
      </c>
      <c r="K1939" t="s">
        <v>535</v>
      </c>
      <c r="L1939" t="s">
        <v>554</v>
      </c>
      <c r="M1939" t="s">
        <v>537</v>
      </c>
      <c r="N1939" t="s">
        <v>538</v>
      </c>
      <c r="O1939" t="s">
        <v>539</v>
      </c>
      <c r="P1939" t="s">
        <v>4622</v>
      </c>
      <c r="Q1939" t="s">
        <v>3208</v>
      </c>
      <c r="R1939" t="s">
        <v>542</v>
      </c>
      <c r="S1939" t="s">
        <v>656</v>
      </c>
      <c r="T1939" t="s">
        <v>542</v>
      </c>
      <c r="U1939" t="s">
        <v>4937</v>
      </c>
      <c r="W1939" s="210">
        <v>-950</v>
      </c>
      <c r="X1939">
        <v>1</v>
      </c>
      <c r="Z1939" s="211">
        <v>45530</v>
      </c>
      <c r="AH1939" s="211">
        <v>45502</v>
      </c>
      <c r="AO1939" t="s">
        <v>546</v>
      </c>
      <c r="AU1939" s="211"/>
      <c r="AY1939">
        <v>0</v>
      </c>
      <c r="AZ1939" t="s">
        <v>548</v>
      </c>
      <c r="BA1939" t="s">
        <v>4937</v>
      </c>
      <c r="BB1939" t="s">
        <v>4937</v>
      </c>
    </row>
    <row r="1940" spans="1:54" x14ac:dyDescent="0.3">
      <c r="A1940" t="s">
        <v>5275</v>
      </c>
      <c r="B1940" t="s">
        <v>652</v>
      </c>
      <c r="C1940" s="211">
        <v>45502</v>
      </c>
      <c r="D1940" t="s">
        <v>1203</v>
      </c>
      <c r="E1940" t="s">
        <v>589</v>
      </c>
      <c r="F1940" t="s">
        <v>532</v>
      </c>
      <c r="G1940" t="s">
        <v>5276</v>
      </c>
      <c r="H1940" t="s">
        <v>4625</v>
      </c>
      <c r="I1940">
        <v>0</v>
      </c>
      <c r="J1940">
        <v>789</v>
      </c>
      <c r="K1940" t="s">
        <v>535</v>
      </c>
      <c r="L1940" t="s">
        <v>536</v>
      </c>
      <c r="M1940" t="s">
        <v>537</v>
      </c>
      <c r="N1940" t="s">
        <v>538</v>
      </c>
      <c r="O1940" t="s">
        <v>539</v>
      </c>
      <c r="P1940" t="s">
        <v>4626</v>
      </c>
      <c r="Q1940" t="s">
        <v>3208</v>
      </c>
      <c r="R1940" t="s">
        <v>542</v>
      </c>
      <c r="S1940" t="s">
        <v>656</v>
      </c>
      <c r="T1940" t="s">
        <v>542</v>
      </c>
      <c r="U1940" t="s">
        <v>4937</v>
      </c>
      <c r="W1940" s="210">
        <v>-789</v>
      </c>
      <c r="X1940">
        <v>1</v>
      </c>
      <c r="Z1940" s="211">
        <v>45530</v>
      </c>
      <c r="AH1940" s="211">
        <v>45502</v>
      </c>
      <c r="AO1940" t="s">
        <v>546</v>
      </c>
      <c r="AU1940" s="211"/>
      <c r="AY1940">
        <v>0</v>
      </c>
      <c r="AZ1940" t="s">
        <v>548</v>
      </c>
      <c r="BA1940" t="s">
        <v>4937</v>
      </c>
      <c r="BB1940" t="s">
        <v>4937</v>
      </c>
    </row>
    <row r="1941" spans="1:54" x14ac:dyDescent="0.3">
      <c r="A1941" t="s">
        <v>5277</v>
      </c>
      <c r="B1941" t="s">
        <v>652</v>
      </c>
      <c r="C1941" s="211">
        <v>45502</v>
      </c>
      <c r="D1941" t="s">
        <v>1203</v>
      </c>
      <c r="E1941" t="s">
        <v>589</v>
      </c>
      <c r="F1941" t="s">
        <v>793</v>
      </c>
      <c r="G1941" t="s">
        <v>5278</v>
      </c>
      <c r="H1941" t="s">
        <v>1216</v>
      </c>
      <c r="I1941">
        <v>0</v>
      </c>
      <c r="J1941">
        <v>2200</v>
      </c>
      <c r="K1941" t="s">
        <v>535</v>
      </c>
      <c r="L1941" t="s">
        <v>536</v>
      </c>
      <c r="M1941" t="s">
        <v>537</v>
      </c>
      <c r="N1941" t="s">
        <v>538</v>
      </c>
      <c r="O1941" t="s">
        <v>539</v>
      </c>
      <c r="P1941" t="s">
        <v>1217</v>
      </c>
      <c r="Q1941" t="s">
        <v>3208</v>
      </c>
      <c r="R1941" t="s">
        <v>542</v>
      </c>
      <c r="S1941" t="s">
        <v>656</v>
      </c>
      <c r="T1941" t="s">
        <v>542</v>
      </c>
      <c r="U1941" t="s">
        <v>4937</v>
      </c>
      <c r="W1941" s="210">
        <v>-2200</v>
      </c>
      <c r="X1941">
        <v>1</v>
      </c>
      <c r="Z1941" s="211">
        <v>45530</v>
      </c>
      <c r="AH1941" s="211">
        <v>45502</v>
      </c>
      <c r="AO1941" t="s">
        <v>546</v>
      </c>
      <c r="AU1941" s="211"/>
      <c r="AY1941">
        <v>0</v>
      </c>
      <c r="AZ1941" t="s">
        <v>548</v>
      </c>
      <c r="BA1941" t="s">
        <v>4937</v>
      </c>
      <c r="BB1941" t="s">
        <v>4937</v>
      </c>
    </row>
    <row r="1942" spans="1:54" x14ac:dyDescent="0.3">
      <c r="A1942" t="s">
        <v>5279</v>
      </c>
      <c r="B1942" t="s">
        <v>652</v>
      </c>
      <c r="C1942" s="211">
        <v>45502</v>
      </c>
      <c r="D1942" t="s">
        <v>1203</v>
      </c>
      <c r="E1942" t="s">
        <v>589</v>
      </c>
      <c r="F1942" t="s">
        <v>653</v>
      </c>
      <c r="G1942" t="s">
        <v>5280</v>
      </c>
      <c r="H1942" t="s">
        <v>1220</v>
      </c>
      <c r="I1942">
        <v>0</v>
      </c>
      <c r="J1942">
        <v>850</v>
      </c>
      <c r="K1942" t="s">
        <v>535</v>
      </c>
      <c r="L1942" t="s">
        <v>536</v>
      </c>
      <c r="M1942" t="s">
        <v>537</v>
      </c>
      <c r="N1942" t="s">
        <v>538</v>
      </c>
      <c r="O1942" t="s">
        <v>539</v>
      </c>
      <c r="P1942" t="s">
        <v>1221</v>
      </c>
      <c r="Q1942" t="s">
        <v>3208</v>
      </c>
      <c r="R1942" t="s">
        <v>542</v>
      </c>
      <c r="S1942" t="s">
        <v>656</v>
      </c>
      <c r="T1942" t="s">
        <v>542</v>
      </c>
      <c r="U1942" t="s">
        <v>4937</v>
      </c>
      <c r="W1942" s="210">
        <v>-850</v>
      </c>
      <c r="X1942">
        <v>1</v>
      </c>
      <c r="Z1942" s="211">
        <v>45530</v>
      </c>
      <c r="AH1942" s="211">
        <v>45502</v>
      </c>
      <c r="AO1942" t="s">
        <v>546</v>
      </c>
      <c r="AU1942" s="211"/>
      <c r="AY1942">
        <v>0</v>
      </c>
      <c r="AZ1942" t="s">
        <v>548</v>
      </c>
      <c r="BA1942" t="s">
        <v>4937</v>
      </c>
      <c r="BB1942" t="s">
        <v>4937</v>
      </c>
    </row>
    <row r="1943" spans="1:54" x14ac:dyDescent="0.3">
      <c r="A1943" t="s">
        <v>5281</v>
      </c>
      <c r="B1943" t="s">
        <v>652</v>
      </c>
      <c r="C1943" s="211">
        <v>45502</v>
      </c>
      <c r="D1943" t="s">
        <v>1203</v>
      </c>
      <c r="E1943" t="s">
        <v>589</v>
      </c>
      <c r="F1943" t="s">
        <v>700</v>
      </c>
      <c r="G1943" t="s">
        <v>5282</v>
      </c>
      <c r="H1943" t="s">
        <v>1220</v>
      </c>
      <c r="I1943">
        <v>0</v>
      </c>
      <c r="J1943">
        <v>850</v>
      </c>
      <c r="K1943" t="s">
        <v>535</v>
      </c>
      <c r="L1943" t="s">
        <v>536</v>
      </c>
      <c r="M1943" t="s">
        <v>537</v>
      </c>
      <c r="N1943" t="s">
        <v>538</v>
      </c>
      <c r="O1943" t="s">
        <v>539</v>
      </c>
      <c r="P1943" t="s">
        <v>1221</v>
      </c>
      <c r="Q1943" t="s">
        <v>3208</v>
      </c>
      <c r="R1943" t="s">
        <v>542</v>
      </c>
      <c r="S1943" t="s">
        <v>656</v>
      </c>
      <c r="T1943" t="s">
        <v>542</v>
      </c>
      <c r="U1943" t="s">
        <v>4937</v>
      </c>
      <c r="W1943" s="210">
        <v>-850</v>
      </c>
      <c r="X1943">
        <v>1</v>
      </c>
      <c r="Z1943" s="211">
        <v>45530</v>
      </c>
      <c r="AH1943" s="211">
        <v>45502</v>
      </c>
      <c r="AO1943" t="s">
        <v>546</v>
      </c>
      <c r="AU1943" s="211"/>
      <c r="AY1943">
        <v>0</v>
      </c>
      <c r="AZ1943" t="s">
        <v>548</v>
      </c>
      <c r="BA1943" t="s">
        <v>4937</v>
      </c>
      <c r="BB1943" t="s">
        <v>4937</v>
      </c>
    </row>
    <row r="1944" spans="1:54" x14ac:dyDescent="0.3">
      <c r="A1944" t="s">
        <v>5283</v>
      </c>
      <c r="B1944" t="s">
        <v>652</v>
      </c>
      <c r="C1944" s="211">
        <v>45502</v>
      </c>
      <c r="D1944" t="s">
        <v>1203</v>
      </c>
      <c r="E1944" t="s">
        <v>589</v>
      </c>
      <c r="F1944" t="s">
        <v>800</v>
      </c>
      <c r="G1944" t="s">
        <v>5284</v>
      </c>
      <c r="H1944" t="s">
        <v>4615</v>
      </c>
      <c r="I1944">
        <v>0</v>
      </c>
      <c r="J1944">
        <v>1125</v>
      </c>
      <c r="K1944" t="s">
        <v>535</v>
      </c>
      <c r="L1944" t="s">
        <v>561</v>
      </c>
      <c r="M1944" t="s">
        <v>537</v>
      </c>
      <c r="N1944" t="s">
        <v>538</v>
      </c>
      <c r="O1944" t="s">
        <v>539</v>
      </c>
      <c r="P1944" t="s">
        <v>4616</v>
      </c>
      <c r="Q1944" t="s">
        <v>3208</v>
      </c>
      <c r="R1944" t="s">
        <v>542</v>
      </c>
      <c r="S1944" t="s">
        <v>656</v>
      </c>
      <c r="T1944" t="s">
        <v>542</v>
      </c>
      <c r="U1944" t="s">
        <v>4937</v>
      </c>
      <c r="W1944" s="210">
        <v>-1125</v>
      </c>
      <c r="X1944">
        <v>1</v>
      </c>
      <c r="Z1944" s="211">
        <v>45530</v>
      </c>
      <c r="AH1944" s="211">
        <v>45502</v>
      </c>
      <c r="AO1944" t="s">
        <v>546</v>
      </c>
      <c r="AU1944" s="211"/>
      <c r="AY1944">
        <v>0</v>
      </c>
      <c r="AZ1944" t="s">
        <v>548</v>
      </c>
      <c r="BA1944" t="s">
        <v>4937</v>
      </c>
      <c r="BB1944" t="s">
        <v>4937</v>
      </c>
    </row>
    <row r="1945" spans="1:54" x14ac:dyDescent="0.3">
      <c r="A1945" t="s">
        <v>5285</v>
      </c>
      <c r="B1945" t="s">
        <v>652</v>
      </c>
      <c r="C1945" s="211">
        <v>45502</v>
      </c>
      <c r="D1945" t="s">
        <v>1203</v>
      </c>
      <c r="E1945" t="s">
        <v>589</v>
      </c>
      <c r="F1945" t="s">
        <v>803</v>
      </c>
      <c r="G1945" t="s">
        <v>5286</v>
      </c>
      <c r="H1945" t="s">
        <v>4629</v>
      </c>
      <c r="I1945">
        <v>0</v>
      </c>
      <c r="J1945">
        <v>1200</v>
      </c>
      <c r="K1945" t="s">
        <v>535</v>
      </c>
      <c r="L1945" t="s">
        <v>561</v>
      </c>
      <c r="M1945" t="s">
        <v>537</v>
      </c>
      <c r="N1945" t="s">
        <v>538</v>
      </c>
      <c r="O1945" t="s">
        <v>539</v>
      </c>
      <c r="P1945" t="s">
        <v>4630</v>
      </c>
      <c r="Q1945" t="s">
        <v>3208</v>
      </c>
      <c r="R1945" t="s">
        <v>542</v>
      </c>
      <c r="S1945" t="s">
        <v>656</v>
      </c>
      <c r="T1945" t="s">
        <v>542</v>
      </c>
      <c r="U1945" t="s">
        <v>4937</v>
      </c>
      <c r="W1945" s="210">
        <v>-1200</v>
      </c>
      <c r="X1945">
        <v>1</v>
      </c>
      <c r="Z1945" s="211">
        <v>45530</v>
      </c>
      <c r="AH1945" s="211">
        <v>45502</v>
      </c>
      <c r="AO1945" t="s">
        <v>546</v>
      </c>
      <c r="AU1945" s="211"/>
      <c r="AY1945">
        <v>0</v>
      </c>
      <c r="AZ1945" t="s">
        <v>548</v>
      </c>
      <c r="BA1945" t="s">
        <v>4937</v>
      </c>
      <c r="BB1945" t="s">
        <v>4937</v>
      </c>
    </row>
    <row r="1946" spans="1:54" x14ac:dyDescent="0.3">
      <c r="A1946" t="s">
        <v>5287</v>
      </c>
      <c r="B1946" t="s">
        <v>652</v>
      </c>
      <c r="C1946" s="211">
        <v>45474</v>
      </c>
      <c r="D1946" t="s">
        <v>975</v>
      </c>
      <c r="E1946" t="s">
        <v>5288</v>
      </c>
      <c r="F1946" t="s">
        <v>757</v>
      </c>
      <c r="G1946" t="s">
        <v>5289</v>
      </c>
      <c r="H1946" t="s">
        <v>977</v>
      </c>
      <c r="I1946">
        <v>0</v>
      </c>
      <c r="J1946">
        <v>1453.12</v>
      </c>
      <c r="K1946" t="s">
        <v>535</v>
      </c>
      <c r="L1946" t="s">
        <v>536</v>
      </c>
      <c r="M1946" t="s">
        <v>537</v>
      </c>
      <c r="N1946" t="s">
        <v>538</v>
      </c>
      <c r="O1946" t="s">
        <v>539</v>
      </c>
      <c r="P1946" t="s">
        <v>978</v>
      </c>
      <c r="Q1946" t="s">
        <v>3208</v>
      </c>
      <c r="R1946" t="s">
        <v>542</v>
      </c>
      <c r="S1946" t="s">
        <v>656</v>
      </c>
      <c r="T1946" t="s">
        <v>542</v>
      </c>
      <c r="U1946" t="s">
        <v>4937</v>
      </c>
      <c r="W1946" s="210">
        <v>-1453.12</v>
      </c>
      <c r="X1946">
        <v>1</v>
      </c>
      <c r="Z1946" s="211">
        <v>45583</v>
      </c>
      <c r="AH1946" s="211">
        <v>45474</v>
      </c>
      <c r="AO1946" t="s">
        <v>546</v>
      </c>
      <c r="AU1946" s="211"/>
      <c r="AY1946">
        <v>0</v>
      </c>
      <c r="AZ1946" t="s">
        <v>548</v>
      </c>
      <c r="BA1946" t="s">
        <v>4937</v>
      </c>
      <c r="BB1946" t="s">
        <v>4937</v>
      </c>
    </row>
    <row r="1947" spans="1:54" x14ac:dyDescent="0.3">
      <c r="A1947" t="s">
        <v>5290</v>
      </c>
      <c r="B1947" t="s">
        <v>652</v>
      </c>
      <c r="C1947" s="211">
        <v>45474</v>
      </c>
      <c r="D1947" t="s">
        <v>975</v>
      </c>
      <c r="E1947" t="s">
        <v>5288</v>
      </c>
      <c r="F1947" t="s">
        <v>532</v>
      </c>
      <c r="G1947" t="s">
        <v>5291</v>
      </c>
      <c r="H1947" t="s">
        <v>3749</v>
      </c>
      <c r="I1947">
        <v>0</v>
      </c>
      <c r="J1947">
        <v>908.2</v>
      </c>
      <c r="K1947" t="s">
        <v>535</v>
      </c>
      <c r="L1947" t="s">
        <v>536</v>
      </c>
      <c r="M1947" t="s">
        <v>537</v>
      </c>
      <c r="N1947" t="s">
        <v>538</v>
      </c>
      <c r="O1947" t="s">
        <v>539</v>
      </c>
      <c r="P1947" t="s">
        <v>3750</v>
      </c>
      <c r="Q1947" t="s">
        <v>3208</v>
      </c>
      <c r="R1947" t="s">
        <v>542</v>
      </c>
      <c r="S1947" t="s">
        <v>656</v>
      </c>
      <c r="T1947" t="s">
        <v>542</v>
      </c>
      <c r="U1947" t="s">
        <v>4937</v>
      </c>
      <c r="W1947" s="210">
        <v>-908.2</v>
      </c>
      <c r="X1947">
        <v>1</v>
      </c>
      <c r="Z1947" s="211">
        <v>45583</v>
      </c>
      <c r="AH1947" s="211">
        <v>45474</v>
      </c>
      <c r="AO1947" t="s">
        <v>546</v>
      </c>
      <c r="AU1947" s="211"/>
      <c r="AY1947">
        <v>0</v>
      </c>
      <c r="AZ1947" t="s">
        <v>548</v>
      </c>
      <c r="BA1947" t="s">
        <v>4937</v>
      </c>
      <c r="BB1947" t="s">
        <v>4937</v>
      </c>
    </row>
    <row r="1948" spans="1:54" x14ac:dyDescent="0.3">
      <c r="A1948" t="s">
        <v>5292</v>
      </c>
      <c r="B1948" t="s">
        <v>652</v>
      </c>
      <c r="C1948" s="211">
        <v>45474</v>
      </c>
      <c r="D1948" t="s">
        <v>975</v>
      </c>
      <c r="E1948" t="s">
        <v>3558</v>
      </c>
      <c r="F1948" t="s">
        <v>757</v>
      </c>
      <c r="G1948" t="s">
        <v>5293</v>
      </c>
      <c r="H1948" t="s">
        <v>977</v>
      </c>
      <c r="I1948">
        <v>0</v>
      </c>
      <c r="J1948">
        <v>146.88</v>
      </c>
      <c r="K1948" t="s">
        <v>535</v>
      </c>
      <c r="L1948" t="s">
        <v>536</v>
      </c>
      <c r="M1948" t="s">
        <v>537</v>
      </c>
      <c r="N1948" t="s">
        <v>538</v>
      </c>
      <c r="O1948" t="s">
        <v>539</v>
      </c>
      <c r="P1948" t="s">
        <v>978</v>
      </c>
      <c r="Q1948" t="s">
        <v>3208</v>
      </c>
      <c r="R1948" t="s">
        <v>542</v>
      </c>
      <c r="S1948" t="s">
        <v>656</v>
      </c>
      <c r="T1948" t="s">
        <v>542</v>
      </c>
      <c r="U1948" t="s">
        <v>4937</v>
      </c>
      <c r="W1948" s="210">
        <v>-146.88</v>
      </c>
      <c r="X1948">
        <v>1</v>
      </c>
      <c r="Z1948" s="211">
        <v>45583</v>
      </c>
      <c r="AH1948" s="211">
        <v>45474</v>
      </c>
      <c r="AO1948" t="s">
        <v>546</v>
      </c>
      <c r="AU1948" s="211"/>
      <c r="AY1948">
        <v>0</v>
      </c>
      <c r="AZ1948" t="s">
        <v>548</v>
      </c>
      <c r="BA1948" t="s">
        <v>4937</v>
      </c>
      <c r="BB1948" t="s">
        <v>4937</v>
      </c>
    </row>
    <row r="1949" spans="1:54" x14ac:dyDescent="0.3">
      <c r="A1949" t="s">
        <v>5294</v>
      </c>
      <c r="B1949" t="s">
        <v>652</v>
      </c>
      <c r="C1949" s="211">
        <v>45474</v>
      </c>
      <c r="D1949" t="s">
        <v>975</v>
      </c>
      <c r="E1949" t="s">
        <v>3558</v>
      </c>
      <c r="F1949" t="s">
        <v>532</v>
      </c>
      <c r="G1949" t="s">
        <v>5295</v>
      </c>
      <c r="H1949" t="s">
        <v>3749</v>
      </c>
      <c r="I1949">
        <v>0</v>
      </c>
      <c r="J1949">
        <v>91.8</v>
      </c>
      <c r="K1949" t="s">
        <v>535</v>
      </c>
      <c r="L1949" t="s">
        <v>536</v>
      </c>
      <c r="M1949" t="s">
        <v>537</v>
      </c>
      <c r="N1949" t="s">
        <v>538</v>
      </c>
      <c r="O1949" t="s">
        <v>539</v>
      </c>
      <c r="P1949" t="s">
        <v>3750</v>
      </c>
      <c r="Q1949" t="s">
        <v>3208</v>
      </c>
      <c r="R1949" t="s">
        <v>542</v>
      </c>
      <c r="S1949" t="s">
        <v>656</v>
      </c>
      <c r="T1949" t="s">
        <v>542</v>
      </c>
      <c r="U1949" t="s">
        <v>4937</v>
      </c>
      <c r="W1949" s="210">
        <v>-91.8</v>
      </c>
      <c r="X1949">
        <v>1</v>
      </c>
      <c r="Z1949" s="211">
        <v>45583</v>
      </c>
      <c r="AH1949" s="211">
        <v>45474</v>
      </c>
      <c r="AO1949" t="s">
        <v>546</v>
      </c>
      <c r="AU1949" s="211"/>
      <c r="AY1949">
        <v>0</v>
      </c>
      <c r="AZ1949" t="s">
        <v>548</v>
      </c>
      <c r="BA1949" t="s">
        <v>4937</v>
      </c>
      <c r="BB1949" t="s">
        <v>4937</v>
      </c>
    </row>
    <row r="1950" spans="1:54" x14ac:dyDescent="0.3">
      <c r="A1950" t="s">
        <v>5296</v>
      </c>
      <c r="B1950" t="s">
        <v>652</v>
      </c>
      <c r="C1950" s="211">
        <v>45474</v>
      </c>
      <c r="D1950" t="s">
        <v>975</v>
      </c>
      <c r="E1950" t="s">
        <v>963</v>
      </c>
      <c r="F1950" t="s">
        <v>757</v>
      </c>
      <c r="G1950" t="s">
        <v>5297</v>
      </c>
      <c r="H1950" t="s">
        <v>1721</v>
      </c>
      <c r="I1950">
        <v>0</v>
      </c>
      <c r="J1950">
        <v>350</v>
      </c>
      <c r="K1950" t="s">
        <v>535</v>
      </c>
      <c r="L1950" t="s">
        <v>778</v>
      </c>
      <c r="M1950" t="s">
        <v>537</v>
      </c>
      <c r="N1950" t="s">
        <v>538</v>
      </c>
      <c r="O1950" t="s">
        <v>539</v>
      </c>
      <c r="P1950" t="s">
        <v>1703</v>
      </c>
      <c r="Q1950" t="s">
        <v>3208</v>
      </c>
      <c r="R1950" t="s">
        <v>542</v>
      </c>
      <c r="S1950" t="s">
        <v>656</v>
      </c>
      <c r="T1950" t="s">
        <v>542</v>
      </c>
      <c r="U1950" t="s">
        <v>4937</v>
      </c>
      <c r="W1950" s="210">
        <v>-350</v>
      </c>
      <c r="X1950">
        <v>1</v>
      </c>
      <c r="Z1950" s="211">
        <v>45583</v>
      </c>
      <c r="AH1950" s="211">
        <v>45474</v>
      </c>
      <c r="AO1950" t="s">
        <v>546</v>
      </c>
      <c r="AU1950" s="211"/>
      <c r="AY1950">
        <v>0</v>
      </c>
      <c r="AZ1950" t="s">
        <v>548</v>
      </c>
      <c r="BA1950" t="s">
        <v>4937</v>
      </c>
      <c r="BB1950" t="s">
        <v>4937</v>
      </c>
    </row>
    <row r="1951" spans="1:54" x14ac:dyDescent="0.3">
      <c r="A1951" t="s">
        <v>5298</v>
      </c>
      <c r="B1951" t="s">
        <v>652</v>
      </c>
      <c r="C1951" s="211">
        <v>45474</v>
      </c>
      <c r="D1951" t="s">
        <v>975</v>
      </c>
      <c r="E1951" t="s">
        <v>4501</v>
      </c>
      <c r="F1951" t="s">
        <v>757</v>
      </c>
      <c r="G1951" t="s">
        <v>5299</v>
      </c>
      <c r="H1951" t="s">
        <v>1710</v>
      </c>
      <c r="I1951">
        <v>0</v>
      </c>
      <c r="J1951">
        <v>300</v>
      </c>
      <c r="K1951" t="s">
        <v>535</v>
      </c>
      <c r="L1951" t="s">
        <v>1377</v>
      </c>
      <c r="M1951" t="s">
        <v>537</v>
      </c>
      <c r="N1951" t="s">
        <v>538</v>
      </c>
      <c r="O1951" t="s">
        <v>539</v>
      </c>
      <c r="P1951" t="s">
        <v>1698</v>
      </c>
      <c r="Q1951" t="s">
        <v>3208</v>
      </c>
      <c r="R1951" t="s">
        <v>542</v>
      </c>
      <c r="S1951" t="s">
        <v>656</v>
      </c>
      <c r="T1951" t="s">
        <v>542</v>
      </c>
      <c r="U1951" t="s">
        <v>4937</v>
      </c>
      <c r="W1951" s="210">
        <v>-300</v>
      </c>
      <c r="X1951">
        <v>1</v>
      </c>
      <c r="Z1951" s="211">
        <v>45583</v>
      </c>
      <c r="AH1951" s="211">
        <v>45474</v>
      </c>
      <c r="AO1951" t="s">
        <v>546</v>
      </c>
      <c r="AU1951" s="211"/>
      <c r="AY1951">
        <v>0</v>
      </c>
      <c r="AZ1951" t="s">
        <v>548</v>
      </c>
      <c r="BA1951" t="s">
        <v>4937</v>
      </c>
      <c r="BB1951" t="s">
        <v>4937</v>
      </c>
    </row>
    <row r="1952" spans="1:54" x14ac:dyDescent="0.3">
      <c r="A1952" t="s">
        <v>5300</v>
      </c>
      <c r="B1952" t="s">
        <v>652</v>
      </c>
      <c r="C1952" s="211">
        <v>45474</v>
      </c>
      <c r="D1952" t="s">
        <v>975</v>
      </c>
      <c r="E1952" t="s">
        <v>3168</v>
      </c>
      <c r="F1952" t="s">
        <v>757</v>
      </c>
      <c r="G1952" t="s">
        <v>5301</v>
      </c>
      <c r="H1952" t="s">
        <v>1713</v>
      </c>
      <c r="I1952">
        <v>0</v>
      </c>
      <c r="J1952">
        <v>300</v>
      </c>
      <c r="K1952" t="s">
        <v>535</v>
      </c>
      <c r="L1952" t="s">
        <v>1714</v>
      </c>
      <c r="M1952" t="s">
        <v>537</v>
      </c>
      <c r="N1952" t="s">
        <v>538</v>
      </c>
      <c r="O1952" t="s">
        <v>539</v>
      </c>
      <c r="P1952" t="s">
        <v>1715</v>
      </c>
      <c r="Q1952" t="s">
        <v>3208</v>
      </c>
      <c r="R1952" t="s">
        <v>542</v>
      </c>
      <c r="S1952" t="s">
        <v>656</v>
      </c>
      <c r="T1952" t="s">
        <v>542</v>
      </c>
      <c r="U1952" t="s">
        <v>4937</v>
      </c>
      <c r="W1952" s="210">
        <v>-300</v>
      </c>
      <c r="X1952">
        <v>1</v>
      </c>
      <c r="Z1952" s="211">
        <v>45583</v>
      </c>
      <c r="AH1952" s="211">
        <v>45474</v>
      </c>
      <c r="AO1952" t="s">
        <v>546</v>
      </c>
      <c r="AU1952" s="211"/>
      <c r="AY1952">
        <v>0</v>
      </c>
      <c r="AZ1952" t="s">
        <v>548</v>
      </c>
      <c r="BA1952" t="s">
        <v>4937</v>
      </c>
      <c r="BB1952" t="s">
        <v>4937</v>
      </c>
    </row>
    <row r="1953" spans="1:54" x14ac:dyDescent="0.3">
      <c r="A1953" t="s">
        <v>5302</v>
      </c>
      <c r="B1953" t="s">
        <v>652</v>
      </c>
      <c r="C1953" s="211">
        <v>45474</v>
      </c>
      <c r="D1953" t="s">
        <v>975</v>
      </c>
      <c r="E1953" t="s">
        <v>966</v>
      </c>
      <c r="F1953" t="s">
        <v>757</v>
      </c>
      <c r="G1953" t="s">
        <v>5303</v>
      </c>
      <c r="H1953" t="s">
        <v>2713</v>
      </c>
      <c r="I1953">
        <v>0</v>
      </c>
      <c r="J1953">
        <v>220</v>
      </c>
      <c r="K1953" t="s">
        <v>535</v>
      </c>
      <c r="L1953" t="s">
        <v>655</v>
      </c>
      <c r="M1953" t="s">
        <v>537</v>
      </c>
      <c r="N1953" t="s">
        <v>538</v>
      </c>
      <c r="O1953" t="s">
        <v>539</v>
      </c>
      <c r="P1953" t="s">
        <v>2714</v>
      </c>
      <c r="Q1953" t="s">
        <v>3208</v>
      </c>
      <c r="R1953" t="s">
        <v>542</v>
      </c>
      <c r="S1953" t="s">
        <v>656</v>
      </c>
      <c r="T1953" t="s">
        <v>542</v>
      </c>
      <c r="U1953" t="s">
        <v>4937</v>
      </c>
      <c r="W1953" s="210">
        <v>-220</v>
      </c>
      <c r="X1953">
        <v>1</v>
      </c>
      <c r="Z1953" s="211">
        <v>45583</v>
      </c>
      <c r="AH1953" s="211">
        <v>45474</v>
      </c>
      <c r="AO1953" t="s">
        <v>546</v>
      </c>
      <c r="AU1953" s="211"/>
      <c r="AY1953">
        <v>0</v>
      </c>
      <c r="AZ1953" t="s">
        <v>548</v>
      </c>
      <c r="BA1953" t="s">
        <v>4937</v>
      </c>
      <c r="BB1953" t="s">
        <v>4937</v>
      </c>
    </row>
    <row r="1954" spans="1:54" x14ac:dyDescent="0.3">
      <c r="A1954" t="s">
        <v>5304</v>
      </c>
      <c r="B1954" t="s">
        <v>652</v>
      </c>
      <c r="C1954" s="211">
        <v>45504</v>
      </c>
      <c r="D1954" t="s">
        <v>975</v>
      </c>
      <c r="E1954" t="s">
        <v>635</v>
      </c>
      <c r="F1954" t="s">
        <v>757</v>
      </c>
      <c r="G1954" t="s">
        <v>5305</v>
      </c>
      <c r="H1954" t="s">
        <v>977</v>
      </c>
      <c r="I1954">
        <v>0</v>
      </c>
      <c r="J1954">
        <v>1453.12</v>
      </c>
      <c r="K1954" t="s">
        <v>535</v>
      </c>
      <c r="L1954" t="s">
        <v>536</v>
      </c>
      <c r="M1954" t="s">
        <v>537</v>
      </c>
      <c r="N1954" t="s">
        <v>538</v>
      </c>
      <c r="O1954" t="s">
        <v>539</v>
      </c>
      <c r="P1954" t="s">
        <v>978</v>
      </c>
      <c r="Q1954" t="s">
        <v>3208</v>
      </c>
      <c r="R1954" t="s">
        <v>542</v>
      </c>
      <c r="S1954" t="s">
        <v>656</v>
      </c>
      <c r="T1954" t="s">
        <v>542</v>
      </c>
      <c r="U1954" t="s">
        <v>4937</v>
      </c>
      <c r="W1954" s="210">
        <v>-1453.12</v>
      </c>
      <c r="X1954">
        <v>1</v>
      </c>
      <c r="Z1954" s="211">
        <v>45583</v>
      </c>
      <c r="AH1954" s="211">
        <v>45504</v>
      </c>
      <c r="AO1954" t="s">
        <v>546</v>
      </c>
      <c r="AU1954" s="211"/>
      <c r="AY1954">
        <v>0</v>
      </c>
      <c r="AZ1954" t="s">
        <v>548</v>
      </c>
      <c r="BA1954" t="s">
        <v>4937</v>
      </c>
      <c r="BB1954" t="s">
        <v>4937</v>
      </c>
    </row>
    <row r="1955" spans="1:54" x14ac:dyDescent="0.3">
      <c r="A1955" t="s">
        <v>5306</v>
      </c>
      <c r="B1955" t="s">
        <v>652</v>
      </c>
      <c r="C1955" s="211">
        <v>45504</v>
      </c>
      <c r="D1955" t="s">
        <v>975</v>
      </c>
      <c r="E1955" t="s">
        <v>635</v>
      </c>
      <c r="F1955" t="s">
        <v>532</v>
      </c>
      <c r="G1955" t="s">
        <v>5307</v>
      </c>
      <c r="H1955" t="s">
        <v>3749</v>
      </c>
      <c r="I1955">
        <v>0</v>
      </c>
      <c r="J1955">
        <v>908.2</v>
      </c>
      <c r="K1955" t="s">
        <v>535</v>
      </c>
      <c r="L1955" t="s">
        <v>536</v>
      </c>
      <c r="M1955" t="s">
        <v>537</v>
      </c>
      <c r="N1955" t="s">
        <v>538</v>
      </c>
      <c r="O1955" t="s">
        <v>539</v>
      </c>
      <c r="P1955" t="s">
        <v>3750</v>
      </c>
      <c r="Q1955" t="s">
        <v>3208</v>
      </c>
      <c r="R1955" t="s">
        <v>542</v>
      </c>
      <c r="S1955" t="s">
        <v>656</v>
      </c>
      <c r="T1955" t="s">
        <v>542</v>
      </c>
      <c r="U1955" t="s">
        <v>4937</v>
      </c>
      <c r="W1955" s="210">
        <v>-908.2</v>
      </c>
      <c r="X1955">
        <v>1</v>
      </c>
      <c r="Z1955" s="211">
        <v>45583</v>
      </c>
      <c r="AH1955" s="211">
        <v>45504</v>
      </c>
      <c r="AO1955" t="s">
        <v>546</v>
      </c>
      <c r="AU1955" s="211"/>
      <c r="AY1955">
        <v>0</v>
      </c>
      <c r="AZ1955" t="s">
        <v>548</v>
      </c>
      <c r="BA1955" t="s">
        <v>4937</v>
      </c>
      <c r="BB1955" t="s">
        <v>4937</v>
      </c>
    </row>
    <row r="1956" spans="1:54" x14ac:dyDescent="0.3">
      <c r="A1956" t="s">
        <v>5308</v>
      </c>
      <c r="B1956" t="s">
        <v>652</v>
      </c>
      <c r="C1956" s="211">
        <v>45504</v>
      </c>
      <c r="D1956" t="s">
        <v>975</v>
      </c>
      <c r="E1956" t="s">
        <v>5309</v>
      </c>
      <c r="F1956" t="s">
        <v>757</v>
      </c>
      <c r="G1956" t="s">
        <v>5310</v>
      </c>
      <c r="H1956" t="s">
        <v>3749</v>
      </c>
      <c r="I1956">
        <v>0</v>
      </c>
      <c r="J1956">
        <v>91.8</v>
      </c>
      <c r="K1956" t="s">
        <v>535</v>
      </c>
      <c r="L1956" t="s">
        <v>536</v>
      </c>
      <c r="M1956" t="s">
        <v>537</v>
      </c>
      <c r="N1956" t="s">
        <v>538</v>
      </c>
      <c r="O1956" t="s">
        <v>539</v>
      </c>
      <c r="P1956" t="s">
        <v>3750</v>
      </c>
      <c r="Q1956" t="s">
        <v>3208</v>
      </c>
      <c r="R1956" t="s">
        <v>542</v>
      </c>
      <c r="S1956" t="s">
        <v>656</v>
      </c>
      <c r="T1956" t="s">
        <v>542</v>
      </c>
      <c r="U1956" t="s">
        <v>4937</v>
      </c>
      <c r="W1956" s="210">
        <v>-91.8</v>
      </c>
      <c r="X1956">
        <v>1</v>
      </c>
      <c r="Z1956" s="211">
        <v>45583</v>
      </c>
      <c r="AH1956" s="211">
        <v>45504</v>
      </c>
      <c r="AO1956" t="s">
        <v>546</v>
      </c>
      <c r="AU1956" s="211"/>
      <c r="AY1956">
        <v>0</v>
      </c>
      <c r="AZ1956" t="s">
        <v>548</v>
      </c>
      <c r="BA1956" t="s">
        <v>4937</v>
      </c>
      <c r="BB1956" t="s">
        <v>4937</v>
      </c>
    </row>
    <row r="1957" spans="1:54" x14ac:dyDescent="0.3">
      <c r="A1957" t="s">
        <v>5311</v>
      </c>
      <c r="B1957" t="s">
        <v>652</v>
      </c>
      <c r="C1957" s="211">
        <v>45504</v>
      </c>
      <c r="D1957" t="s">
        <v>975</v>
      </c>
      <c r="E1957" t="s">
        <v>5309</v>
      </c>
      <c r="F1957" t="s">
        <v>532</v>
      </c>
      <c r="G1957" t="s">
        <v>5312</v>
      </c>
      <c r="H1957" t="s">
        <v>977</v>
      </c>
      <c r="I1957">
        <v>0</v>
      </c>
      <c r="J1957">
        <v>146.88</v>
      </c>
      <c r="K1957" t="s">
        <v>535</v>
      </c>
      <c r="L1957" t="s">
        <v>536</v>
      </c>
      <c r="M1957" t="s">
        <v>537</v>
      </c>
      <c r="N1957" t="s">
        <v>538</v>
      </c>
      <c r="O1957" t="s">
        <v>539</v>
      </c>
      <c r="P1957" t="s">
        <v>978</v>
      </c>
      <c r="Q1957" t="s">
        <v>3208</v>
      </c>
      <c r="R1957" t="s">
        <v>542</v>
      </c>
      <c r="S1957" t="s">
        <v>656</v>
      </c>
      <c r="T1957" t="s">
        <v>542</v>
      </c>
      <c r="U1957" t="s">
        <v>4937</v>
      </c>
      <c r="W1957" s="210">
        <v>-146.88</v>
      </c>
      <c r="X1957">
        <v>1</v>
      </c>
      <c r="Z1957" s="211">
        <v>45583</v>
      </c>
      <c r="AH1957" s="211">
        <v>45504</v>
      </c>
      <c r="AO1957" t="s">
        <v>546</v>
      </c>
      <c r="AU1957" s="211"/>
      <c r="AY1957">
        <v>0</v>
      </c>
      <c r="AZ1957" t="s">
        <v>548</v>
      </c>
      <c r="BA1957" t="s">
        <v>4937</v>
      </c>
      <c r="BB1957" t="s">
        <v>4937</v>
      </c>
    </row>
    <row r="1958" spans="1:54" x14ac:dyDescent="0.3">
      <c r="A1958" t="s">
        <v>5313</v>
      </c>
      <c r="B1958" t="s">
        <v>746</v>
      </c>
      <c r="C1958" s="211">
        <v>45498</v>
      </c>
      <c r="D1958" t="s">
        <v>2242</v>
      </c>
      <c r="E1958" t="s">
        <v>874</v>
      </c>
      <c r="F1958" t="s">
        <v>757</v>
      </c>
      <c r="G1958" t="s">
        <v>5314</v>
      </c>
      <c r="H1958" t="s">
        <v>5315</v>
      </c>
      <c r="I1958">
        <v>0</v>
      </c>
      <c r="J1958">
        <v>355.66</v>
      </c>
      <c r="K1958" t="s">
        <v>749</v>
      </c>
      <c r="L1958" t="s">
        <v>2245</v>
      </c>
      <c r="M1958" t="s">
        <v>537</v>
      </c>
      <c r="N1958" t="s">
        <v>538</v>
      </c>
      <c r="O1958" t="s">
        <v>539</v>
      </c>
      <c r="P1958" t="s">
        <v>2246</v>
      </c>
      <c r="R1958" t="s">
        <v>542</v>
      </c>
      <c r="S1958" t="s">
        <v>751</v>
      </c>
      <c r="T1958" t="s">
        <v>542</v>
      </c>
      <c r="U1958" t="s">
        <v>4937</v>
      </c>
      <c r="W1958" s="210">
        <v>-380.41</v>
      </c>
      <c r="X1958">
        <v>1.0696000000000001</v>
      </c>
      <c r="Z1958" s="211">
        <v>45529</v>
      </c>
      <c r="AH1958" s="211">
        <v>45498</v>
      </c>
      <c r="AO1958" t="s">
        <v>546</v>
      </c>
      <c r="AU1958" s="211"/>
      <c r="AY1958">
        <v>0</v>
      </c>
      <c r="AZ1958" t="s">
        <v>548</v>
      </c>
      <c r="BA1958" t="s">
        <v>4937</v>
      </c>
      <c r="BB1958" t="s">
        <v>4937</v>
      </c>
    </row>
    <row r="1959" spans="1:54" x14ac:dyDescent="0.3">
      <c r="A1959" t="s">
        <v>5316</v>
      </c>
      <c r="B1959" t="s">
        <v>754</v>
      </c>
      <c r="C1959" s="211">
        <v>45482</v>
      </c>
      <c r="D1959" t="s">
        <v>763</v>
      </c>
      <c r="E1959" t="s">
        <v>757</v>
      </c>
      <c r="F1959" t="s">
        <v>653</v>
      </c>
      <c r="G1959" t="s">
        <v>5317</v>
      </c>
      <c r="H1959" t="s">
        <v>766</v>
      </c>
      <c r="I1959">
        <v>0</v>
      </c>
      <c r="J1959">
        <v>26741</v>
      </c>
      <c r="K1959" t="s">
        <v>760</v>
      </c>
      <c r="L1959" t="s">
        <v>664</v>
      </c>
      <c r="M1959" t="s">
        <v>537</v>
      </c>
      <c r="N1959" t="s">
        <v>538</v>
      </c>
      <c r="O1959" t="s">
        <v>539</v>
      </c>
      <c r="P1959" t="s">
        <v>761</v>
      </c>
      <c r="R1959" t="s">
        <v>542</v>
      </c>
      <c r="S1959" t="s">
        <v>751</v>
      </c>
      <c r="T1959" t="s">
        <v>542</v>
      </c>
      <c r="U1959" t="s">
        <v>4937</v>
      </c>
      <c r="W1959" s="210">
        <v>-208.4</v>
      </c>
      <c r="X1959">
        <v>7.7929999999999996E-3</v>
      </c>
      <c r="Z1959" s="211">
        <v>45529</v>
      </c>
      <c r="AH1959" s="211">
        <v>45482</v>
      </c>
      <c r="AO1959" t="s">
        <v>546</v>
      </c>
      <c r="AU1959" s="211"/>
      <c r="AY1959">
        <v>0</v>
      </c>
      <c r="AZ1959" t="s">
        <v>548</v>
      </c>
      <c r="BA1959" t="s">
        <v>4937</v>
      </c>
      <c r="BB1959" t="s">
        <v>4937</v>
      </c>
    </row>
    <row r="1960" spans="1:54" x14ac:dyDescent="0.3">
      <c r="A1960" t="s">
        <v>5318</v>
      </c>
      <c r="B1960" t="s">
        <v>754</v>
      </c>
      <c r="C1960" s="211">
        <v>45482</v>
      </c>
      <c r="D1960" t="s">
        <v>763</v>
      </c>
      <c r="E1960" t="s">
        <v>532</v>
      </c>
      <c r="F1960" t="s">
        <v>653</v>
      </c>
      <c r="G1960" t="s">
        <v>5319</v>
      </c>
      <c r="H1960" t="s">
        <v>766</v>
      </c>
      <c r="I1960">
        <v>0</v>
      </c>
      <c r="J1960">
        <v>3751.1</v>
      </c>
      <c r="K1960" t="s">
        <v>760</v>
      </c>
      <c r="L1960" t="s">
        <v>664</v>
      </c>
      <c r="M1960" t="s">
        <v>537</v>
      </c>
      <c r="N1960" t="s">
        <v>538</v>
      </c>
      <c r="O1960" t="s">
        <v>539</v>
      </c>
      <c r="P1960" t="s">
        <v>761</v>
      </c>
      <c r="R1960" t="s">
        <v>542</v>
      </c>
      <c r="S1960" t="s">
        <v>751</v>
      </c>
      <c r="T1960" t="s">
        <v>542</v>
      </c>
      <c r="U1960" t="s">
        <v>4937</v>
      </c>
      <c r="W1960" s="210">
        <v>-29.23</v>
      </c>
      <c r="X1960">
        <v>7.7929999999999996E-3</v>
      </c>
      <c r="Z1960" s="211">
        <v>45529</v>
      </c>
      <c r="AH1960" s="211">
        <v>45482</v>
      </c>
      <c r="AO1960" t="s">
        <v>546</v>
      </c>
      <c r="AU1960" s="211"/>
      <c r="AY1960">
        <v>0</v>
      </c>
      <c r="AZ1960" t="s">
        <v>548</v>
      </c>
      <c r="BA1960" t="s">
        <v>4937</v>
      </c>
      <c r="BB1960" t="s">
        <v>4937</v>
      </c>
    </row>
    <row r="1961" spans="1:54" x14ac:dyDescent="0.3">
      <c r="A1961" t="s">
        <v>5320</v>
      </c>
      <c r="B1961" t="s">
        <v>754</v>
      </c>
      <c r="C1961" s="211">
        <v>45482</v>
      </c>
      <c r="D1961" t="s">
        <v>763</v>
      </c>
      <c r="E1961" t="s">
        <v>793</v>
      </c>
      <c r="F1961" t="s">
        <v>653</v>
      </c>
      <c r="G1961" t="s">
        <v>5321</v>
      </c>
      <c r="H1961" t="s">
        <v>766</v>
      </c>
      <c r="I1961">
        <v>0</v>
      </c>
      <c r="J1961">
        <v>50</v>
      </c>
      <c r="K1961" t="s">
        <v>760</v>
      </c>
      <c r="L1961" t="s">
        <v>664</v>
      </c>
      <c r="M1961" t="s">
        <v>537</v>
      </c>
      <c r="N1961" t="s">
        <v>538</v>
      </c>
      <c r="O1961" t="s">
        <v>539</v>
      </c>
      <c r="P1961" t="s">
        <v>761</v>
      </c>
      <c r="R1961" t="s">
        <v>542</v>
      </c>
      <c r="S1961" t="s">
        <v>751</v>
      </c>
      <c r="T1961" t="s">
        <v>542</v>
      </c>
      <c r="U1961" t="s">
        <v>4937</v>
      </c>
      <c r="W1961" s="210">
        <v>-0.39</v>
      </c>
      <c r="X1961">
        <v>7.7929999999999996E-3</v>
      </c>
      <c r="Z1961" s="211">
        <v>45529</v>
      </c>
      <c r="AH1961" s="211">
        <v>45482</v>
      </c>
      <c r="AO1961" t="s">
        <v>546</v>
      </c>
      <c r="AU1961" s="211"/>
      <c r="AY1961">
        <v>0</v>
      </c>
      <c r="AZ1961" t="s">
        <v>548</v>
      </c>
      <c r="BA1961" t="s">
        <v>4937</v>
      </c>
      <c r="BB1961" t="s">
        <v>4937</v>
      </c>
    </row>
    <row r="1962" spans="1:54" x14ac:dyDescent="0.3">
      <c r="A1962" t="s">
        <v>5322</v>
      </c>
      <c r="B1962" t="s">
        <v>754</v>
      </c>
      <c r="C1962" s="211">
        <v>45498</v>
      </c>
      <c r="D1962" t="s">
        <v>763</v>
      </c>
      <c r="E1962" t="s">
        <v>1214</v>
      </c>
      <c r="F1962" t="s">
        <v>700</v>
      </c>
      <c r="G1962" t="s">
        <v>5323</v>
      </c>
      <c r="H1962" t="s">
        <v>766</v>
      </c>
      <c r="I1962">
        <v>0</v>
      </c>
      <c r="J1962">
        <v>83345</v>
      </c>
      <c r="K1962" t="s">
        <v>760</v>
      </c>
      <c r="L1962" t="s">
        <v>561</v>
      </c>
      <c r="M1962" t="s">
        <v>537</v>
      </c>
      <c r="N1962" t="s">
        <v>538</v>
      </c>
      <c r="O1962" t="s">
        <v>539</v>
      </c>
      <c r="P1962" t="s">
        <v>761</v>
      </c>
      <c r="R1962" t="s">
        <v>542</v>
      </c>
      <c r="S1962" t="s">
        <v>751</v>
      </c>
      <c r="T1962" t="s">
        <v>542</v>
      </c>
      <c r="U1962" t="s">
        <v>4937</v>
      </c>
      <c r="W1962" s="210">
        <v>-649.54</v>
      </c>
      <c r="X1962">
        <v>7.7929999999999996E-3</v>
      </c>
      <c r="Z1962" s="211">
        <v>45529</v>
      </c>
      <c r="AH1962" s="211">
        <v>45498</v>
      </c>
      <c r="AO1962" t="s">
        <v>546</v>
      </c>
      <c r="AU1962" s="211"/>
      <c r="AY1962">
        <v>0</v>
      </c>
      <c r="AZ1962" t="s">
        <v>548</v>
      </c>
      <c r="BA1962" t="s">
        <v>4937</v>
      </c>
      <c r="BB1962" t="s">
        <v>4937</v>
      </c>
    </row>
    <row r="1963" spans="1:54" x14ac:dyDescent="0.3">
      <c r="A1963" t="s">
        <v>5324</v>
      </c>
      <c r="B1963" t="s">
        <v>754</v>
      </c>
      <c r="C1963" s="211">
        <v>45498</v>
      </c>
      <c r="D1963" t="s">
        <v>763</v>
      </c>
      <c r="E1963" t="s">
        <v>1037</v>
      </c>
      <c r="F1963" t="s">
        <v>700</v>
      </c>
      <c r="G1963" t="s">
        <v>5325</v>
      </c>
      <c r="H1963" t="s">
        <v>766</v>
      </c>
      <c r="I1963">
        <v>0</v>
      </c>
      <c r="J1963">
        <v>14684</v>
      </c>
      <c r="K1963" t="s">
        <v>760</v>
      </c>
      <c r="L1963" t="s">
        <v>664</v>
      </c>
      <c r="M1963" t="s">
        <v>537</v>
      </c>
      <c r="N1963" t="s">
        <v>538</v>
      </c>
      <c r="O1963" t="s">
        <v>539</v>
      </c>
      <c r="P1963" t="s">
        <v>761</v>
      </c>
      <c r="R1963" t="s">
        <v>542</v>
      </c>
      <c r="S1963" t="s">
        <v>751</v>
      </c>
      <c r="T1963" t="s">
        <v>542</v>
      </c>
      <c r="U1963" t="s">
        <v>4937</v>
      </c>
      <c r="W1963" s="210">
        <v>-114.44</v>
      </c>
      <c r="X1963">
        <v>7.7929999999999996E-3</v>
      </c>
      <c r="Z1963" s="211">
        <v>45529</v>
      </c>
      <c r="AH1963" s="211">
        <v>45498</v>
      </c>
      <c r="AO1963" t="s">
        <v>546</v>
      </c>
      <c r="AU1963" s="211"/>
      <c r="AY1963">
        <v>0</v>
      </c>
      <c r="AZ1963" t="s">
        <v>548</v>
      </c>
      <c r="BA1963" t="s">
        <v>4937</v>
      </c>
      <c r="BB1963" t="s">
        <v>4937</v>
      </c>
    </row>
    <row r="1964" spans="1:54" x14ac:dyDescent="0.3">
      <c r="A1964" t="s">
        <v>5326</v>
      </c>
      <c r="B1964" t="s">
        <v>754</v>
      </c>
      <c r="C1964" s="211">
        <v>45502</v>
      </c>
      <c r="D1964" t="s">
        <v>763</v>
      </c>
      <c r="E1964" t="s">
        <v>565</v>
      </c>
      <c r="F1964" t="s">
        <v>700</v>
      </c>
      <c r="G1964" t="s">
        <v>5327</v>
      </c>
      <c r="H1964" t="s">
        <v>766</v>
      </c>
      <c r="I1964">
        <v>0</v>
      </c>
      <c r="J1964">
        <v>1700</v>
      </c>
      <c r="K1964" t="s">
        <v>760</v>
      </c>
      <c r="L1964" t="s">
        <v>664</v>
      </c>
      <c r="M1964" t="s">
        <v>537</v>
      </c>
      <c r="N1964" t="s">
        <v>538</v>
      </c>
      <c r="O1964" t="s">
        <v>539</v>
      </c>
      <c r="P1964" t="s">
        <v>761</v>
      </c>
      <c r="R1964" t="s">
        <v>542</v>
      </c>
      <c r="S1964" t="s">
        <v>751</v>
      </c>
      <c r="T1964" t="s">
        <v>542</v>
      </c>
      <c r="U1964" t="s">
        <v>4937</v>
      </c>
      <c r="W1964" s="210">
        <v>-13.25</v>
      </c>
      <c r="X1964">
        <v>7.7929999999999996E-3</v>
      </c>
      <c r="Z1964" s="211">
        <v>45529</v>
      </c>
      <c r="AH1964" s="211">
        <v>45502</v>
      </c>
      <c r="AO1964" t="s">
        <v>546</v>
      </c>
      <c r="AU1964" s="211"/>
      <c r="AY1964">
        <v>0</v>
      </c>
      <c r="AZ1964" t="s">
        <v>548</v>
      </c>
      <c r="BA1964" t="s">
        <v>4937</v>
      </c>
      <c r="BB1964" t="s">
        <v>4937</v>
      </c>
    </row>
    <row r="1965" spans="1:54" x14ac:dyDescent="0.3">
      <c r="A1965" t="s">
        <v>5328</v>
      </c>
      <c r="B1965" t="s">
        <v>754</v>
      </c>
      <c r="C1965" s="211">
        <v>45502</v>
      </c>
      <c r="D1965" t="s">
        <v>763</v>
      </c>
      <c r="E1965" t="s">
        <v>674</v>
      </c>
      <c r="F1965" t="s">
        <v>700</v>
      </c>
      <c r="G1965" t="s">
        <v>5329</v>
      </c>
      <c r="H1965" t="s">
        <v>766</v>
      </c>
      <c r="I1965">
        <v>0</v>
      </c>
      <c r="J1965">
        <v>4320</v>
      </c>
      <c r="K1965" t="s">
        <v>760</v>
      </c>
      <c r="L1965" t="s">
        <v>664</v>
      </c>
      <c r="M1965" t="s">
        <v>537</v>
      </c>
      <c r="N1965" t="s">
        <v>538</v>
      </c>
      <c r="O1965" t="s">
        <v>539</v>
      </c>
      <c r="P1965" t="s">
        <v>761</v>
      </c>
      <c r="R1965" t="s">
        <v>542</v>
      </c>
      <c r="S1965" t="s">
        <v>751</v>
      </c>
      <c r="T1965" t="s">
        <v>542</v>
      </c>
      <c r="U1965" t="s">
        <v>4937</v>
      </c>
      <c r="W1965" s="210">
        <v>-33.67</v>
      </c>
      <c r="X1965">
        <v>7.7929999999999996E-3</v>
      </c>
      <c r="Z1965" s="211">
        <v>45529</v>
      </c>
      <c r="AH1965" s="211">
        <v>45502</v>
      </c>
      <c r="AO1965" t="s">
        <v>546</v>
      </c>
      <c r="AU1965" s="211"/>
      <c r="AY1965">
        <v>0</v>
      </c>
      <c r="AZ1965" t="s">
        <v>548</v>
      </c>
      <c r="BA1965" t="s">
        <v>4937</v>
      </c>
      <c r="BB1965" t="s">
        <v>4937</v>
      </c>
    </row>
    <row r="1966" spans="1:54" x14ac:dyDescent="0.3">
      <c r="A1966" t="s">
        <v>5330</v>
      </c>
      <c r="B1966" t="s">
        <v>754</v>
      </c>
      <c r="C1966" s="211">
        <v>45504</v>
      </c>
      <c r="D1966" t="s">
        <v>763</v>
      </c>
      <c r="E1966" t="s">
        <v>1314</v>
      </c>
      <c r="F1966" t="s">
        <v>700</v>
      </c>
      <c r="G1966" t="s">
        <v>5331</v>
      </c>
      <c r="H1966" t="s">
        <v>766</v>
      </c>
      <c r="I1966">
        <v>0</v>
      </c>
      <c r="J1966">
        <v>25091.67</v>
      </c>
      <c r="K1966" t="s">
        <v>760</v>
      </c>
      <c r="L1966" t="s">
        <v>664</v>
      </c>
      <c r="M1966" t="s">
        <v>537</v>
      </c>
      <c r="N1966" t="s">
        <v>538</v>
      </c>
      <c r="O1966" t="s">
        <v>539</v>
      </c>
      <c r="P1966" t="s">
        <v>761</v>
      </c>
      <c r="R1966" t="s">
        <v>542</v>
      </c>
      <c r="S1966" t="s">
        <v>751</v>
      </c>
      <c r="T1966" t="s">
        <v>542</v>
      </c>
      <c r="U1966" t="s">
        <v>4937</v>
      </c>
      <c r="W1966" s="210">
        <v>-195.55</v>
      </c>
      <c r="X1966">
        <v>7.7929999999999996E-3</v>
      </c>
      <c r="Z1966" s="211">
        <v>45529</v>
      </c>
      <c r="AH1966" s="211">
        <v>45504</v>
      </c>
      <c r="AO1966" t="s">
        <v>546</v>
      </c>
      <c r="AU1966" s="211"/>
      <c r="AY1966">
        <v>0</v>
      </c>
      <c r="AZ1966" t="s">
        <v>548</v>
      </c>
      <c r="BA1966" t="s">
        <v>4937</v>
      </c>
      <c r="BB1966" t="s">
        <v>4937</v>
      </c>
    </row>
    <row r="1967" spans="1:54" x14ac:dyDescent="0.3">
      <c r="A1967" t="s">
        <v>5332</v>
      </c>
      <c r="B1967" t="s">
        <v>754</v>
      </c>
      <c r="C1967" s="211">
        <v>45504</v>
      </c>
      <c r="D1967" t="s">
        <v>763</v>
      </c>
      <c r="E1967" t="s">
        <v>1045</v>
      </c>
      <c r="F1967" t="s">
        <v>700</v>
      </c>
      <c r="G1967" t="s">
        <v>5333</v>
      </c>
      <c r="H1967" t="s">
        <v>766</v>
      </c>
      <c r="I1967">
        <v>0</v>
      </c>
      <c r="J1967">
        <v>2549</v>
      </c>
      <c r="K1967" t="s">
        <v>760</v>
      </c>
      <c r="L1967" t="s">
        <v>664</v>
      </c>
      <c r="M1967" t="s">
        <v>537</v>
      </c>
      <c r="N1967" t="s">
        <v>538</v>
      </c>
      <c r="O1967" t="s">
        <v>539</v>
      </c>
      <c r="P1967" t="s">
        <v>761</v>
      </c>
      <c r="R1967" t="s">
        <v>542</v>
      </c>
      <c r="S1967" t="s">
        <v>751</v>
      </c>
      <c r="T1967" t="s">
        <v>542</v>
      </c>
      <c r="U1967" t="s">
        <v>4937</v>
      </c>
      <c r="W1967" s="210">
        <v>-19.87</v>
      </c>
      <c r="X1967">
        <v>7.7929999999999996E-3</v>
      </c>
      <c r="Z1967" s="211">
        <v>45529</v>
      </c>
      <c r="AH1967" s="211">
        <v>45504</v>
      </c>
      <c r="AO1967" t="s">
        <v>546</v>
      </c>
      <c r="AU1967" s="211"/>
      <c r="AY1967">
        <v>0</v>
      </c>
      <c r="AZ1967" t="s">
        <v>548</v>
      </c>
      <c r="BA1967" t="s">
        <v>4937</v>
      </c>
      <c r="BB1967" t="s">
        <v>4937</v>
      </c>
    </row>
    <row r="1968" spans="1:54" x14ac:dyDescent="0.3">
      <c r="A1968" t="s">
        <v>5334</v>
      </c>
      <c r="B1968" t="s">
        <v>529</v>
      </c>
      <c r="C1968" s="211">
        <v>45523</v>
      </c>
      <c r="D1968" t="s">
        <v>594</v>
      </c>
      <c r="E1968" t="s">
        <v>1314</v>
      </c>
      <c r="F1968" t="s">
        <v>1320</v>
      </c>
      <c r="G1968" t="s">
        <v>5335</v>
      </c>
      <c r="H1968" t="s">
        <v>597</v>
      </c>
      <c r="I1968">
        <v>0</v>
      </c>
      <c r="J1968">
        <v>9.39</v>
      </c>
      <c r="K1968" t="s">
        <v>535</v>
      </c>
      <c r="L1968" t="s">
        <v>664</v>
      </c>
      <c r="M1968" t="s">
        <v>537</v>
      </c>
      <c r="N1968" t="s">
        <v>538</v>
      </c>
      <c r="O1968" t="s">
        <v>539</v>
      </c>
      <c r="P1968" t="s">
        <v>598</v>
      </c>
      <c r="Q1968" t="s">
        <v>3208</v>
      </c>
      <c r="R1968" t="s">
        <v>542</v>
      </c>
      <c r="S1968" t="s">
        <v>543</v>
      </c>
      <c r="T1968" t="s">
        <v>542</v>
      </c>
      <c r="U1968" t="s">
        <v>5336</v>
      </c>
      <c r="W1968" s="210">
        <v>-9.39</v>
      </c>
      <c r="X1968">
        <v>1</v>
      </c>
      <c r="Z1968" s="211">
        <v>45553</v>
      </c>
      <c r="AH1968" s="211">
        <v>45523</v>
      </c>
      <c r="AO1968" t="s">
        <v>546</v>
      </c>
      <c r="AU1968" s="211"/>
      <c r="AY1968">
        <v>0</v>
      </c>
      <c r="AZ1968" t="s">
        <v>548</v>
      </c>
      <c r="BA1968" t="s">
        <v>5336</v>
      </c>
      <c r="BB1968" t="s">
        <v>5336</v>
      </c>
    </row>
    <row r="1969" spans="1:54" x14ac:dyDescent="0.3">
      <c r="A1969" t="s">
        <v>5337</v>
      </c>
      <c r="B1969" t="s">
        <v>529</v>
      </c>
      <c r="C1969" s="211">
        <v>45531</v>
      </c>
      <c r="D1969" t="s">
        <v>550</v>
      </c>
      <c r="E1969" t="s">
        <v>889</v>
      </c>
      <c r="F1969" t="s">
        <v>551</v>
      </c>
      <c r="G1969" t="s">
        <v>5338</v>
      </c>
      <c r="H1969" t="s">
        <v>553</v>
      </c>
      <c r="I1969">
        <v>0</v>
      </c>
      <c r="J1969">
        <v>133.02000000000001</v>
      </c>
      <c r="K1969" t="s">
        <v>535</v>
      </c>
      <c r="L1969" t="s">
        <v>554</v>
      </c>
      <c r="M1969" t="s">
        <v>537</v>
      </c>
      <c r="N1969" t="s">
        <v>538</v>
      </c>
      <c r="O1969" t="s">
        <v>539</v>
      </c>
      <c r="P1969" t="s">
        <v>555</v>
      </c>
      <c r="Q1969" t="s">
        <v>3208</v>
      </c>
      <c r="R1969" t="s">
        <v>542</v>
      </c>
      <c r="S1969" t="s">
        <v>543</v>
      </c>
      <c r="T1969" t="s">
        <v>542</v>
      </c>
      <c r="U1969" t="s">
        <v>5336</v>
      </c>
      <c r="W1969" s="210">
        <v>-133.02000000000001</v>
      </c>
      <c r="X1969">
        <v>1</v>
      </c>
      <c r="Z1969" s="211">
        <v>45553</v>
      </c>
      <c r="AH1969" s="211">
        <v>45531</v>
      </c>
      <c r="AO1969" t="s">
        <v>546</v>
      </c>
      <c r="AU1969" s="211"/>
      <c r="AY1969">
        <v>0</v>
      </c>
      <c r="AZ1969" t="s">
        <v>548</v>
      </c>
      <c r="BA1969" t="s">
        <v>5336</v>
      </c>
      <c r="BB1969" t="s">
        <v>5336</v>
      </c>
    </row>
    <row r="1970" spans="1:54" x14ac:dyDescent="0.3">
      <c r="A1970" t="s">
        <v>5339</v>
      </c>
      <c r="B1970" t="s">
        <v>529</v>
      </c>
      <c r="C1970" s="211">
        <v>45531</v>
      </c>
      <c r="D1970" t="s">
        <v>3217</v>
      </c>
      <c r="E1970" t="s">
        <v>889</v>
      </c>
      <c r="F1970" t="s">
        <v>662</v>
      </c>
      <c r="G1970" t="s">
        <v>5340</v>
      </c>
      <c r="H1970" t="s">
        <v>3219</v>
      </c>
      <c r="I1970">
        <v>0</v>
      </c>
      <c r="J1970">
        <v>811.61</v>
      </c>
      <c r="K1970" t="s">
        <v>535</v>
      </c>
      <c r="L1970" t="s">
        <v>536</v>
      </c>
      <c r="M1970" t="s">
        <v>537</v>
      </c>
      <c r="N1970" t="s">
        <v>538</v>
      </c>
      <c r="O1970" t="s">
        <v>539</v>
      </c>
      <c r="P1970" t="s">
        <v>1099</v>
      </c>
      <c r="Q1970" t="s">
        <v>3208</v>
      </c>
      <c r="R1970" t="s">
        <v>542</v>
      </c>
      <c r="S1970" t="s">
        <v>543</v>
      </c>
      <c r="T1970" t="s">
        <v>542</v>
      </c>
      <c r="U1970" t="s">
        <v>5336</v>
      </c>
      <c r="W1970" s="210">
        <v>-811.61</v>
      </c>
      <c r="X1970">
        <v>1</v>
      </c>
      <c r="Z1970" s="211">
        <v>45553</v>
      </c>
      <c r="AH1970" s="211">
        <v>45531</v>
      </c>
      <c r="AO1970" t="s">
        <v>546</v>
      </c>
      <c r="AU1970" s="211"/>
      <c r="AY1970">
        <v>0</v>
      </c>
      <c r="AZ1970" t="s">
        <v>548</v>
      </c>
      <c r="BA1970" t="s">
        <v>5336</v>
      </c>
      <c r="BB1970" t="s">
        <v>5336</v>
      </c>
    </row>
    <row r="1971" spans="1:54" x14ac:dyDescent="0.3">
      <c r="A1971" t="s">
        <v>5341</v>
      </c>
      <c r="B1971" t="s">
        <v>529</v>
      </c>
      <c r="C1971" s="211">
        <v>45531</v>
      </c>
      <c r="D1971" t="s">
        <v>1590</v>
      </c>
      <c r="E1971" t="s">
        <v>889</v>
      </c>
      <c r="F1971" t="s">
        <v>1172</v>
      </c>
      <c r="G1971" t="s">
        <v>5342</v>
      </c>
      <c r="H1971" t="s">
        <v>1593</v>
      </c>
      <c r="I1971">
        <v>0</v>
      </c>
      <c r="J1971">
        <v>381.18</v>
      </c>
      <c r="K1971" t="s">
        <v>535</v>
      </c>
      <c r="L1971" t="s">
        <v>561</v>
      </c>
      <c r="M1971" t="s">
        <v>537</v>
      </c>
      <c r="N1971" t="s">
        <v>538</v>
      </c>
      <c r="O1971" t="s">
        <v>539</v>
      </c>
      <c r="P1971" t="s">
        <v>1594</v>
      </c>
      <c r="Q1971" t="s">
        <v>3208</v>
      </c>
      <c r="R1971" t="s">
        <v>542</v>
      </c>
      <c r="S1971" t="s">
        <v>543</v>
      </c>
      <c r="T1971" t="s">
        <v>542</v>
      </c>
      <c r="U1971" t="s">
        <v>5336</v>
      </c>
      <c r="W1971" s="210">
        <v>-381.18</v>
      </c>
      <c r="X1971">
        <v>1</v>
      </c>
      <c r="Z1971" s="211">
        <v>45553</v>
      </c>
      <c r="AH1971" s="211">
        <v>45531</v>
      </c>
      <c r="AO1971" t="s">
        <v>546</v>
      </c>
      <c r="AU1971" s="211"/>
      <c r="AY1971">
        <v>0</v>
      </c>
      <c r="AZ1971" t="s">
        <v>548</v>
      </c>
      <c r="BA1971" t="s">
        <v>5336</v>
      </c>
      <c r="BB1971" t="s">
        <v>5336</v>
      </c>
    </row>
    <row r="1972" spans="1:54" x14ac:dyDescent="0.3">
      <c r="A1972" t="s">
        <v>5343</v>
      </c>
      <c r="B1972" t="s">
        <v>529</v>
      </c>
      <c r="C1972" s="211">
        <v>45531</v>
      </c>
      <c r="D1972" t="s">
        <v>3223</v>
      </c>
      <c r="E1972" t="s">
        <v>889</v>
      </c>
      <c r="F1972" t="s">
        <v>862</v>
      </c>
      <c r="G1972" t="s">
        <v>5344</v>
      </c>
      <c r="H1972" t="s">
        <v>3225</v>
      </c>
      <c r="I1972">
        <v>0</v>
      </c>
      <c r="J1972">
        <v>25.58</v>
      </c>
      <c r="K1972" t="s">
        <v>535</v>
      </c>
      <c r="L1972" t="s">
        <v>536</v>
      </c>
      <c r="M1972" t="s">
        <v>537</v>
      </c>
      <c r="N1972" t="s">
        <v>538</v>
      </c>
      <c r="O1972" t="s">
        <v>539</v>
      </c>
      <c r="P1972" t="s">
        <v>650</v>
      </c>
      <c r="Q1972" t="s">
        <v>3208</v>
      </c>
      <c r="R1972" t="s">
        <v>542</v>
      </c>
      <c r="S1972" t="s">
        <v>543</v>
      </c>
      <c r="T1972" t="s">
        <v>542</v>
      </c>
      <c r="U1972" t="s">
        <v>5336</v>
      </c>
      <c r="W1972" s="210">
        <v>-25.58</v>
      </c>
      <c r="X1972">
        <v>1</v>
      </c>
      <c r="Z1972" s="211">
        <v>45553</v>
      </c>
      <c r="AH1972" s="211">
        <v>45531</v>
      </c>
      <c r="AO1972" t="s">
        <v>546</v>
      </c>
      <c r="AU1972" s="211"/>
      <c r="AY1972">
        <v>0</v>
      </c>
      <c r="AZ1972" t="s">
        <v>548</v>
      </c>
      <c r="BA1972" t="s">
        <v>5336</v>
      </c>
      <c r="BB1972" t="s">
        <v>5336</v>
      </c>
    </row>
    <row r="1973" spans="1:54" x14ac:dyDescent="0.3">
      <c r="A1973" t="s">
        <v>5345</v>
      </c>
      <c r="B1973" t="s">
        <v>529</v>
      </c>
      <c r="C1973" s="211">
        <v>45531</v>
      </c>
      <c r="D1973" t="s">
        <v>3775</v>
      </c>
      <c r="E1973" t="s">
        <v>889</v>
      </c>
      <c r="F1973" t="s">
        <v>558</v>
      </c>
      <c r="G1973" t="s">
        <v>5346</v>
      </c>
      <c r="H1973" t="s">
        <v>3777</v>
      </c>
      <c r="I1973">
        <v>0</v>
      </c>
      <c r="J1973">
        <v>938.35</v>
      </c>
      <c r="K1973" t="s">
        <v>535</v>
      </c>
      <c r="L1973" t="s">
        <v>536</v>
      </c>
      <c r="M1973" t="s">
        <v>537</v>
      </c>
      <c r="N1973" t="s">
        <v>538</v>
      </c>
      <c r="O1973" t="s">
        <v>539</v>
      </c>
      <c r="P1973" t="s">
        <v>3778</v>
      </c>
      <c r="Q1973" t="s">
        <v>3208</v>
      </c>
      <c r="R1973" t="s">
        <v>542</v>
      </c>
      <c r="S1973" t="s">
        <v>543</v>
      </c>
      <c r="T1973" t="s">
        <v>542</v>
      </c>
      <c r="U1973" t="s">
        <v>5336</v>
      </c>
      <c r="W1973" s="210">
        <v>-938.35</v>
      </c>
      <c r="X1973">
        <v>1</v>
      </c>
      <c r="Z1973" s="211">
        <v>45553</v>
      </c>
      <c r="AH1973" s="211">
        <v>45531</v>
      </c>
      <c r="AO1973" t="s">
        <v>546</v>
      </c>
      <c r="AU1973" s="211"/>
      <c r="AY1973">
        <v>0</v>
      </c>
      <c r="AZ1973" t="s">
        <v>548</v>
      </c>
      <c r="BA1973" t="s">
        <v>5336</v>
      </c>
      <c r="BB1973" t="s">
        <v>5336</v>
      </c>
    </row>
    <row r="1974" spans="1:54" x14ac:dyDescent="0.3">
      <c r="A1974" t="s">
        <v>5347</v>
      </c>
      <c r="B1974" t="s">
        <v>529</v>
      </c>
      <c r="C1974" s="211">
        <v>45531</v>
      </c>
      <c r="D1974" t="s">
        <v>1313</v>
      </c>
      <c r="E1974" t="s">
        <v>889</v>
      </c>
      <c r="F1974" t="s">
        <v>1320</v>
      </c>
      <c r="G1974" t="s">
        <v>5348</v>
      </c>
      <c r="H1974" t="s">
        <v>1316</v>
      </c>
      <c r="I1974">
        <v>0</v>
      </c>
      <c r="J1974">
        <v>84.45</v>
      </c>
      <c r="K1974" t="s">
        <v>535</v>
      </c>
      <c r="L1974" t="s">
        <v>554</v>
      </c>
      <c r="M1974" t="s">
        <v>537</v>
      </c>
      <c r="N1974" t="s">
        <v>538</v>
      </c>
      <c r="O1974" t="s">
        <v>539</v>
      </c>
      <c r="P1974" t="s">
        <v>555</v>
      </c>
      <c r="Q1974" t="s">
        <v>3208</v>
      </c>
      <c r="R1974" t="s">
        <v>542</v>
      </c>
      <c r="S1974" t="s">
        <v>543</v>
      </c>
      <c r="T1974" t="s">
        <v>542</v>
      </c>
      <c r="U1974" t="s">
        <v>5336</v>
      </c>
      <c r="W1974" s="210">
        <v>-84.45</v>
      </c>
      <c r="X1974">
        <v>1</v>
      </c>
      <c r="Z1974" s="211">
        <v>45553</v>
      </c>
      <c r="AH1974" s="211">
        <v>45531</v>
      </c>
      <c r="AO1974" t="s">
        <v>546</v>
      </c>
      <c r="AU1974" s="211"/>
      <c r="AY1974">
        <v>0</v>
      </c>
      <c r="AZ1974" t="s">
        <v>548</v>
      </c>
      <c r="BA1974" t="s">
        <v>5336</v>
      </c>
      <c r="BB1974" t="s">
        <v>5336</v>
      </c>
    </row>
    <row r="1975" spans="1:54" x14ac:dyDescent="0.3">
      <c r="A1975" t="s">
        <v>5349</v>
      </c>
      <c r="B1975" t="s">
        <v>529</v>
      </c>
      <c r="C1975" s="211">
        <v>45531</v>
      </c>
      <c r="D1975" t="s">
        <v>1036</v>
      </c>
      <c r="E1975" t="s">
        <v>889</v>
      </c>
      <c r="F1975" t="s">
        <v>679</v>
      </c>
      <c r="G1975" t="s">
        <v>5350</v>
      </c>
      <c r="H1975" t="s">
        <v>1155</v>
      </c>
      <c r="I1975">
        <v>0</v>
      </c>
      <c r="J1975">
        <v>1941.73</v>
      </c>
      <c r="K1975" t="s">
        <v>535</v>
      </c>
      <c r="L1975" t="s">
        <v>536</v>
      </c>
      <c r="M1975" t="s">
        <v>537</v>
      </c>
      <c r="N1975" t="s">
        <v>538</v>
      </c>
      <c r="O1975" t="s">
        <v>539</v>
      </c>
      <c r="P1975" t="s">
        <v>1040</v>
      </c>
      <c r="Q1975" t="s">
        <v>3208</v>
      </c>
      <c r="R1975" t="s">
        <v>542</v>
      </c>
      <c r="S1975" t="s">
        <v>543</v>
      </c>
      <c r="T1975" t="s">
        <v>542</v>
      </c>
      <c r="U1975" t="s">
        <v>5336</v>
      </c>
      <c r="W1975" s="210">
        <v>-1941.73</v>
      </c>
      <c r="X1975">
        <v>1</v>
      </c>
      <c r="Z1975" s="211">
        <v>45553</v>
      </c>
      <c r="AH1975" s="211">
        <v>45531</v>
      </c>
      <c r="AO1975" t="s">
        <v>546</v>
      </c>
      <c r="AU1975" s="211"/>
      <c r="AY1975">
        <v>0</v>
      </c>
      <c r="AZ1975" t="s">
        <v>548</v>
      </c>
      <c r="BA1975" t="s">
        <v>5336</v>
      </c>
      <c r="BB1975" t="s">
        <v>5336</v>
      </c>
    </row>
    <row r="1976" spans="1:54" x14ac:dyDescent="0.3">
      <c r="A1976" t="s">
        <v>5351</v>
      </c>
      <c r="B1976" t="s">
        <v>529</v>
      </c>
      <c r="C1976" s="211">
        <v>45531</v>
      </c>
      <c r="D1976" t="s">
        <v>557</v>
      </c>
      <c r="E1976" t="s">
        <v>889</v>
      </c>
      <c r="F1976" t="s">
        <v>1140</v>
      </c>
      <c r="G1976" t="s">
        <v>5352</v>
      </c>
      <c r="H1976" t="s">
        <v>560</v>
      </c>
      <c r="I1976">
        <v>0</v>
      </c>
      <c r="J1976">
        <v>96.78</v>
      </c>
      <c r="K1976" t="s">
        <v>535</v>
      </c>
      <c r="L1976" t="s">
        <v>561</v>
      </c>
      <c r="M1976" t="s">
        <v>537</v>
      </c>
      <c r="N1976" t="s">
        <v>538</v>
      </c>
      <c r="O1976" t="s">
        <v>539</v>
      </c>
      <c r="P1976" t="s">
        <v>562</v>
      </c>
      <c r="Q1976" t="s">
        <v>3208</v>
      </c>
      <c r="R1976" t="s">
        <v>542</v>
      </c>
      <c r="S1976" t="s">
        <v>543</v>
      </c>
      <c r="T1976" t="s">
        <v>542</v>
      </c>
      <c r="U1976" t="s">
        <v>5336</v>
      </c>
      <c r="W1976" s="210">
        <v>-96.78</v>
      </c>
      <c r="X1976">
        <v>1</v>
      </c>
      <c r="Z1976" s="211">
        <v>45553</v>
      </c>
      <c r="AH1976" s="211">
        <v>45531</v>
      </c>
      <c r="AO1976" t="s">
        <v>546</v>
      </c>
      <c r="AU1976" s="211"/>
      <c r="AY1976">
        <v>0</v>
      </c>
      <c r="AZ1976" t="s">
        <v>548</v>
      </c>
      <c r="BA1976" t="s">
        <v>5336</v>
      </c>
      <c r="BB1976" t="s">
        <v>5336</v>
      </c>
    </row>
    <row r="1977" spans="1:54" x14ac:dyDescent="0.3">
      <c r="A1977" t="s">
        <v>5353</v>
      </c>
      <c r="B1977" t="s">
        <v>529</v>
      </c>
      <c r="C1977" s="211">
        <v>45531</v>
      </c>
      <c r="D1977" t="s">
        <v>570</v>
      </c>
      <c r="E1977" t="s">
        <v>889</v>
      </c>
      <c r="F1977" t="s">
        <v>2460</v>
      </c>
      <c r="G1977" t="s">
        <v>5354</v>
      </c>
      <c r="H1977" t="s">
        <v>573</v>
      </c>
      <c r="I1977">
        <v>0</v>
      </c>
      <c r="J1977">
        <v>121.86</v>
      </c>
      <c r="K1977" t="s">
        <v>535</v>
      </c>
      <c r="L1977" t="s">
        <v>554</v>
      </c>
      <c r="M1977" t="s">
        <v>537</v>
      </c>
      <c r="N1977" t="s">
        <v>538</v>
      </c>
      <c r="O1977" t="s">
        <v>539</v>
      </c>
      <c r="P1977" t="s">
        <v>574</v>
      </c>
      <c r="Q1977" t="s">
        <v>3208</v>
      </c>
      <c r="R1977" t="s">
        <v>542</v>
      </c>
      <c r="S1977" t="s">
        <v>543</v>
      </c>
      <c r="T1977" t="s">
        <v>542</v>
      </c>
      <c r="U1977" t="s">
        <v>5336</v>
      </c>
      <c r="W1977" s="210">
        <v>-121.86</v>
      </c>
      <c r="X1977">
        <v>1</v>
      </c>
      <c r="Z1977" s="211">
        <v>45553</v>
      </c>
      <c r="AH1977" s="211">
        <v>45531</v>
      </c>
      <c r="AO1977" t="s">
        <v>546</v>
      </c>
      <c r="AU1977" s="211"/>
      <c r="AY1977">
        <v>0</v>
      </c>
      <c r="AZ1977" t="s">
        <v>548</v>
      </c>
      <c r="BA1977" t="s">
        <v>5336</v>
      </c>
      <c r="BB1977" t="s">
        <v>5336</v>
      </c>
    </row>
    <row r="1978" spans="1:54" x14ac:dyDescent="0.3">
      <c r="A1978" t="s">
        <v>5355</v>
      </c>
      <c r="B1978" t="s">
        <v>529</v>
      </c>
      <c r="C1978" s="211">
        <v>45531</v>
      </c>
      <c r="D1978" t="s">
        <v>576</v>
      </c>
      <c r="E1978" t="s">
        <v>889</v>
      </c>
      <c r="F1978" t="s">
        <v>1450</v>
      </c>
      <c r="G1978" t="s">
        <v>5356</v>
      </c>
      <c r="H1978" t="s">
        <v>579</v>
      </c>
      <c r="I1978">
        <v>0</v>
      </c>
      <c r="J1978">
        <v>236.2</v>
      </c>
      <c r="K1978" t="s">
        <v>535</v>
      </c>
      <c r="L1978" t="s">
        <v>554</v>
      </c>
      <c r="M1978" t="s">
        <v>537</v>
      </c>
      <c r="N1978" t="s">
        <v>538</v>
      </c>
      <c r="O1978" t="s">
        <v>539</v>
      </c>
      <c r="P1978" t="s">
        <v>580</v>
      </c>
      <c r="Q1978" t="s">
        <v>3208</v>
      </c>
      <c r="R1978" t="s">
        <v>542</v>
      </c>
      <c r="S1978" t="s">
        <v>543</v>
      </c>
      <c r="T1978" t="s">
        <v>542</v>
      </c>
      <c r="U1978" t="s">
        <v>5336</v>
      </c>
      <c r="W1978" s="210">
        <v>-236.2</v>
      </c>
      <c r="X1978">
        <v>1</v>
      </c>
      <c r="Z1978" s="211">
        <v>45553</v>
      </c>
      <c r="AH1978" s="211">
        <v>45531</v>
      </c>
      <c r="AO1978" t="s">
        <v>546</v>
      </c>
      <c r="AU1978" s="211"/>
      <c r="AY1978">
        <v>0</v>
      </c>
      <c r="AZ1978" t="s">
        <v>548</v>
      </c>
      <c r="BA1978" t="s">
        <v>5336</v>
      </c>
      <c r="BB1978" t="s">
        <v>5336</v>
      </c>
    </row>
    <row r="1979" spans="1:54" x14ac:dyDescent="0.3">
      <c r="A1979" t="s">
        <v>5357</v>
      </c>
      <c r="B1979" t="s">
        <v>529</v>
      </c>
      <c r="C1979" s="211">
        <v>45531</v>
      </c>
      <c r="D1979" t="s">
        <v>582</v>
      </c>
      <c r="E1979" t="s">
        <v>889</v>
      </c>
      <c r="F1979" t="s">
        <v>1816</v>
      </c>
      <c r="G1979" t="s">
        <v>5358</v>
      </c>
      <c r="H1979" t="s">
        <v>585</v>
      </c>
      <c r="I1979">
        <v>0</v>
      </c>
      <c r="J1979">
        <v>1304.68</v>
      </c>
      <c r="K1979" t="s">
        <v>535</v>
      </c>
      <c r="L1979" t="s">
        <v>536</v>
      </c>
      <c r="M1979" t="s">
        <v>537</v>
      </c>
      <c r="N1979" t="s">
        <v>538</v>
      </c>
      <c r="O1979" t="s">
        <v>539</v>
      </c>
      <c r="P1979" t="s">
        <v>586</v>
      </c>
      <c r="Q1979" t="s">
        <v>3208</v>
      </c>
      <c r="R1979" t="s">
        <v>542</v>
      </c>
      <c r="S1979" t="s">
        <v>543</v>
      </c>
      <c r="T1979" t="s">
        <v>542</v>
      </c>
      <c r="U1979" t="s">
        <v>5336</v>
      </c>
      <c r="W1979" s="210">
        <v>-1304.68</v>
      </c>
      <c r="X1979">
        <v>1</v>
      </c>
      <c r="Z1979" s="211">
        <v>45553</v>
      </c>
      <c r="AH1979" s="211">
        <v>45531</v>
      </c>
      <c r="AO1979" t="s">
        <v>546</v>
      </c>
      <c r="AU1979" s="211"/>
      <c r="AY1979">
        <v>0</v>
      </c>
      <c r="AZ1979" t="s">
        <v>548</v>
      </c>
      <c r="BA1979" t="s">
        <v>5336</v>
      </c>
      <c r="BB1979" t="s">
        <v>5336</v>
      </c>
    </row>
    <row r="1980" spans="1:54" x14ac:dyDescent="0.3">
      <c r="A1980" t="s">
        <v>5359</v>
      </c>
      <c r="B1980" t="s">
        <v>529</v>
      </c>
      <c r="C1980" s="211">
        <v>45531</v>
      </c>
      <c r="D1980" t="s">
        <v>588</v>
      </c>
      <c r="E1980" t="s">
        <v>889</v>
      </c>
      <c r="F1980" t="s">
        <v>984</v>
      </c>
      <c r="G1980" t="s">
        <v>5360</v>
      </c>
      <c r="H1980" t="s">
        <v>591</v>
      </c>
      <c r="I1980">
        <v>0</v>
      </c>
      <c r="J1980">
        <v>23.27</v>
      </c>
      <c r="K1980" t="s">
        <v>535</v>
      </c>
      <c r="L1980" t="s">
        <v>561</v>
      </c>
      <c r="M1980" t="s">
        <v>537</v>
      </c>
      <c r="N1980" t="s">
        <v>538</v>
      </c>
      <c r="O1980" t="s">
        <v>539</v>
      </c>
      <c r="P1980" t="s">
        <v>592</v>
      </c>
      <c r="Q1980" t="s">
        <v>3208</v>
      </c>
      <c r="R1980" t="s">
        <v>542</v>
      </c>
      <c r="S1980" t="s">
        <v>543</v>
      </c>
      <c r="T1980" t="s">
        <v>542</v>
      </c>
      <c r="U1980" t="s">
        <v>5336</v>
      </c>
      <c r="W1980" s="210">
        <v>-23.27</v>
      </c>
      <c r="X1980">
        <v>1</v>
      </c>
      <c r="Z1980" s="211">
        <v>45553</v>
      </c>
      <c r="AH1980" s="211">
        <v>45531</v>
      </c>
      <c r="AO1980" t="s">
        <v>546</v>
      </c>
      <c r="AU1980" s="211"/>
      <c r="AY1980">
        <v>0</v>
      </c>
      <c r="AZ1980" t="s">
        <v>548</v>
      </c>
      <c r="BA1980" t="s">
        <v>5336</v>
      </c>
      <c r="BB1980" t="s">
        <v>5336</v>
      </c>
    </row>
    <row r="1981" spans="1:54" x14ac:dyDescent="0.3">
      <c r="A1981" t="s">
        <v>5361</v>
      </c>
      <c r="B1981" t="s">
        <v>529</v>
      </c>
      <c r="C1981" s="211">
        <v>45531</v>
      </c>
      <c r="D1981" t="s">
        <v>1067</v>
      </c>
      <c r="E1981" t="s">
        <v>889</v>
      </c>
      <c r="F1981" t="s">
        <v>4495</v>
      </c>
      <c r="G1981" t="s">
        <v>5362</v>
      </c>
      <c r="H1981" t="s">
        <v>1337</v>
      </c>
      <c r="I1981">
        <v>0</v>
      </c>
      <c r="J1981">
        <v>68.680000000000007</v>
      </c>
      <c r="K1981" t="s">
        <v>535</v>
      </c>
      <c r="L1981" t="s">
        <v>554</v>
      </c>
      <c r="M1981" t="s">
        <v>537</v>
      </c>
      <c r="N1981" t="s">
        <v>538</v>
      </c>
      <c r="O1981" t="s">
        <v>539</v>
      </c>
      <c r="P1981" t="s">
        <v>580</v>
      </c>
      <c r="Q1981" t="s">
        <v>3208</v>
      </c>
      <c r="R1981" t="s">
        <v>542</v>
      </c>
      <c r="S1981" t="s">
        <v>543</v>
      </c>
      <c r="T1981" t="s">
        <v>542</v>
      </c>
      <c r="U1981" t="s">
        <v>5336</v>
      </c>
      <c r="W1981" s="210">
        <v>-68.680000000000007</v>
      </c>
      <c r="X1981">
        <v>1</v>
      </c>
      <c r="Z1981" s="211">
        <v>45553</v>
      </c>
      <c r="AH1981" s="211">
        <v>45531</v>
      </c>
      <c r="AO1981" t="s">
        <v>546</v>
      </c>
      <c r="AU1981" s="211"/>
      <c r="AY1981">
        <v>0</v>
      </c>
      <c r="AZ1981" t="s">
        <v>548</v>
      </c>
      <c r="BA1981" t="s">
        <v>5336</v>
      </c>
      <c r="BB1981" t="s">
        <v>5336</v>
      </c>
    </row>
    <row r="1982" spans="1:54" x14ac:dyDescent="0.3">
      <c r="A1982" t="s">
        <v>5363</v>
      </c>
      <c r="B1982" t="s">
        <v>529</v>
      </c>
      <c r="C1982" s="211">
        <v>45531</v>
      </c>
      <c r="D1982" t="s">
        <v>600</v>
      </c>
      <c r="E1982" t="s">
        <v>889</v>
      </c>
      <c r="F1982" t="s">
        <v>5364</v>
      </c>
      <c r="G1982" t="s">
        <v>5365</v>
      </c>
      <c r="H1982" t="s">
        <v>603</v>
      </c>
      <c r="I1982">
        <v>0</v>
      </c>
      <c r="J1982">
        <v>422.14</v>
      </c>
      <c r="K1982" t="s">
        <v>535</v>
      </c>
      <c r="L1982" t="s">
        <v>536</v>
      </c>
      <c r="M1982" t="s">
        <v>537</v>
      </c>
      <c r="N1982" t="s">
        <v>538</v>
      </c>
      <c r="O1982" t="s">
        <v>539</v>
      </c>
      <c r="P1982" t="s">
        <v>604</v>
      </c>
      <c r="Q1982" t="s">
        <v>3208</v>
      </c>
      <c r="R1982" t="s">
        <v>542</v>
      </c>
      <c r="S1982" t="s">
        <v>543</v>
      </c>
      <c r="T1982" t="s">
        <v>542</v>
      </c>
      <c r="U1982" t="s">
        <v>5336</v>
      </c>
      <c r="W1982" s="210">
        <v>-422.14</v>
      </c>
      <c r="X1982">
        <v>1</v>
      </c>
      <c r="Z1982" s="211">
        <v>45553</v>
      </c>
      <c r="AH1982" s="211">
        <v>45531</v>
      </c>
      <c r="AO1982" t="s">
        <v>546</v>
      </c>
      <c r="AU1982" s="211"/>
      <c r="AY1982">
        <v>0</v>
      </c>
      <c r="AZ1982" t="s">
        <v>548</v>
      </c>
      <c r="BA1982" t="s">
        <v>5336</v>
      </c>
      <c r="BB1982" t="s">
        <v>5336</v>
      </c>
    </row>
    <row r="1983" spans="1:54" x14ac:dyDescent="0.3">
      <c r="A1983" t="s">
        <v>5366</v>
      </c>
      <c r="B1983" t="s">
        <v>529</v>
      </c>
      <c r="C1983" s="211">
        <v>45531</v>
      </c>
      <c r="D1983" t="s">
        <v>611</v>
      </c>
      <c r="E1983" t="s">
        <v>889</v>
      </c>
      <c r="F1983" t="s">
        <v>2054</v>
      </c>
      <c r="G1983" t="s">
        <v>5367</v>
      </c>
      <c r="H1983" t="s">
        <v>614</v>
      </c>
      <c r="I1983">
        <v>0</v>
      </c>
      <c r="J1983">
        <v>200.93</v>
      </c>
      <c r="K1983" t="s">
        <v>535</v>
      </c>
      <c r="L1983" t="s">
        <v>554</v>
      </c>
      <c r="M1983" t="s">
        <v>537</v>
      </c>
      <c r="N1983" t="s">
        <v>538</v>
      </c>
      <c r="O1983" t="s">
        <v>539</v>
      </c>
      <c r="P1983" t="s">
        <v>615</v>
      </c>
      <c r="Q1983" t="s">
        <v>3208</v>
      </c>
      <c r="R1983" t="s">
        <v>542</v>
      </c>
      <c r="S1983" t="s">
        <v>543</v>
      </c>
      <c r="T1983" t="s">
        <v>542</v>
      </c>
      <c r="U1983" t="s">
        <v>5336</v>
      </c>
      <c r="W1983" s="210">
        <v>-200.93</v>
      </c>
      <c r="X1983">
        <v>1</v>
      </c>
      <c r="Z1983" s="211">
        <v>45553</v>
      </c>
      <c r="AH1983" s="211">
        <v>45531</v>
      </c>
      <c r="AO1983" t="s">
        <v>546</v>
      </c>
      <c r="AU1983" s="211"/>
      <c r="AY1983">
        <v>0</v>
      </c>
      <c r="AZ1983" t="s">
        <v>548</v>
      </c>
      <c r="BA1983" t="s">
        <v>5336</v>
      </c>
      <c r="BB1983" t="s">
        <v>5336</v>
      </c>
    </row>
    <row r="1984" spans="1:54" x14ac:dyDescent="0.3">
      <c r="A1984" t="s">
        <v>5368</v>
      </c>
      <c r="B1984" t="s">
        <v>529</v>
      </c>
      <c r="C1984" s="211">
        <v>45531</v>
      </c>
      <c r="D1984" t="s">
        <v>3806</v>
      </c>
      <c r="E1984" t="s">
        <v>889</v>
      </c>
      <c r="F1984" t="s">
        <v>1355</v>
      </c>
      <c r="G1984" t="s">
        <v>5346</v>
      </c>
      <c r="H1984" t="s">
        <v>3807</v>
      </c>
      <c r="I1984">
        <v>0</v>
      </c>
      <c r="J1984">
        <v>914.56</v>
      </c>
      <c r="K1984" t="s">
        <v>535</v>
      </c>
      <c r="L1984" t="s">
        <v>536</v>
      </c>
      <c r="M1984" t="s">
        <v>537</v>
      </c>
      <c r="N1984" t="s">
        <v>538</v>
      </c>
      <c r="O1984" t="s">
        <v>539</v>
      </c>
      <c r="P1984" t="s">
        <v>3778</v>
      </c>
      <c r="Q1984" t="s">
        <v>3208</v>
      </c>
      <c r="R1984" t="s">
        <v>542</v>
      </c>
      <c r="S1984" t="s">
        <v>543</v>
      </c>
      <c r="T1984" t="s">
        <v>542</v>
      </c>
      <c r="U1984" t="s">
        <v>5336</v>
      </c>
      <c r="W1984" s="210">
        <v>-914.56</v>
      </c>
      <c r="X1984">
        <v>1</v>
      </c>
      <c r="Z1984" s="211">
        <v>45553</v>
      </c>
      <c r="AH1984" s="211">
        <v>45531</v>
      </c>
      <c r="AO1984" t="s">
        <v>546</v>
      </c>
      <c r="AU1984" s="211"/>
      <c r="AY1984">
        <v>0</v>
      </c>
      <c r="AZ1984" t="s">
        <v>548</v>
      </c>
      <c r="BA1984" t="s">
        <v>5336</v>
      </c>
      <c r="BB1984" t="s">
        <v>5336</v>
      </c>
    </row>
    <row r="1985" spans="1:54" x14ac:dyDescent="0.3">
      <c r="A1985" t="s">
        <v>5369</v>
      </c>
      <c r="B1985" t="s">
        <v>529</v>
      </c>
      <c r="C1985" s="211">
        <v>45531</v>
      </c>
      <c r="D1985" t="s">
        <v>2937</v>
      </c>
      <c r="E1985" t="s">
        <v>889</v>
      </c>
      <c r="F1985" t="s">
        <v>852</v>
      </c>
      <c r="G1985" t="s">
        <v>5370</v>
      </c>
      <c r="H1985" t="s">
        <v>2939</v>
      </c>
      <c r="I1985">
        <v>0</v>
      </c>
      <c r="J1985">
        <v>17.38</v>
      </c>
      <c r="K1985" t="s">
        <v>535</v>
      </c>
      <c r="L1985" t="s">
        <v>561</v>
      </c>
      <c r="M1985" t="s">
        <v>537</v>
      </c>
      <c r="N1985" t="s">
        <v>538</v>
      </c>
      <c r="O1985" t="s">
        <v>539</v>
      </c>
      <c r="P1985" t="s">
        <v>644</v>
      </c>
      <c r="Q1985" t="s">
        <v>3208</v>
      </c>
      <c r="R1985" t="s">
        <v>542</v>
      </c>
      <c r="S1985" t="s">
        <v>543</v>
      </c>
      <c r="T1985" t="s">
        <v>542</v>
      </c>
      <c r="U1985" t="s">
        <v>5336</v>
      </c>
      <c r="W1985" s="210">
        <v>-17.38</v>
      </c>
      <c r="X1985">
        <v>1</v>
      </c>
      <c r="Z1985" s="211">
        <v>45553</v>
      </c>
      <c r="AH1985" s="211">
        <v>45531</v>
      </c>
      <c r="AO1985" t="s">
        <v>546</v>
      </c>
      <c r="AU1985" s="211"/>
      <c r="AY1985">
        <v>0</v>
      </c>
      <c r="AZ1985" t="s">
        <v>548</v>
      </c>
      <c r="BA1985" t="s">
        <v>5336</v>
      </c>
      <c r="BB1985" t="s">
        <v>5336</v>
      </c>
    </row>
    <row r="1986" spans="1:54" x14ac:dyDescent="0.3">
      <c r="A1986" t="s">
        <v>5371</v>
      </c>
      <c r="B1986" t="s">
        <v>529</v>
      </c>
      <c r="C1986" s="211">
        <v>45531</v>
      </c>
      <c r="D1986" t="s">
        <v>617</v>
      </c>
      <c r="E1986" t="s">
        <v>889</v>
      </c>
      <c r="F1986" t="s">
        <v>3961</v>
      </c>
      <c r="G1986" t="s">
        <v>5372</v>
      </c>
      <c r="H1986" t="s">
        <v>620</v>
      </c>
      <c r="I1986">
        <v>0</v>
      </c>
      <c r="J1986">
        <v>205.29</v>
      </c>
      <c r="K1986" t="s">
        <v>535</v>
      </c>
      <c r="L1986" t="s">
        <v>561</v>
      </c>
      <c r="M1986" t="s">
        <v>537</v>
      </c>
      <c r="N1986" t="s">
        <v>538</v>
      </c>
      <c r="O1986" t="s">
        <v>539</v>
      </c>
      <c r="P1986" t="s">
        <v>2641</v>
      </c>
      <c r="Q1986" t="s">
        <v>3208</v>
      </c>
      <c r="R1986" t="s">
        <v>542</v>
      </c>
      <c r="S1986" t="s">
        <v>543</v>
      </c>
      <c r="T1986" t="s">
        <v>542</v>
      </c>
      <c r="U1986" t="s">
        <v>5336</v>
      </c>
      <c r="W1986" s="210">
        <v>-205.29</v>
      </c>
      <c r="X1986">
        <v>1</v>
      </c>
      <c r="Z1986" s="211">
        <v>45553</v>
      </c>
      <c r="AH1986" s="211">
        <v>45531</v>
      </c>
      <c r="AO1986" t="s">
        <v>546</v>
      </c>
      <c r="AU1986" s="211"/>
      <c r="AY1986">
        <v>0</v>
      </c>
      <c r="AZ1986" t="s">
        <v>548</v>
      </c>
      <c r="BA1986" t="s">
        <v>5336</v>
      </c>
      <c r="BB1986" t="s">
        <v>5336</v>
      </c>
    </row>
    <row r="1987" spans="1:54" x14ac:dyDescent="0.3">
      <c r="A1987" t="s">
        <v>5373</v>
      </c>
      <c r="B1987" t="s">
        <v>529</v>
      </c>
      <c r="C1987" s="211">
        <v>45531</v>
      </c>
      <c r="D1987" t="s">
        <v>623</v>
      </c>
      <c r="E1987" t="s">
        <v>889</v>
      </c>
      <c r="F1987" t="s">
        <v>3066</v>
      </c>
      <c r="G1987" t="s">
        <v>5374</v>
      </c>
      <c r="H1987" t="s">
        <v>626</v>
      </c>
      <c r="I1987">
        <v>0</v>
      </c>
      <c r="J1987">
        <v>197.17</v>
      </c>
      <c r="K1987" t="s">
        <v>535</v>
      </c>
      <c r="L1987" t="s">
        <v>536</v>
      </c>
      <c r="M1987" t="s">
        <v>537</v>
      </c>
      <c r="N1987" t="s">
        <v>538</v>
      </c>
      <c r="O1987" t="s">
        <v>539</v>
      </c>
      <c r="P1987" t="s">
        <v>627</v>
      </c>
      <c r="Q1987" t="s">
        <v>3208</v>
      </c>
      <c r="R1987" t="s">
        <v>542</v>
      </c>
      <c r="S1987" t="s">
        <v>543</v>
      </c>
      <c r="T1987" t="s">
        <v>542</v>
      </c>
      <c r="U1987" t="s">
        <v>5336</v>
      </c>
      <c r="W1987" s="210">
        <v>-197.17</v>
      </c>
      <c r="X1987">
        <v>1</v>
      </c>
      <c r="Z1987" s="211">
        <v>45553</v>
      </c>
      <c r="AH1987" s="211">
        <v>45531</v>
      </c>
      <c r="AO1987" t="s">
        <v>546</v>
      </c>
      <c r="AU1987" s="211"/>
      <c r="AY1987">
        <v>0</v>
      </c>
      <c r="AZ1987" t="s">
        <v>548</v>
      </c>
      <c r="BA1987" t="s">
        <v>5336</v>
      </c>
      <c r="BB1987" t="s">
        <v>5336</v>
      </c>
    </row>
    <row r="1988" spans="1:54" x14ac:dyDescent="0.3">
      <c r="A1988" t="s">
        <v>5375</v>
      </c>
      <c r="B1988" t="s">
        <v>529</v>
      </c>
      <c r="C1988" s="211">
        <v>45531</v>
      </c>
      <c r="D1988" t="s">
        <v>1790</v>
      </c>
      <c r="E1988" t="s">
        <v>889</v>
      </c>
      <c r="F1988" t="s">
        <v>1842</v>
      </c>
      <c r="G1988" t="s">
        <v>5376</v>
      </c>
      <c r="H1988" t="s">
        <v>1792</v>
      </c>
      <c r="I1988">
        <v>0</v>
      </c>
      <c r="J1988">
        <v>78.33</v>
      </c>
      <c r="K1988" t="s">
        <v>535</v>
      </c>
      <c r="L1988" t="s">
        <v>554</v>
      </c>
      <c r="M1988" t="s">
        <v>537</v>
      </c>
      <c r="N1988" t="s">
        <v>538</v>
      </c>
      <c r="O1988" t="s">
        <v>539</v>
      </c>
      <c r="P1988" t="s">
        <v>580</v>
      </c>
      <c r="Q1988" t="s">
        <v>3208</v>
      </c>
      <c r="R1988" t="s">
        <v>542</v>
      </c>
      <c r="S1988" t="s">
        <v>543</v>
      </c>
      <c r="T1988" t="s">
        <v>542</v>
      </c>
      <c r="U1988" t="s">
        <v>5336</v>
      </c>
      <c r="W1988" s="210">
        <v>-78.33</v>
      </c>
      <c r="X1988">
        <v>1</v>
      </c>
      <c r="Z1988" s="211">
        <v>45553</v>
      </c>
      <c r="AH1988" s="211">
        <v>45531</v>
      </c>
      <c r="AO1988" t="s">
        <v>546</v>
      </c>
      <c r="AU1988" s="211"/>
      <c r="AY1988">
        <v>0</v>
      </c>
      <c r="AZ1988" t="s">
        <v>548</v>
      </c>
      <c r="BA1988" t="s">
        <v>5336</v>
      </c>
      <c r="BB1988" t="s">
        <v>5336</v>
      </c>
    </row>
    <row r="1989" spans="1:54" x14ac:dyDescent="0.3">
      <c r="A1989" t="s">
        <v>5377</v>
      </c>
      <c r="B1989" t="s">
        <v>529</v>
      </c>
      <c r="C1989" s="211">
        <v>45531</v>
      </c>
      <c r="D1989" t="s">
        <v>4397</v>
      </c>
      <c r="E1989" t="s">
        <v>889</v>
      </c>
      <c r="F1989" t="s">
        <v>3073</v>
      </c>
      <c r="G1989" t="s">
        <v>5378</v>
      </c>
      <c r="H1989" t="s">
        <v>4725</v>
      </c>
      <c r="I1989">
        <v>0</v>
      </c>
      <c r="J1989">
        <v>15.49</v>
      </c>
      <c r="K1989" t="s">
        <v>535</v>
      </c>
      <c r="L1989" t="s">
        <v>561</v>
      </c>
      <c r="M1989" t="s">
        <v>537</v>
      </c>
      <c r="N1989" t="s">
        <v>538</v>
      </c>
      <c r="O1989" t="s">
        <v>539</v>
      </c>
      <c r="P1989" t="s">
        <v>644</v>
      </c>
      <c r="Q1989" t="s">
        <v>3208</v>
      </c>
      <c r="R1989" t="s">
        <v>542</v>
      </c>
      <c r="S1989" t="s">
        <v>543</v>
      </c>
      <c r="T1989" t="s">
        <v>542</v>
      </c>
      <c r="U1989" t="s">
        <v>5336</v>
      </c>
      <c r="W1989" s="210">
        <v>-15.49</v>
      </c>
      <c r="X1989">
        <v>1</v>
      </c>
      <c r="Z1989" s="211">
        <v>45553</v>
      </c>
      <c r="AH1989" s="211">
        <v>45531</v>
      </c>
      <c r="AO1989" t="s">
        <v>546</v>
      </c>
      <c r="AU1989" s="211"/>
      <c r="AY1989">
        <v>0</v>
      </c>
      <c r="AZ1989" t="s">
        <v>548</v>
      </c>
      <c r="BA1989" t="s">
        <v>5336</v>
      </c>
      <c r="BB1989" t="s">
        <v>5336</v>
      </c>
    </row>
    <row r="1990" spans="1:54" x14ac:dyDescent="0.3">
      <c r="A1990" t="s">
        <v>5379</v>
      </c>
      <c r="B1990" t="s">
        <v>529</v>
      </c>
      <c r="C1990" s="211">
        <v>45531</v>
      </c>
      <c r="D1990" t="s">
        <v>4367</v>
      </c>
      <c r="E1990" t="s">
        <v>889</v>
      </c>
      <c r="F1990" t="s">
        <v>5380</v>
      </c>
      <c r="G1990" t="s">
        <v>5381</v>
      </c>
      <c r="H1990" t="s">
        <v>4369</v>
      </c>
      <c r="I1990">
        <v>0</v>
      </c>
      <c r="J1990">
        <v>61.48</v>
      </c>
      <c r="K1990" t="s">
        <v>535</v>
      </c>
      <c r="L1990" t="s">
        <v>561</v>
      </c>
      <c r="M1990" t="s">
        <v>537</v>
      </c>
      <c r="N1990" t="s">
        <v>538</v>
      </c>
      <c r="O1990" t="s">
        <v>539</v>
      </c>
      <c r="P1990" t="s">
        <v>562</v>
      </c>
      <c r="Q1990" t="s">
        <v>3208</v>
      </c>
      <c r="R1990" t="s">
        <v>542</v>
      </c>
      <c r="S1990" t="s">
        <v>543</v>
      </c>
      <c r="T1990" t="s">
        <v>542</v>
      </c>
      <c r="U1990" t="s">
        <v>5336</v>
      </c>
      <c r="W1990" s="210">
        <v>-61.48</v>
      </c>
      <c r="X1990">
        <v>1</v>
      </c>
      <c r="Z1990" s="211">
        <v>45553</v>
      </c>
      <c r="AH1990" s="211">
        <v>45531</v>
      </c>
      <c r="AO1990" t="s">
        <v>546</v>
      </c>
      <c r="AU1990" s="211"/>
      <c r="AY1990">
        <v>0</v>
      </c>
      <c r="AZ1990" t="s">
        <v>548</v>
      </c>
      <c r="BA1990" t="s">
        <v>5336</v>
      </c>
      <c r="BB1990" t="s">
        <v>5336</v>
      </c>
    </row>
    <row r="1991" spans="1:54" x14ac:dyDescent="0.3">
      <c r="A1991" t="s">
        <v>5382</v>
      </c>
      <c r="B1991" t="s">
        <v>529</v>
      </c>
      <c r="C1991" s="211">
        <v>45531</v>
      </c>
      <c r="D1991" t="s">
        <v>2321</v>
      </c>
      <c r="E1991" t="s">
        <v>889</v>
      </c>
      <c r="F1991" t="s">
        <v>3393</v>
      </c>
      <c r="G1991" t="s">
        <v>5383</v>
      </c>
      <c r="H1991" t="s">
        <v>2323</v>
      </c>
      <c r="I1991">
        <v>0</v>
      </c>
      <c r="J1991">
        <v>249.89</v>
      </c>
      <c r="K1991" t="s">
        <v>535</v>
      </c>
      <c r="L1991" t="s">
        <v>561</v>
      </c>
      <c r="M1991" t="s">
        <v>537</v>
      </c>
      <c r="N1991" t="s">
        <v>538</v>
      </c>
      <c r="O1991" t="s">
        <v>539</v>
      </c>
      <c r="P1991" t="s">
        <v>621</v>
      </c>
      <c r="Q1991" t="s">
        <v>3208</v>
      </c>
      <c r="R1991" t="s">
        <v>542</v>
      </c>
      <c r="S1991" t="s">
        <v>543</v>
      </c>
      <c r="T1991" t="s">
        <v>542</v>
      </c>
      <c r="U1991" t="s">
        <v>5336</v>
      </c>
      <c r="W1991" s="210">
        <v>-249.89</v>
      </c>
      <c r="X1991">
        <v>1</v>
      </c>
      <c r="Z1991" s="211">
        <v>45553</v>
      </c>
      <c r="AH1991" s="211">
        <v>45531</v>
      </c>
      <c r="AO1991" t="s">
        <v>546</v>
      </c>
      <c r="AU1991" s="211"/>
      <c r="AY1991">
        <v>0</v>
      </c>
      <c r="AZ1991" t="s">
        <v>548</v>
      </c>
      <c r="BA1991" t="s">
        <v>5336</v>
      </c>
      <c r="BB1991" t="s">
        <v>5336</v>
      </c>
    </row>
    <row r="1992" spans="1:54" x14ac:dyDescent="0.3">
      <c r="A1992" t="s">
        <v>5384</v>
      </c>
      <c r="B1992" t="s">
        <v>529</v>
      </c>
      <c r="C1992" s="211">
        <v>45531</v>
      </c>
      <c r="D1992" t="s">
        <v>1837</v>
      </c>
      <c r="E1992" t="s">
        <v>889</v>
      </c>
      <c r="F1992" t="s">
        <v>2574</v>
      </c>
      <c r="G1992" t="s">
        <v>5385</v>
      </c>
      <c r="H1992" t="s">
        <v>1840</v>
      </c>
      <c r="I1992">
        <v>0</v>
      </c>
      <c r="J1992">
        <v>100.54</v>
      </c>
      <c r="K1992" t="s">
        <v>535</v>
      </c>
      <c r="L1992" t="s">
        <v>554</v>
      </c>
      <c r="M1992" t="s">
        <v>537</v>
      </c>
      <c r="N1992" t="s">
        <v>538</v>
      </c>
      <c r="O1992" t="s">
        <v>539</v>
      </c>
      <c r="P1992" t="s">
        <v>580</v>
      </c>
      <c r="Q1992" t="s">
        <v>3208</v>
      </c>
      <c r="R1992" t="s">
        <v>542</v>
      </c>
      <c r="S1992" t="s">
        <v>543</v>
      </c>
      <c r="T1992" t="s">
        <v>542</v>
      </c>
      <c r="U1992" t="s">
        <v>5336</v>
      </c>
      <c r="W1992" s="210">
        <v>-100.54</v>
      </c>
      <c r="X1992">
        <v>1</v>
      </c>
      <c r="Z1992" s="211">
        <v>45553</v>
      </c>
      <c r="AH1992" s="211">
        <v>45531</v>
      </c>
      <c r="AO1992" t="s">
        <v>546</v>
      </c>
      <c r="AU1992" s="211"/>
      <c r="AY1992">
        <v>0</v>
      </c>
      <c r="AZ1992" t="s">
        <v>548</v>
      </c>
      <c r="BA1992" t="s">
        <v>5336</v>
      </c>
      <c r="BB1992" t="s">
        <v>5336</v>
      </c>
    </row>
    <row r="1993" spans="1:54" x14ac:dyDescent="0.3">
      <c r="A1993" t="s">
        <v>5386</v>
      </c>
      <c r="B1993" t="s">
        <v>529</v>
      </c>
      <c r="C1993" s="211">
        <v>45531</v>
      </c>
      <c r="D1993" t="s">
        <v>4375</v>
      </c>
      <c r="E1993" t="s">
        <v>889</v>
      </c>
      <c r="F1993" t="s">
        <v>1750</v>
      </c>
      <c r="G1993" t="s">
        <v>5387</v>
      </c>
      <c r="H1993" t="s">
        <v>4377</v>
      </c>
      <c r="I1993">
        <v>0</v>
      </c>
      <c r="J1993">
        <v>70.09</v>
      </c>
      <c r="K1993" t="s">
        <v>535</v>
      </c>
      <c r="L1993" t="s">
        <v>561</v>
      </c>
      <c r="M1993" t="s">
        <v>537</v>
      </c>
      <c r="N1993" t="s">
        <v>538</v>
      </c>
      <c r="O1993" t="s">
        <v>539</v>
      </c>
      <c r="P1993" t="s">
        <v>562</v>
      </c>
      <c r="Q1993" t="s">
        <v>3208</v>
      </c>
      <c r="R1993" t="s">
        <v>542</v>
      </c>
      <c r="S1993" t="s">
        <v>543</v>
      </c>
      <c r="T1993" t="s">
        <v>542</v>
      </c>
      <c r="U1993" t="s">
        <v>5336</v>
      </c>
      <c r="W1993" s="210">
        <v>-70.09</v>
      </c>
      <c r="X1993">
        <v>1</v>
      </c>
      <c r="Z1993" s="211">
        <v>45553</v>
      </c>
      <c r="AH1993" s="211">
        <v>45531</v>
      </c>
      <c r="AO1993" t="s">
        <v>546</v>
      </c>
      <c r="AU1993" s="211"/>
      <c r="AY1993">
        <v>0</v>
      </c>
      <c r="AZ1993" t="s">
        <v>548</v>
      </c>
      <c r="BA1993" t="s">
        <v>5336</v>
      </c>
      <c r="BB1993" t="s">
        <v>5336</v>
      </c>
    </row>
    <row r="1994" spans="1:54" x14ac:dyDescent="0.3">
      <c r="A1994" t="s">
        <v>5388</v>
      </c>
      <c r="B1994" t="s">
        <v>529</v>
      </c>
      <c r="C1994" s="211">
        <v>45531</v>
      </c>
      <c r="D1994" t="s">
        <v>1354</v>
      </c>
      <c r="E1994" t="s">
        <v>889</v>
      </c>
      <c r="F1994" t="s">
        <v>2374</v>
      </c>
      <c r="G1994" t="s">
        <v>5389</v>
      </c>
      <c r="H1994" t="s">
        <v>1357</v>
      </c>
      <c r="I1994">
        <v>0</v>
      </c>
      <c r="J1994">
        <v>134.21</v>
      </c>
      <c r="K1994" t="s">
        <v>535</v>
      </c>
      <c r="L1994" t="s">
        <v>561</v>
      </c>
      <c r="M1994" t="s">
        <v>537</v>
      </c>
      <c r="N1994" t="s">
        <v>538</v>
      </c>
      <c r="O1994" t="s">
        <v>539</v>
      </c>
      <c r="P1994" t="s">
        <v>621</v>
      </c>
      <c r="Q1994" t="s">
        <v>3208</v>
      </c>
      <c r="R1994" t="s">
        <v>542</v>
      </c>
      <c r="S1994" t="s">
        <v>543</v>
      </c>
      <c r="T1994" t="s">
        <v>542</v>
      </c>
      <c r="U1994" t="s">
        <v>5336</v>
      </c>
      <c r="W1994" s="210">
        <v>-134.21</v>
      </c>
      <c r="X1994">
        <v>1</v>
      </c>
      <c r="Z1994" s="211">
        <v>45553</v>
      </c>
      <c r="AH1994" s="211">
        <v>45531</v>
      </c>
      <c r="AO1994" t="s">
        <v>546</v>
      </c>
      <c r="AU1994" s="211"/>
      <c r="AY1994">
        <v>0</v>
      </c>
      <c r="AZ1994" t="s">
        <v>548</v>
      </c>
      <c r="BA1994" t="s">
        <v>5336</v>
      </c>
      <c r="BB1994" t="s">
        <v>5336</v>
      </c>
    </row>
    <row r="1995" spans="1:54" x14ac:dyDescent="0.3">
      <c r="A1995" t="s">
        <v>5390</v>
      </c>
      <c r="B1995" t="s">
        <v>529</v>
      </c>
      <c r="C1995" s="211">
        <v>45531</v>
      </c>
      <c r="D1995" t="s">
        <v>640</v>
      </c>
      <c r="E1995" t="s">
        <v>889</v>
      </c>
      <c r="F1995" t="s">
        <v>4538</v>
      </c>
      <c r="G1995" t="s">
        <v>5391</v>
      </c>
      <c r="H1995" t="s">
        <v>643</v>
      </c>
      <c r="I1995">
        <v>0</v>
      </c>
      <c r="J1995">
        <v>20.62</v>
      </c>
      <c r="K1995" t="s">
        <v>535</v>
      </c>
      <c r="L1995" t="s">
        <v>561</v>
      </c>
      <c r="M1995" t="s">
        <v>537</v>
      </c>
      <c r="N1995" t="s">
        <v>538</v>
      </c>
      <c r="O1995" t="s">
        <v>539</v>
      </c>
      <c r="P1995" t="s">
        <v>644</v>
      </c>
      <c r="Q1995" t="s">
        <v>3208</v>
      </c>
      <c r="R1995" t="s">
        <v>542</v>
      </c>
      <c r="S1995" t="s">
        <v>543</v>
      </c>
      <c r="T1995" t="s">
        <v>542</v>
      </c>
      <c r="U1995" t="s">
        <v>5336</v>
      </c>
      <c r="W1995" s="210">
        <v>-20.62</v>
      </c>
      <c r="X1995">
        <v>1</v>
      </c>
      <c r="Z1995" s="211">
        <v>45553</v>
      </c>
      <c r="AH1995" s="211">
        <v>45531</v>
      </c>
      <c r="AO1995" t="s">
        <v>546</v>
      </c>
      <c r="AU1995" s="211"/>
      <c r="AY1995">
        <v>0</v>
      </c>
      <c r="AZ1995" t="s">
        <v>548</v>
      </c>
      <c r="BA1995" t="s">
        <v>5336</v>
      </c>
      <c r="BB1995" t="s">
        <v>5336</v>
      </c>
    </row>
    <row r="1996" spans="1:54" x14ac:dyDescent="0.3">
      <c r="A1996" t="s">
        <v>5392</v>
      </c>
      <c r="B1996" t="s">
        <v>529</v>
      </c>
      <c r="C1996" s="211">
        <v>45531</v>
      </c>
      <c r="D1996" t="s">
        <v>646</v>
      </c>
      <c r="E1996" t="s">
        <v>889</v>
      </c>
      <c r="F1996" t="s">
        <v>1257</v>
      </c>
      <c r="G1996" t="s">
        <v>5393</v>
      </c>
      <c r="H1996" t="s">
        <v>649</v>
      </c>
      <c r="I1996">
        <v>0</v>
      </c>
      <c r="J1996">
        <v>31.58</v>
      </c>
      <c r="K1996" t="s">
        <v>535</v>
      </c>
      <c r="L1996" t="s">
        <v>536</v>
      </c>
      <c r="M1996" t="s">
        <v>537</v>
      </c>
      <c r="N1996" t="s">
        <v>538</v>
      </c>
      <c r="O1996" t="s">
        <v>539</v>
      </c>
      <c r="P1996" t="s">
        <v>650</v>
      </c>
      <c r="Q1996" t="s">
        <v>3208</v>
      </c>
      <c r="R1996" t="s">
        <v>542</v>
      </c>
      <c r="S1996" t="s">
        <v>543</v>
      </c>
      <c r="T1996" t="s">
        <v>542</v>
      </c>
      <c r="U1996" t="s">
        <v>5336</v>
      </c>
      <c r="W1996" s="210">
        <v>-31.58</v>
      </c>
      <c r="X1996">
        <v>1</v>
      </c>
      <c r="Z1996" s="211">
        <v>45553</v>
      </c>
      <c r="AH1996" s="211">
        <v>45531</v>
      </c>
      <c r="AO1996" t="s">
        <v>546</v>
      </c>
      <c r="AU1996" s="211"/>
      <c r="AY1996">
        <v>0</v>
      </c>
      <c r="AZ1996" t="s">
        <v>548</v>
      </c>
      <c r="BA1996" t="s">
        <v>5336</v>
      </c>
      <c r="BB1996" t="s">
        <v>5336</v>
      </c>
    </row>
    <row r="1997" spans="1:54" x14ac:dyDescent="0.3">
      <c r="A1997" t="s">
        <v>5394</v>
      </c>
      <c r="B1997" t="s">
        <v>861</v>
      </c>
      <c r="C1997" s="211">
        <v>45510</v>
      </c>
      <c r="D1997" t="s">
        <v>5011</v>
      </c>
      <c r="E1997" t="s">
        <v>793</v>
      </c>
      <c r="F1997" t="s">
        <v>793</v>
      </c>
      <c r="G1997" t="s">
        <v>5012</v>
      </c>
      <c r="H1997" t="s">
        <v>5013</v>
      </c>
      <c r="I1997">
        <v>2800</v>
      </c>
      <c r="J1997">
        <v>0</v>
      </c>
      <c r="K1997" t="s">
        <v>535</v>
      </c>
      <c r="L1997" t="s">
        <v>1420</v>
      </c>
      <c r="M1997" t="s">
        <v>537</v>
      </c>
      <c r="N1997" t="s">
        <v>538</v>
      </c>
      <c r="O1997" t="s">
        <v>539</v>
      </c>
      <c r="P1997" t="s">
        <v>1421</v>
      </c>
      <c r="Q1997" t="s">
        <v>3208</v>
      </c>
      <c r="R1997" t="s">
        <v>542</v>
      </c>
      <c r="S1997" t="s">
        <v>543</v>
      </c>
      <c r="T1997" t="s">
        <v>542</v>
      </c>
      <c r="U1997" t="s">
        <v>5336</v>
      </c>
      <c r="W1997" s="210">
        <v>2800</v>
      </c>
      <c r="X1997">
        <v>1</v>
      </c>
      <c r="Z1997" s="211">
        <v>45531</v>
      </c>
      <c r="AH1997" s="211">
        <v>45510</v>
      </c>
      <c r="AO1997" t="s">
        <v>546</v>
      </c>
      <c r="AU1997" s="211"/>
      <c r="AY1997">
        <v>0</v>
      </c>
      <c r="AZ1997" t="s">
        <v>548</v>
      </c>
      <c r="BA1997" t="s">
        <v>5336</v>
      </c>
      <c r="BB1997" t="s">
        <v>5336</v>
      </c>
    </row>
    <row r="1998" spans="1:54" x14ac:dyDescent="0.3">
      <c r="A1998" t="s">
        <v>5395</v>
      </c>
      <c r="B1998" t="s">
        <v>861</v>
      </c>
      <c r="C1998" s="211">
        <v>45510</v>
      </c>
      <c r="D1998" t="s">
        <v>5011</v>
      </c>
      <c r="E1998" t="s">
        <v>793</v>
      </c>
      <c r="F1998" t="s">
        <v>653</v>
      </c>
      <c r="G1998" t="s">
        <v>5015</v>
      </c>
      <c r="H1998" t="s">
        <v>5013</v>
      </c>
      <c r="I1998">
        <v>2800</v>
      </c>
      <c r="J1998">
        <v>0</v>
      </c>
      <c r="K1998" t="s">
        <v>535</v>
      </c>
      <c r="L1998" t="s">
        <v>1420</v>
      </c>
      <c r="M1998" t="s">
        <v>537</v>
      </c>
      <c r="N1998" t="s">
        <v>538</v>
      </c>
      <c r="O1998" t="s">
        <v>539</v>
      </c>
      <c r="P1998" t="s">
        <v>4439</v>
      </c>
      <c r="Q1998" t="s">
        <v>3208</v>
      </c>
      <c r="R1998" t="s">
        <v>542</v>
      </c>
      <c r="S1998" t="s">
        <v>543</v>
      </c>
      <c r="T1998" t="s">
        <v>542</v>
      </c>
      <c r="U1998" t="s">
        <v>5336</v>
      </c>
      <c r="W1998" s="210">
        <v>2800</v>
      </c>
      <c r="X1998">
        <v>1</v>
      </c>
      <c r="Z1998" s="211">
        <v>45531</v>
      </c>
      <c r="AH1998" s="211">
        <v>45510</v>
      </c>
      <c r="AO1998" t="s">
        <v>546</v>
      </c>
      <c r="AU1998" s="211"/>
      <c r="AY1998">
        <v>0</v>
      </c>
      <c r="AZ1998" t="s">
        <v>548</v>
      </c>
      <c r="BA1998" t="s">
        <v>5336</v>
      </c>
      <c r="BB1998" t="s">
        <v>5336</v>
      </c>
    </row>
    <row r="1999" spans="1:54" x14ac:dyDescent="0.3">
      <c r="A1999" t="s">
        <v>5396</v>
      </c>
      <c r="B1999" t="s">
        <v>861</v>
      </c>
      <c r="C1999" s="211">
        <v>45517</v>
      </c>
      <c r="D1999" t="s">
        <v>570</v>
      </c>
      <c r="E1999" t="s">
        <v>871</v>
      </c>
      <c r="F1999" t="s">
        <v>775</v>
      </c>
      <c r="G1999" t="s">
        <v>5397</v>
      </c>
      <c r="H1999" t="s">
        <v>573</v>
      </c>
      <c r="I1999">
        <v>0</v>
      </c>
      <c r="J1999">
        <v>48.9</v>
      </c>
      <c r="K1999" t="s">
        <v>535</v>
      </c>
      <c r="L1999" t="s">
        <v>660</v>
      </c>
      <c r="M1999" t="s">
        <v>537</v>
      </c>
      <c r="N1999" t="s">
        <v>538</v>
      </c>
      <c r="O1999" t="s">
        <v>539</v>
      </c>
      <c r="P1999" t="s">
        <v>574</v>
      </c>
      <c r="Q1999" t="s">
        <v>3208</v>
      </c>
      <c r="R1999" t="s">
        <v>542</v>
      </c>
      <c r="S1999" t="s">
        <v>543</v>
      </c>
      <c r="T1999" t="s">
        <v>542</v>
      </c>
      <c r="U1999" t="s">
        <v>5336</v>
      </c>
      <c r="W1999" s="210">
        <v>-48.9</v>
      </c>
      <c r="X1999">
        <v>1</v>
      </c>
      <c r="Z1999" s="211">
        <v>45531</v>
      </c>
      <c r="AH1999" s="211">
        <v>45517</v>
      </c>
      <c r="AO1999" t="s">
        <v>546</v>
      </c>
      <c r="AU1999" s="211"/>
      <c r="AY1999">
        <v>0</v>
      </c>
      <c r="AZ1999" t="s">
        <v>548</v>
      </c>
      <c r="BA1999" t="s">
        <v>5336</v>
      </c>
      <c r="BB1999" t="s">
        <v>5336</v>
      </c>
    </row>
    <row r="2000" spans="1:54" x14ac:dyDescent="0.3">
      <c r="A2000" t="s">
        <v>5398</v>
      </c>
      <c r="B2000" t="s">
        <v>861</v>
      </c>
      <c r="C2000" s="211">
        <v>45517</v>
      </c>
      <c r="D2000" t="s">
        <v>3217</v>
      </c>
      <c r="E2000" t="s">
        <v>871</v>
      </c>
      <c r="F2000" t="s">
        <v>685</v>
      </c>
      <c r="G2000" t="s">
        <v>5399</v>
      </c>
      <c r="H2000" t="s">
        <v>3219</v>
      </c>
      <c r="I2000">
        <v>0</v>
      </c>
      <c r="J2000">
        <v>43.45</v>
      </c>
      <c r="K2000" t="s">
        <v>535</v>
      </c>
      <c r="L2000" t="s">
        <v>655</v>
      </c>
      <c r="M2000" t="s">
        <v>537</v>
      </c>
      <c r="N2000" t="s">
        <v>538</v>
      </c>
      <c r="O2000" t="s">
        <v>539</v>
      </c>
      <c r="P2000" t="s">
        <v>1099</v>
      </c>
      <c r="Q2000" t="s">
        <v>3208</v>
      </c>
      <c r="R2000" t="s">
        <v>542</v>
      </c>
      <c r="S2000" t="s">
        <v>543</v>
      </c>
      <c r="T2000" t="s">
        <v>542</v>
      </c>
      <c r="U2000" t="s">
        <v>5336</v>
      </c>
      <c r="W2000" s="210">
        <v>-43.45</v>
      </c>
      <c r="X2000">
        <v>1</v>
      </c>
      <c r="Z2000" s="211">
        <v>45531</v>
      </c>
      <c r="AH2000" s="211">
        <v>45517</v>
      </c>
      <c r="AO2000" t="s">
        <v>546</v>
      </c>
      <c r="AU2000" s="211"/>
      <c r="AY2000">
        <v>0</v>
      </c>
      <c r="AZ2000" t="s">
        <v>548</v>
      </c>
      <c r="BA2000" t="s">
        <v>5336</v>
      </c>
      <c r="BB2000" t="s">
        <v>5336</v>
      </c>
    </row>
    <row r="2001" spans="1:54" x14ac:dyDescent="0.3">
      <c r="A2001" t="s">
        <v>5400</v>
      </c>
      <c r="B2001" t="s">
        <v>866</v>
      </c>
      <c r="C2001" s="211">
        <v>45515</v>
      </c>
      <c r="D2001" t="s">
        <v>600</v>
      </c>
      <c r="E2001" t="s">
        <v>1025</v>
      </c>
      <c r="F2001" t="s">
        <v>793</v>
      </c>
      <c r="G2001" t="s">
        <v>5401</v>
      </c>
      <c r="H2001" t="s">
        <v>4088</v>
      </c>
      <c r="I2001">
        <v>0</v>
      </c>
      <c r="J2001">
        <v>36.28</v>
      </c>
      <c r="K2001" t="s">
        <v>535</v>
      </c>
      <c r="L2001" t="s">
        <v>655</v>
      </c>
      <c r="M2001" t="s">
        <v>537</v>
      </c>
      <c r="N2001" t="s">
        <v>538</v>
      </c>
      <c r="O2001" t="s">
        <v>539</v>
      </c>
      <c r="P2001" t="s">
        <v>604</v>
      </c>
      <c r="Q2001" t="s">
        <v>3208</v>
      </c>
      <c r="R2001" t="s">
        <v>542</v>
      </c>
      <c r="S2001" t="s">
        <v>543</v>
      </c>
      <c r="T2001" t="s">
        <v>542</v>
      </c>
      <c r="U2001" t="s">
        <v>5336</v>
      </c>
      <c r="W2001" s="210">
        <v>-36.28</v>
      </c>
      <c r="X2001">
        <v>1</v>
      </c>
      <c r="Z2001" s="211">
        <v>45540</v>
      </c>
      <c r="AH2001" s="211">
        <v>45515</v>
      </c>
      <c r="AO2001" t="s">
        <v>546</v>
      </c>
      <c r="AU2001" s="211"/>
      <c r="AY2001">
        <v>0</v>
      </c>
      <c r="AZ2001" t="s">
        <v>548</v>
      </c>
      <c r="BA2001" t="s">
        <v>5336</v>
      </c>
      <c r="BB2001" t="s">
        <v>5336</v>
      </c>
    </row>
    <row r="2002" spans="1:54" x14ac:dyDescent="0.3">
      <c r="A2002" t="s">
        <v>5402</v>
      </c>
      <c r="B2002" t="s">
        <v>866</v>
      </c>
      <c r="C2002" s="211">
        <v>45515</v>
      </c>
      <c r="D2002" t="s">
        <v>611</v>
      </c>
      <c r="E2002" t="s">
        <v>1025</v>
      </c>
      <c r="F2002" t="s">
        <v>803</v>
      </c>
      <c r="G2002" t="s">
        <v>5403</v>
      </c>
      <c r="H2002" t="s">
        <v>4091</v>
      </c>
      <c r="I2002">
        <v>0</v>
      </c>
      <c r="J2002">
        <v>16.350000000000001</v>
      </c>
      <c r="K2002" t="s">
        <v>535</v>
      </c>
      <c r="L2002" t="s">
        <v>660</v>
      </c>
      <c r="M2002" t="s">
        <v>537</v>
      </c>
      <c r="N2002" t="s">
        <v>538</v>
      </c>
      <c r="O2002" t="s">
        <v>539</v>
      </c>
      <c r="P2002" t="s">
        <v>615</v>
      </c>
      <c r="Q2002" t="s">
        <v>3208</v>
      </c>
      <c r="R2002" t="s">
        <v>542</v>
      </c>
      <c r="S2002" t="s">
        <v>543</v>
      </c>
      <c r="T2002" t="s">
        <v>542</v>
      </c>
      <c r="U2002" t="s">
        <v>5336</v>
      </c>
      <c r="W2002" s="210">
        <v>-16.350000000000001</v>
      </c>
      <c r="X2002">
        <v>1</v>
      </c>
      <c r="Z2002" s="211">
        <v>45540</v>
      </c>
      <c r="AH2002" s="211">
        <v>45515</v>
      </c>
      <c r="AO2002" t="s">
        <v>546</v>
      </c>
      <c r="AU2002" s="211"/>
      <c r="AY2002">
        <v>0</v>
      </c>
      <c r="AZ2002" t="s">
        <v>548</v>
      </c>
      <c r="BA2002" t="s">
        <v>5336</v>
      </c>
      <c r="BB2002" t="s">
        <v>5336</v>
      </c>
    </row>
    <row r="2003" spans="1:54" x14ac:dyDescent="0.3">
      <c r="A2003" t="s">
        <v>5404</v>
      </c>
      <c r="B2003" t="s">
        <v>866</v>
      </c>
      <c r="C2003" s="211">
        <v>45515</v>
      </c>
      <c r="D2003" t="s">
        <v>588</v>
      </c>
      <c r="E2003" t="s">
        <v>1025</v>
      </c>
      <c r="F2003" t="s">
        <v>871</v>
      </c>
      <c r="G2003" t="s">
        <v>5405</v>
      </c>
      <c r="H2003" t="s">
        <v>4094</v>
      </c>
      <c r="I2003">
        <v>0</v>
      </c>
      <c r="J2003">
        <v>1.79</v>
      </c>
      <c r="K2003" t="s">
        <v>535</v>
      </c>
      <c r="L2003" t="s">
        <v>561</v>
      </c>
      <c r="M2003" t="s">
        <v>537</v>
      </c>
      <c r="N2003" t="s">
        <v>538</v>
      </c>
      <c r="O2003" t="s">
        <v>539</v>
      </c>
      <c r="P2003" t="s">
        <v>592</v>
      </c>
      <c r="Q2003" t="s">
        <v>3208</v>
      </c>
      <c r="R2003" t="s">
        <v>542</v>
      </c>
      <c r="S2003" t="s">
        <v>543</v>
      </c>
      <c r="T2003" t="s">
        <v>542</v>
      </c>
      <c r="U2003" t="s">
        <v>5336</v>
      </c>
      <c r="W2003" s="210">
        <v>-1.79</v>
      </c>
      <c r="X2003">
        <v>1</v>
      </c>
      <c r="Z2003" s="211">
        <v>45540</v>
      </c>
      <c r="AH2003" s="211">
        <v>45515</v>
      </c>
      <c r="AO2003" t="s">
        <v>546</v>
      </c>
      <c r="AU2003" s="211"/>
      <c r="AY2003">
        <v>0</v>
      </c>
      <c r="AZ2003" t="s">
        <v>548</v>
      </c>
      <c r="BA2003" t="s">
        <v>5336</v>
      </c>
      <c r="BB2003" t="s">
        <v>5336</v>
      </c>
    </row>
    <row r="2004" spans="1:54" x14ac:dyDescent="0.3">
      <c r="A2004" t="s">
        <v>5406</v>
      </c>
      <c r="B2004" t="s">
        <v>866</v>
      </c>
      <c r="C2004" s="211">
        <v>45515</v>
      </c>
      <c r="D2004" t="s">
        <v>623</v>
      </c>
      <c r="E2004" t="s">
        <v>1025</v>
      </c>
      <c r="F2004" t="s">
        <v>1185</v>
      </c>
      <c r="G2004" t="s">
        <v>5407</v>
      </c>
      <c r="H2004" t="s">
        <v>4412</v>
      </c>
      <c r="I2004">
        <v>0</v>
      </c>
      <c r="J2004">
        <v>18.260000000000002</v>
      </c>
      <c r="K2004" t="s">
        <v>535</v>
      </c>
      <c r="L2004" t="s">
        <v>655</v>
      </c>
      <c r="M2004" t="s">
        <v>537</v>
      </c>
      <c r="N2004" t="s">
        <v>538</v>
      </c>
      <c r="O2004" t="s">
        <v>539</v>
      </c>
      <c r="P2004" t="s">
        <v>627</v>
      </c>
      <c r="Q2004" t="s">
        <v>3208</v>
      </c>
      <c r="R2004" t="s">
        <v>542</v>
      </c>
      <c r="S2004" t="s">
        <v>543</v>
      </c>
      <c r="T2004" t="s">
        <v>542</v>
      </c>
      <c r="U2004" t="s">
        <v>5336</v>
      </c>
      <c r="W2004" s="210">
        <v>-18.260000000000002</v>
      </c>
      <c r="X2004">
        <v>1</v>
      </c>
      <c r="Z2004" s="211">
        <v>45540</v>
      </c>
      <c r="AH2004" s="211">
        <v>45515</v>
      </c>
      <c r="AO2004" t="s">
        <v>546</v>
      </c>
      <c r="AU2004" s="211"/>
      <c r="AY2004">
        <v>0</v>
      </c>
      <c r="AZ2004" t="s">
        <v>548</v>
      </c>
      <c r="BA2004" t="s">
        <v>5336</v>
      </c>
      <c r="BB2004" t="s">
        <v>5336</v>
      </c>
    </row>
    <row r="2005" spans="1:54" x14ac:dyDescent="0.3">
      <c r="A2005" t="s">
        <v>5408</v>
      </c>
      <c r="B2005" t="s">
        <v>866</v>
      </c>
      <c r="C2005" s="211">
        <v>45515</v>
      </c>
      <c r="D2005" t="s">
        <v>1837</v>
      </c>
      <c r="E2005" t="s">
        <v>1025</v>
      </c>
      <c r="F2005" t="s">
        <v>1591</v>
      </c>
      <c r="G2005" t="s">
        <v>5409</v>
      </c>
      <c r="H2005" t="s">
        <v>2406</v>
      </c>
      <c r="I2005">
        <v>0</v>
      </c>
      <c r="J2005">
        <v>12.72</v>
      </c>
      <c r="K2005" t="s">
        <v>535</v>
      </c>
      <c r="L2005" t="s">
        <v>660</v>
      </c>
      <c r="M2005" t="s">
        <v>537</v>
      </c>
      <c r="N2005" t="s">
        <v>538</v>
      </c>
      <c r="O2005" t="s">
        <v>539</v>
      </c>
      <c r="P2005" t="s">
        <v>580</v>
      </c>
      <c r="Q2005" t="s">
        <v>3208</v>
      </c>
      <c r="R2005" t="s">
        <v>542</v>
      </c>
      <c r="S2005" t="s">
        <v>543</v>
      </c>
      <c r="T2005" t="s">
        <v>542</v>
      </c>
      <c r="U2005" t="s">
        <v>5336</v>
      </c>
      <c r="W2005" s="210">
        <v>-12.72</v>
      </c>
      <c r="X2005">
        <v>1</v>
      </c>
      <c r="Z2005" s="211">
        <v>45572</v>
      </c>
      <c r="AH2005" s="211">
        <v>45515</v>
      </c>
      <c r="AO2005" t="s">
        <v>546</v>
      </c>
      <c r="AU2005" s="211"/>
      <c r="AY2005">
        <v>0</v>
      </c>
      <c r="AZ2005" t="s">
        <v>548</v>
      </c>
      <c r="BA2005" t="s">
        <v>5336</v>
      </c>
      <c r="BB2005" t="s">
        <v>5336</v>
      </c>
    </row>
    <row r="2006" spans="1:54" x14ac:dyDescent="0.3">
      <c r="A2006" t="s">
        <v>5410</v>
      </c>
      <c r="B2006" t="s">
        <v>866</v>
      </c>
      <c r="C2006" s="211">
        <v>45515</v>
      </c>
      <c r="D2006" t="s">
        <v>576</v>
      </c>
      <c r="E2006" t="s">
        <v>1025</v>
      </c>
      <c r="F2006" t="s">
        <v>810</v>
      </c>
      <c r="G2006" t="s">
        <v>5411</v>
      </c>
      <c r="H2006" t="s">
        <v>4101</v>
      </c>
      <c r="I2006">
        <v>0</v>
      </c>
      <c r="J2006">
        <v>30.29</v>
      </c>
      <c r="K2006" t="s">
        <v>535</v>
      </c>
      <c r="L2006" t="s">
        <v>660</v>
      </c>
      <c r="M2006" t="s">
        <v>537</v>
      </c>
      <c r="N2006" t="s">
        <v>538</v>
      </c>
      <c r="O2006" t="s">
        <v>539</v>
      </c>
      <c r="P2006" t="s">
        <v>580</v>
      </c>
      <c r="Q2006" t="s">
        <v>3208</v>
      </c>
      <c r="R2006" t="s">
        <v>542</v>
      </c>
      <c r="S2006" t="s">
        <v>543</v>
      </c>
      <c r="T2006" t="s">
        <v>542</v>
      </c>
      <c r="U2006" t="s">
        <v>5336</v>
      </c>
      <c r="W2006" s="210">
        <v>-30.29</v>
      </c>
      <c r="X2006">
        <v>1</v>
      </c>
      <c r="Z2006" s="211">
        <v>45540</v>
      </c>
      <c r="AH2006" s="211">
        <v>45515</v>
      </c>
      <c r="AO2006" t="s">
        <v>546</v>
      </c>
      <c r="AU2006" s="211"/>
      <c r="AY2006">
        <v>0</v>
      </c>
      <c r="AZ2006" t="s">
        <v>548</v>
      </c>
      <c r="BA2006" t="s">
        <v>5336</v>
      </c>
      <c r="BB2006" t="s">
        <v>5336</v>
      </c>
    </row>
    <row r="2007" spans="1:54" x14ac:dyDescent="0.3">
      <c r="A2007" t="s">
        <v>5412</v>
      </c>
      <c r="B2007" t="s">
        <v>866</v>
      </c>
      <c r="C2007" s="211">
        <v>45515</v>
      </c>
      <c r="D2007" t="s">
        <v>617</v>
      </c>
      <c r="E2007" t="s">
        <v>1025</v>
      </c>
      <c r="F2007" t="s">
        <v>1159</v>
      </c>
      <c r="G2007" t="s">
        <v>5413</v>
      </c>
      <c r="H2007" t="s">
        <v>620</v>
      </c>
      <c r="I2007">
        <v>0</v>
      </c>
      <c r="J2007">
        <v>23.33</v>
      </c>
      <c r="K2007" t="s">
        <v>535</v>
      </c>
      <c r="L2007" t="s">
        <v>664</v>
      </c>
      <c r="M2007" t="s">
        <v>537</v>
      </c>
      <c r="N2007" t="s">
        <v>538</v>
      </c>
      <c r="O2007" t="s">
        <v>539</v>
      </c>
      <c r="P2007" t="s">
        <v>2641</v>
      </c>
      <c r="Q2007" t="s">
        <v>3208</v>
      </c>
      <c r="R2007" t="s">
        <v>542</v>
      </c>
      <c r="S2007" t="s">
        <v>543</v>
      </c>
      <c r="T2007" t="s">
        <v>542</v>
      </c>
      <c r="U2007" t="s">
        <v>5336</v>
      </c>
      <c r="W2007" s="210">
        <v>-23.33</v>
      </c>
      <c r="X2007">
        <v>1</v>
      </c>
      <c r="Z2007" s="211">
        <v>45540</v>
      </c>
      <c r="AH2007" s="211">
        <v>45515</v>
      </c>
      <c r="AO2007" t="s">
        <v>546</v>
      </c>
      <c r="AU2007" s="211"/>
      <c r="AY2007">
        <v>0</v>
      </c>
      <c r="AZ2007" t="s">
        <v>548</v>
      </c>
      <c r="BA2007" t="s">
        <v>5336</v>
      </c>
      <c r="BB2007" t="s">
        <v>5336</v>
      </c>
    </row>
    <row r="2008" spans="1:54" x14ac:dyDescent="0.3">
      <c r="A2008" t="s">
        <v>5414</v>
      </c>
      <c r="B2008" t="s">
        <v>866</v>
      </c>
      <c r="C2008" s="211">
        <v>45515</v>
      </c>
      <c r="D2008" t="s">
        <v>4375</v>
      </c>
      <c r="E2008" t="s">
        <v>1025</v>
      </c>
      <c r="F2008" t="s">
        <v>1314</v>
      </c>
      <c r="G2008" t="s">
        <v>5415</v>
      </c>
      <c r="H2008" t="s">
        <v>4377</v>
      </c>
      <c r="I2008">
        <v>0</v>
      </c>
      <c r="J2008">
        <v>8.43</v>
      </c>
      <c r="K2008" t="s">
        <v>535</v>
      </c>
      <c r="L2008" t="s">
        <v>664</v>
      </c>
      <c r="M2008" t="s">
        <v>537</v>
      </c>
      <c r="N2008" t="s">
        <v>538</v>
      </c>
      <c r="O2008" t="s">
        <v>539</v>
      </c>
      <c r="P2008" t="s">
        <v>562</v>
      </c>
      <c r="Q2008" t="s">
        <v>3208</v>
      </c>
      <c r="R2008" t="s">
        <v>542</v>
      </c>
      <c r="S2008" t="s">
        <v>543</v>
      </c>
      <c r="T2008" t="s">
        <v>542</v>
      </c>
      <c r="U2008" t="s">
        <v>5336</v>
      </c>
      <c r="W2008" s="210">
        <v>-8.43</v>
      </c>
      <c r="X2008">
        <v>1</v>
      </c>
      <c r="Z2008" s="211">
        <v>45568</v>
      </c>
      <c r="AH2008" s="211">
        <v>45515</v>
      </c>
      <c r="AO2008" t="s">
        <v>546</v>
      </c>
      <c r="AU2008" s="211"/>
      <c r="AY2008">
        <v>0</v>
      </c>
      <c r="AZ2008" t="s">
        <v>548</v>
      </c>
      <c r="BA2008" t="s">
        <v>5336</v>
      </c>
      <c r="BB2008" t="s">
        <v>5336</v>
      </c>
    </row>
    <row r="2009" spans="1:54" x14ac:dyDescent="0.3">
      <c r="A2009" t="s">
        <v>5416</v>
      </c>
      <c r="B2009" t="s">
        <v>866</v>
      </c>
      <c r="C2009" s="211">
        <v>45515</v>
      </c>
      <c r="D2009" t="s">
        <v>4367</v>
      </c>
      <c r="E2009" t="s">
        <v>1025</v>
      </c>
      <c r="F2009" t="s">
        <v>571</v>
      </c>
      <c r="G2009" t="s">
        <v>5417</v>
      </c>
      <c r="H2009" t="s">
        <v>4369</v>
      </c>
      <c r="I2009">
        <v>0</v>
      </c>
      <c r="J2009">
        <v>7.4</v>
      </c>
      <c r="K2009" t="s">
        <v>535</v>
      </c>
      <c r="L2009" t="s">
        <v>664</v>
      </c>
      <c r="M2009" t="s">
        <v>537</v>
      </c>
      <c r="N2009" t="s">
        <v>538</v>
      </c>
      <c r="O2009" t="s">
        <v>539</v>
      </c>
      <c r="P2009" t="s">
        <v>562</v>
      </c>
      <c r="Q2009" t="s">
        <v>3208</v>
      </c>
      <c r="R2009" t="s">
        <v>542</v>
      </c>
      <c r="S2009" t="s">
        <v>543</v>
      </c>
      <c r="T2009" t="s">
        <v>542</v>
      </c>
      <c r="U2009" t="s">
        <v>5336</v>
      </c>
      <c r="W2009" s="210">
        <v>-7.4</v>
      </c>
      <c r="X2009">
        <v>1</v>
      </c>
      <c r="Z2009" s="211">
        <v>45540</v>
      </c>
      <c r="AH2009" s="211">
        <v>45515</v>
      </c>
      <c r="AO2009" t="s">
        <v>546</v>
      </c>
      <c r="AU2009" s="211"/>
      <c r="AY2009">
        <v>0</v>
      </c>
      <c r="AZ2009" t="s">
        <v>548</v>
      </c>
      <c r="BA2009" t="s">
        <v>5336</v>
      </c>
      <c r="BB2009" t="s">
        <v>5336</v>
      </c>
    </row>
    <row r="2010" spans="1:54" x14ac:dyDescent="0.3">
      <c r="A2010" t="s">
        <v>5418</v>
      </c>
      <c r="B2010" t="s">
        <v>866</v>
      </c>
      <c r="C2010" s="211">
        <v>45515</v>
      </c>
      <c r="D2010" t="s">
        <v>557</v>
      </c>
      <c r="E2010" t="s">
        <v>1025</v>
      </c>
      <c r="F2010" t="s">
        <v>682</v>
      </c>
      <c r="G2010" t="s">
        <v>5419</v>
      </c>
      <c r="H2010" t="s">
        <v>560</v>
      </c>
      <c r="I2010">
        <v>0</v>
      </c>
      <c r="J2010">
        <v>10.98</v>
      </c>
      <c r="K2010" t="s">
        <v>535</v>
      </c>
      <c r="L2010" t="s">
        <v>664</v>
      </c>
      <c r="M2010" t="s">
        <v>537</v>
      </c>
      <c r="N2010" t="s">
        <v>538</v>
      </c>
      <c r="O2010" t="s">
        <v>539</v>
      </c>
      <c r="P2010" t="s">
        <v>562</v>
      </c>
      <c r="Q2010" t="s">
        <v>3208</v>
      </c>
      <c r="R2010" t="s">
        <v>542</v>
      </c>
      <c r="S2010" t="s">
        <v>543</v>
      </c>
      <c r="T2010" t="s">
        <v>542</v>
      </c>
      <c r="U2010" t="s">
        <v>5336</v>
      </c>
      <c r="W2010" s="210">
        <v>-10.98</v>
      </c>
      <c r="X2010">
        <v>1</v>
      </c>
      <c r="Z2010" s="211">
        <v>45540</v>
      </c>
      <c r="AH2010" s="211">
        <v>45515</v>
      </c>
      <c r="AO2010" t="s">
        <v>546</v>
      </c>
      <c r="AU2010" s="211"/>
      <c r="AY2010">
        <v>0</v>
      </c>
      <c r="AZ2010" t="s">
        <v>548</v>
      </c>
      <c r="BA2010" t="s">
        <v>5336</v>
      </c>
      <c r="BB2010" t="s">
        <v>5336</v>
      </c>
    </row>
    <row r="2011" spans="1:54" x14ac:dyDescent="0.3">
      <c r="A2011" t="s">
        <v>5420</v>
      </c>
      <c r="B2011" t="s">
        <v>866</v>
      </c>
      <c r="C2011" s="211">
        <v>45515</v>
      </c>
      <c r="D2011" t="s">
        <v>1036</v>
      </c>
      <c r="E2011" t="s">
        <v>1025</v>
      </c>
      <c r="F2011" t="s">
        <v>1140</v>
      </c>
      <c r="G2011" t="s">
        <v>5421</v>
      </c>
      <c r="H2011" t="s">
        <v>1415</v>
      </c>
      <c r="I2011">
        <v>0</v>
      </c>
      <c r="J2011">
        <v>196.27</v>
      </c>
      <c r="K2011" t="s">
        <v>535</v>
      </c>
      <c r="L2011" t="s">
        <v>655</v>
      </c>
      <c r="M2011" t="s">
        <v>537</v>
      </c>
      <c r="N2011" t="s">
        <v>538</v>
      </c>
      <c r="O2011" t="s">
        <v>539</v>
      </c>
      <c r="P2011" t="s">
        <v>1040</v>
      </c>
      <c r="Q2011" t="s">
        <v>3208</v>
      </c>
      <c r="R2011" t="s">
        <v>542</v>
      </c>
      <c r="S2011" t="s">
        <v>543</v>
      </c>
      <c r="T2011" t="s">
        <v>542</v>
      </c>
      <c r="U2011" t="s">
        <v>5336</v>
      </c>
      <c r="W2011" s="210">
        <v>-196.27</v>
      </c>
      <c r="X2011">
        <v>1</v>
      </c>
      <c r="Z2011" s="211">
        <v>45540</v>
      </c>
      <c r="AH2011" s="211">
        <v>45515</v>
      </c>
      <c r="AO2011" t="s">
        <v>546</v>
      </c>
      <c r="AU2011" s="211"/>
      <c r="AY2011">
        <v>0</v>
      </c>
      <c r="AZ2011" t="s">
        <v>548</v>
      </c>
      <c r="BA2011" t="s">
        <v>5336</v>
      </c>
      <c r="BB2011" t="s">
        <v>5336</v>
      </c>
    </row>
    <row r="2012" spans="1:54" x14ac:dyDescent="0.3">
      <c r="A2012" t="s">
        <v>5422</v>
      </c>
      <c r="B2012" t="s">
        <v>866</v>
      </c>
      <c r="C2012" s="211">
        <v>45515</v>
      </c>
      <c r="D2012" t="s">
        <v>1067</v>
      </c>
      <c r="E2012" t="s">
        <v>1025</v>
      </c>
      <c r="F2012" t="s">
        <v>823</v>
      </c>
      <c r="G2012" t="s">
        <v>5423</v>
      </c>
      <c r="H2012" t="s">
        <v>1411</v>
      </c>
      <c r="I2012">
        <v>0</v>
      </c>
      <c r="J2012">
        <v>8.69</v>
      </c>
      <c r="K2012" t="s">
        <v>535</v>
      </c>
      <c r="L2012" t="s">
        <v>660</v>
      </c>
      <c r="M2012" t="s">
        <v>537</v>
      </c>
      <c r="N2012" t="s">
        <v>538</v>
      </c>
      <c r="O2012" t="s">
        <v>539</v>
      </c>
      <c r="P2012" t="s">
        <v>580</v>
      </c>
      <c r="Q2012" t="s">
        <v>3208</v>
      </c>
      <c r="R2012" t="s">
        <v>542</v>
      </c>
      <c r="S2012" t="s">
        <v>543</v>
      </c>
      <c r="T2012" t="s">
        <v>542</v>
      </c>
      <c r="U2012" t="s">
        <v>5336</v>
      </c>
      <c r="W2012" s="210">
        <v>-8.69</v>
      </c>
      <c r="X2012">
        <v>1</v>
      </c>
      <c r="Z2012" s="211">
        <v>45540</v>
      </c>
      <c r="AH2012" s="211">
        <v>45515</v>
      </c>
      <c r="AO2012" t="s">
        <v>546</v>
      </c>
      <c r="AU2012" s="211"/>
      <c r="AY2012">
        <v>0</v>
      </c>
      <c r="AZ2012" t="s">
        <v>548</v>
      </c>
      <c r="BA2012" t="s">
        <v>5336</v>
      </c>
      <c r="BB2012" t="s">
        <v>5336</v>
      </c>
    </row>
    <row r="2013" spans="1:54" x14ac:dyDescent="0.3">
      <c r="A2013" t="s">
        <v>5424</v>
      </c>
      <c r="B2013" t="s">
        <v>866</v>
      </c>
      <c r="C2013" s="211">
        <v>45515</v>
      </c>
      <c r="D2013" t="s">
        <v>1790</v>
      </c>
      <c r="E2013" t="s">
        <v>1025</v>
      </c>
      <c r="F2013" t="s">
        <v>1566</v>
      </c>
      <c r="G2013" t="s">
        <v>5425</v>
      </c>
      <c r="H2013" t="s">
        <v>2410</v>
      </c>
      <c r="I2013">
        <v>0</v>
      </c>
      <c r="J2013">
        <v>9.35</v>
      </c>
      <c r="K2013" t="s">
        <v>535</v>
      </c>
      <c r="L2013" t="s">
        <v>660</v>
      </c>
      <c r="M2013" t="s">
        <v>537</v>
      </c>
      <c r="N2013" t="s">
        <v>538</v>
      </c>
      <c r="O2013" t="s">
        <v>539</v>
      </c>
      <c r="P2013" t="s">
        <v>580</v>
      </c>
      <c r="Q2013" t="s">
        <v>3208</v>
      </c>
      <c r="R2013" t="s">
        <v>542</v>
      </c>
      <c r="S2013" t="s">
        <v>543</v>
      </c>
      <c r="T2013" t="s">
        <v>542</v>
      </c>
      <c r="U2013" t="s">
        <v>5336</v>
      </c>
      <c r="W2013" s="210">
        <v>-9.35</v>
      </c>
      <c r="X2013">
        <v>1</v>
      </c>
      <c r="Z2013" s="211">
        <v>45540</v>
      </c>
      <c r="AH2013" s="211">
        <v>45515</v>
      </c>
      <c r="AO2013" t="s">
        <v>546</v>
      </c>
      <c r="AU2013" s="211"/>
      <c r="AY2013">
        <v>0</v>
      </c>
      <c r="AZ2013" t="s">
        <v>548</v>
      </c>
      <c r="BA2013" t="s">
        <v>5336</v>
      </c>
      <c r="BB2013" t="s">
        <v>5336</v>
      </c>
    </row>
    <row r="2014" spans="1:54" x14ac:dyDescent="0.3">
      <c r="A2014" t="s">
        <v>5426</v>
      </c>
      <c r="B2014" t="s">
        <v>866</v>
      </c>
      <c r="C2014" s="211">
        <v>45515</v>
      </c>
      <c r="D2014" t="s">
        <v>3806</v>
      </c>
      <c r="E2014" t="s">
        <v>1025</v>
      </c>
      <c r="F2014" t="s">
        <v>607</v>
      </c>
      <c r="G2014" t="s">
        <v>5427</v>
      </c>
      <c r="H2014" t="s">
        <v>4114</v>
      </c>
      <c r="I2014">
        <v>0</v>
      </c>
      <c r="J2014">
        <v>92.44</v>
      </c>
      <c r="K2014" t="s">
        <v>535</v>
      </c>
      <c r="L2014" t="s">
        <v>655</v>
      </c>
      <c r="M2014" t="s">
        <v>537</v>
      </c>
      <c r="N2014" t="s">
        <v>538</v>
      </c>
      <c r="O2014" t="s">
        <v>539</v>
      </c>
      <c r="P2014" t="s">
        <v>3778</v>
      </c>
      <c r="Q2014" t="s">
        <v>3208</v>
      </c>
      <c r="R2014" t="s">
        <v>542</v>
      </c>
      <c r="S2014" t="s">
        <v>543</v>
      </c>
      <c r="T2014" t="s">
        <v>542</v>
      </c>
      <c r="U2014" t="s">
        <v>5336</v>
      </c>
      <c r="W2014" s="210">
        <v>-92.44</v>
      </c>
      <c r="X2014">
        <v>1</v>
      </c>
      <c r="Z2014" s="211">
        <v>45540</v>
      </c>
      <c r="AH2014" s="211">
        <v>45515</v>
      </c>
      <c r="AO2014" t="s">
        <v>546</v>
      </c>
      <c r="AU2014" s="211"/>
      <c r="AY2014">
        <v>0</v>
      </c>
      <c r="AZ2014" t="s">
        <v>548</v>
      </c>
      <c r="BA2014" t="s">
        <v>5336</v>
      </c>
      <c r="BB2014" t="s">
        <v>5336</v>
      </c>
    </row>
    <row r="2015" spans="1:54" x14ac:dyDescent="0.3">
      <c r="A2015" t="s">
        <v>5428</v>
      </c>
      <c r="B2015" t="s">
        <v>866</v>
      </c>
      <c r="C2015" s="211">
        <v>45524</v>
      </c>
      <c r="D2015" t="s">
        <v>4809</v>
      </c>
      <c r="E2015" t="s">
        <v>889</v>
      </c>
      <c r="F2015" t="s">
        <v>757</v>
      </c>
      <c r="G2015" t="s">
        <v>5429</v>
      </c>
      <c r="H2015" t="s">
        <v>4811</v>
      </c>
      <c r="I2015">
        <v>0</v>
      </c>
      <c r="J2015">
        <v>150</v>
      </c>
      <c r="K2015" t="s">
        <v>535</v>
      </c>
      <c r="L2015" t="s">
        <v>1207</v>
      </c>
      <c r="M2015" t="s">
        <v>537</v>
      </c>
      <c r="N2015" t="s">
        <v>538</v>
      </c>
      <c r="O2015" t="s">
        <v>539</v>
      </c>
      <c r="P2015" t="s">
        <v>5430</v>
      </c>
      <c r="Q2015" t="s">
        <v>3208</v>
      </c>
      <c r="R2015" t="s">
        <v>542</v>
      </c>
      <c r="S2015" t="s">
        <v>543</v>
      </c>
      <c r="T2015" t="s">
        <v>542</v>
      </c>
      <c r="U2015" t="s">
        <v>5336</v>
      </c>
      <c r="W2015" s="210">
        <v>-150</v>
      </c>
      <c r="X2015">
        <v>1</v>
      </c>
      <c r="Z2015" s="211">
        <v>45540</v>
      </c>
      <c r="AH2015" s="211">
        <v>45524</v>
      </c>
      <c r="AO2015" t="s">
        <v>546</v>
      </c>
      <c r="AU2015" s="211"/>
      <c r="AY2015">
        <v>0</v>
      </c>
      <c r="AZ2015" t="s">
        <v>548</v>
      </c>
      <c r="BA2015" t="s">
        <v>5336</v>
      </c>
      <c r="BB2015" t="s">
        <v>5336</v>
      </c>
    </row>
    <row r="2016" spans="1:54" x14ac:dyDescent="0.3">
      <c r="A2016" t="s">
        <v>5431</v>
      </c>
      <c r="B2016" t="s">
        <v>1152</v>
      </c>
      <c r="C2016" s="211">
        <v>45510</v>
      </c>
      <c r="D2016" t="s">
        <v>4825</v>
      </c>
      <c r="E2016" t="s">
        <v>793</v>
      </c>
      <c r="F2016" t="s">
        <v>757</v>
      </c>
      <c r="G2016" t="s">
        <v>5432</v>
      </c>
      <c r="H2016" t="s">
        <v>5433</v>
      </c>
      <c r="I2016">
        <v>0</v>
      </c>
      <c r="J2016">
        <v>2100</v>
      </c>
      <c r="K2016" t="s">
        <v>535</v>
      </c>
      <c r="L2016" t="s">
        <v>1231</v>
      </c>
      <c r="M2016" t="s">
        <v>537</v>
      </c>
      <c r="N2016" t="s">
        <v>538</v>
      </c>
      <c r="O2016" t="s">
        <v>539</v>
      </c>
      <c r="P2016" t="s">
        <v>4828</v>
      </c>
      <c r="Q2016" t="s">
        <v>3208</v>
      </c>
      <c r="R2016" t="s">
        <v>542</v>
      </c>
      <c r="S2016" t="s">
        <v>543</v>
      </c>
      <c r="T2016" t="s">
        <v>542</v>
      </c>
      <c r="U2016" t="s">
        <v>5336</v>
      </c>
      <c r="W2016" s="210">
        <v>-2100</v>
      </c>
      <c r="X2016">
        <v>1</v>
      </c>
      <c r="Z2016" s="211">
        <v>45540</v>
      </c>
      <c r="AH2016" s="211">
        <v>45510</v>
      </c>
      <c r="AO2016" t="s">
        <v>546</v>
      </c>
      <c r="AU2016" s="211"/>
      <c r="AY2016">
        <v>0</v>
      </c>
      <c r="AZ2016" t="s">
        <v>548</v>
      </c>
      <c r="BA2016" t="s">
        <v>5336</v>
      </c>
      <c r="BB2016" t="s">
        <v>5336</v>
      </c>
    </row>
    <row r="2017" spans="1:54" x14ac:dyDescent="0.3">
      <c r="A2017" t="s">
        <v>5434</v>
      </c>
      <c r="B2017" t="s">
        <v>1152</v>
      </c>
      <c r="C2017" s="211">
        <v>45515</v>
      </c>
      <c r="D2017" t="s">
        <v>5435</v>
      </c>
      <c r="E2017" t="s">
        <v>815</v>
      </c>
      <c r="F2017" t="s">
        <v>757</v>
      </c>
      <c r="G2017" t="s">
        <v>5436</v>
      </c>
      <c r="H2017" t="s">
        <v>5437</v>
      </c>
      <c r="I2017">
        <v>0</v>
      </c>
      <c r="J2017">
        <v>1000</v>
      </c>
      <c r="K2017" t="s">
        <v>535</v>
      </c>
      <c r="L2017" t="s">
        <v>1207</v>
      </c>
      <c r="M2017" t="s">
        <v>537</v>
      </c>
      <c r="N2017" t="s">
        <v>538</v>
      </c>
      <c r="O2017" t="s">
        <v>539</v>
      </c>
      <c r="P2017" t="s">
        <v>3602</v>
      </c>
      <c r="Q2017" t="s">
        <v>3208</v>
      </c>
      <c r="R2017" t="s">
        <v>542</v>
      </c>
      <c r="S2017" t="s">
        <v>543</v>
      </c>
      <c r="T2017" t="s">
        <v>542</v>
      </c>
      <c r="U2017" t="s">
        <v>5336</v>
      </c>
      <c r="W2017" s="210">
        <v>-1000</v>
      </c>
      <c r="X2017">
        <v>1</v>
      </c>
      <c r="Z2017" s="211">
        <v>45540</v>
      </c>
      <c r="AH2017" s="211">
        <v>45515</v>
      </c>
      <c r="AO2017" t="s">
        <v>546</v>
      </c>
      <c r="AU2017" s="211"/>
      <c r="AY2017">
        <v>0</v>
      </c>
      <c r="AZ2017" t="s">
        <v>548</v>
      </c>
      <c r="BA2017" t="s">
        <v>5336</v>
      </c>
      <c r="BB2017" t="s">
        <v>5336</v>
      </c>
    </row>
    <row r="2018" spans="1:54" x14ac:dyDescent="0.3">
      <c r="A2018" t="s">
        <v>5438</v>
      </c>
      <c r="B2018" t="s">
        <v>1152</v>
      </c>
      <c r="C2018" s="211">
        <v>45515</v>
      </c>
      <c r="D2018" t="s">
        <v>5435</v>
      </c>
      <c r="E2018" t="s">
        <v>815</v>
      </c>
      <c r="F2018" t="s">
        <v>532</v>
      </c>
      <c r="G2018" t="s">
        <v>5439</v>
      </c>
      <c r="H2018" t="s">
        <v>5437</v>
      </c>
      <c r="I2018">
        <v>0</v>
      </c>
      <c r="J2018">
        <v>350</v>
      </c>
      <c r="K2018" t="s">
        <v>535</v>
      </c>
      <c r="L2018" t="s">
        <v>1207</v>
      </c>
      <c r="M2018" t="s">
        <v>537</v>
      </c>
      <c r="N2018" t="s">
        <v>538</v>
      </c>
      <c r="O2018" t="s">
        <v>539</v>
      </c>
      <c r="P2018" t="s">
        <v>3602</v>
      </c>
      <c r="Q2018" t="s">
        <v>3208</v>
      </c>
      <c r="R2018" t="s">
        <v>542</v>
      </c>
      <c r="S2018" t="s">
        <v>543</v>
      </c>
      <c r="T2018" t="s">
        <v>542</v>
      </c>
      <c r="U2018" t="s">
        <v>5336</v>
      </c>
      <c r="W2018" s="210">
        <v>-350</v>
      </c>
      <c r="X2018">
        <v>1</v>
      </c>
      <c r="Z2018" s="211">
        <v>45540</v>
      </c>
      <c r="AH2018" s="211">
        <v>45515</v>
      </c>
      <c r="AO2018" t="s">
        <v>546</v>
      </c>
      <c r="AU2018" s="211"/>
      <c r="AY2018">
        <v>0</v>
      </c>
      <c r="AZ2018" t="s">
        <v>548</v>
      </c>
      <c r="BA2018" t="s">
        <v>5336</v>
      </c>
      <c r="BB2018" t="s">
        <v>5336</v>
      </c>
    </row>
    <row r="2019" spans="1:54" x14ac:dyDescent="0.3">
      <c r="A2019" t="s">
        <v>5440</v>
      </c>
      <c r="B2019" t="s">
        <v>1152</v>
      </c>
      <c r="C2019" s="211">
        <v>45515</v>
      </c>
      <c r="D2019" t="s">
        <v>5435</v>
      </c>
      <c r="E2019" t="s">
        <v>815</v>
      </c>
      <c r="F2019" t="s">
        <v>793</v>
      </c>
      <c r="G2019" t="s">
        <v>5441</v>
      </c>
      <c r="H2019" t="s">
        <v>5437</v>
      </c>
      <c r="I2019">
        <v>0</v>
      </c>
      <c r="J2019">
        <v>1120</v>
      </c>
      <c r="K2019" t="s">
        <v>535</v>
      </c>
      <c r="L2019" t="s">
        <v>1207</v>
      </c>
      <c r="M2019" t="s">
        <v>537</v>
      </c>
      <c r="N2019" t="s">
        <v>538</v>
      </c>
      <c r="O2019" t="s">
        <v>539</v>
      </c>
      <c r="P2019" t="s">
        <v>3602</v>
      </c>
      <c r="Q2019" t="s">
        <v>3208</v>
      </c>
      <c r="R2019" t="s">
        <v>542</v>
      </c>
      <c r="S2019" t="s">
        <v>543</v>
      </c>
      <c r="T2019" t="s">
        <v>542</v>
      </c>
      <c r="U2019" t="s">
        <v>5336</v>
      </c>
      <c r="W2019" s="210">
        <v>-1120</v>
      </c>
      <c r="X2019">
        <v>1</v>
      </c>
      <c r="Z2019" s="211">
        <v>45540</v>
      </c>
      <c r="AH2019" s="211">
        <v>45515</v>
      </c>
      <c r="AO2019" t="s">
        <v>546</v>
      </c>
      <c r="AU2019" s="211"/>
      <c r="AY2019">
        <v>0</v>
      </c>
      <c r="AZ2019" t="s">
        <v>548</v>
      </c>
      <c r="BA2019" t="s">
        <v>5336</v>
      </c>
      <c r="BB2019" t="s">
        <v>5336</v>
      </c>
    </row>
    <row r="2020" spans="1:54" x14ac:dyDescent="0.3">
      <c r="A2020" t="s">
        <v>5442</v>
      </c>
      <c r="B2020" t="s">
        <v>1152</v>
      </c>
      <c r="C2020" s="211">
        <v>45518</v>
      </c>
      <c r="D2020" t="s">
        <v>550</v>
      </c>
      <c r="E2020" t="s">
        <v>810</v>
      </c>
      <c r="F2020" t="s">
        <v>653</v>
      </c>
      <c r="G2020" t="s">
        <v>5443</v>
      </c>
      <c r="H2020" t="s">
        <v>5444</v>
      </c>
      <c r="I2020">
        <v>0</v>
      </c>
      <c r="J2020">
        <v>16.739999999999998</v>
      </c>
      <c r="K2020" t="s">
        <v>535</v>
      </c>
      <c r="L2020" t="s">
        <v>554</v>
      </c>
      <c r="M2020" t="s">
        <v>537</v>
      </c>
      <c r="N2020" t="s">
        <v>538</v>
      </c>
      <c r="O2020" t="s">
        <v>539</v>
      </c>
      <c r="P2020" t="s">
        <v>555</v>
      </c>
      <c r="Q2020" t="s">
        <v>3208</v>
      </c>
      <c r="R2020" t="s">
        <v>542</v>
      </c>
      <c r="S2020" t="s">
        <v>543</v>
      </c>
      <c r="T2020" t="s">
        <v>542</v>
      </c>
      <c r="U2020" t="s">
        <v>5336</v>
      </c>
      <c r="W2020" s="210">
        <v>-16.739999999999998</v>
      </c>
      <c r="X2020">
        <v>1</v>
      </c>
      <c r="Z2020" s="211">
        <v>45540</v>
      </c>
      <c r="AH2020" s="211">
        <v>45518</v>
      </c>
      <c r="AO2020" t="s">
        <v>546</v>
      </c>
      <c r="AU2020" s="211"/>
      <c r="AY2020">
        <v>0</v>
      </c>
      <c r="AZ2020" t="s">
        <v>548</v>
      </c>
      <c r="BA2020" t="s">
        <v>5336</v>
      </c>
      <c r="BB2020" t="s">
        <v>5336</v>
      </c>
    </row>
    <row r="2021" spans="1:54" x14ac:dyDescent="0.3">
      <c r="A2021" t="s">
        <v>5445</v>
      </c>
      <c r="B2021" t="s">
        <v>1152</v>
      </c>
      <c r="C2021" s="211">
        <v>45518</v>
      </c>
      <c r="D2021" t="s">
        <v>1590</v>
      </c>
      <c r="E2021" t="s">
        <v>810</v>
      </c>
      <c r="F2021" t="s">
        <v>803</v>
      </c>
      <c r="G2021" t="s">
        <v>5446</v>
      </c>
      <c r="H2021" t="s">
        <v>5447</v>
      </c>
      <c r="I2021">
        <v>0</v>
      </c>
      <c r="J2021">
        <v>39.380000000000003</v>
      </c>
      <c r="K2021" t="s">
        <v>535</v>
      </c>
      <c r="L2021" t="s">
        <v>3375</v>
      </c>
      <c r="M2021" t="s">
        <v>537</v>
      </c>
      <c r="N2021" t="s">
        <v>538</v>
      </c>
      <c r="O2021" t="s">
        <v>539</v>
      </c>
      <c r="P2021" t="s">
        <v>1594</v>
      </c>
      <c r="Q2021" t="s">
        <v>3208</v>
      </c>
      <c r="R2021" t="s">
        <v>542</v>
      </c>
      <c r="S2021" t="s">
        <v>543</v>
      </c>
      <c r="T2021" t="s">
        <v>542</v>
      </c>
      <c r="U2021" t="s">
        <v>5336</v>
      </c>
      <c r="W2021" s="210">
        <v>-39.380000000000003</v>
      </c>
      <c r="X2021">
        <v>1</v>
      </c>
      <c r="Z2021" s="211">
        <v>45540</v>
      </c>
      <c r="AH2021" s="211">
        <v>45518</v>
      </c>
      <c r="AO2021" t="s">
        <v>546</v>
      </c>
      <c r="AU2021" s="211"/>
      <c r="AY2021">
        <v>0</v>
      </c>
      <c r="AZ2021" t="s">
        <v>548</v>
      </c>
      <c r="BA2021" t="s">
        <v>5336</v>
      </c>
      <c r="BB2021" t="s">
        <v>5336</v>
      </c>
    </row>
    <row r="2022" spans="1:54" x14ac:dyDescent="0.3">
      <c r="A2022" t="s">
        <v>5448</v>
      </c>
      <c r="B2022" t="s">
        <v>1152</v>
      </c>
      <c r="C2022" s="211">
        <v>45518</v>
      </c>
      <c r="D2022" t="s">
        <v>3223</v>
      </c>
      <c r="E2022" t="s">
        <v>810</v>
      </c>
      <c r="F2022" t="s">
        <v>1893</v>
      </c>
      <c r="G2022" t="s">
        <v>5449</v>
      </c>
      <c r="H2022" t="s">
        <v>5450</v>
      </c>
      <c r="I2022">
        <v>0</v>
      </c>
      <c r="J2022">
        <v>1.87</v>
      </c>
      <c r="K2022" t="s">
        <v>535</v>
      </c>
      <c r="L2022" t="s">
        <v>536</v>
      </c>
      <c r="M2022" t="s">
        <v>537</v>
      </c>
      <c r="N2022" t="s">
        <v>538</v>
      </c>
      <c r="O2022" t="s">
        <v>539</v>
      </c>
      <c r="P2022" t="s">
        <v>650</v>
      </c>
      <c r="Q2022" t="s">
        <v>3208</v>
      </c>
      <c r="R2022" t="s">
        <v>542</v>
      </c>
      <c r="S2022" t="s">
        <v>543</v>
      </c>
      <c r="T2022" t="s">
        <v>542</v>
      </c>
      <c r="U2022" t="s">
        <v>5336</v>
      </c>
      <c r="W2022" s="210">
        <v>-1.87</v>
      </c>
      <c r="X2022">
        <v>1</v>
      </c>
      <c r="Z2022" s="211">
        <v>45540</v>
      </c>
      <c r="AH2022" s="211">
        <v>45518</v>
      </c>
      <c r="AO2022" t="s">
        <v>546</v>
      </c>
      <c r="AU2022" s="211"/>
      <c r="AY2022">
        <v>0</v>
      </c>
      <c r="AZ2022" t="s">
        <v>548</v>
      </c>
      <c r="BA2022" t="s">
        <v>5336</v>
      </c>
      <c r="BB2022" t="s">
        <v>5336</v>
      </c>
    </row>
    <row r="2023" spans="1:54" x14ac:dyDescent="0.3">
      <c r="A2023" t="s">
        <v>5451</v>
      </c>
      <c r="B2023" t="s">
        <v>1152</v>
      </c>
      <c r="C2023" s="211">
        <v>45518</v>
      </c>
      <c r="D2023" t="s">
        <v>3775</v>
      </c>
      <c r="E2023" t="s">
        <v>810</v>
      </c>
      <c r="F2023" t="s">
        <v>551</v>
      </c>
      <c r="G2023" t="s">
        <v>5452</v>
      </c>
      <c r="H2023" t="s">
        <v>5453</v>
      </c>
      <c r="I2023">
        <v>0</v>
      </c>
      <c r="J2023">
        <v>68.650000000000006</v>
      </c>
      <c r="K2023" t="s">
        <v>535</v>
      </c>
      <c r="L2023" t="s">
        <v>536</v>
      </c>
      <c r="M2023" t="s">
        <v>537</v>
      </c>
      <c r="N2023" t="s">
        <v>538</v>
      </c>
      <c r="O2023" t="s">
        <v>539</v>
      </c>
      <c r="P2023" t="s">
        <v>3778</v>
      </c>
      <c r="Q2023" t="s">
        <v>3208</v>
      </c>
      <c r="R2023" t="s">
        <v>542</v>
      </c>
      <c r="S2023" t="s">
        <v>543</v>
      </c>
      <c r="T2023" t="s">
        <v>542</v>
      </c>
      <c r="U2023" t="s">
        <v>5336</v>
      </c>
      <c r="W2023" s="210">
        <v>-68.650000000000006</v>
      </c>
      <c r="X2023">
        <v>1</v>
      </c>
      <c r="Z2023" s="211">
        <v>45540</v>
      </c>
      <c r="AH2023" s="211">
        <v>45518</v>
      </c>
      <c r="AO2023" t="s">
        <v>546</v>
      </c>
      <c r="AU2023" s="211"/>
      <c r="AY2023">
        <v>0</v>
      </c>
      <c r="AZ2023" t="s">
        <v>548</v>
      </c>
      <c r="BA2023" t="s">
        <v>5336</v>
      </c>
      <c r="BB2023" t="s">
        <v>5336</v>
      </c>
    </row>
    <row r="2024" spans="1:54" x14ac:dyDescent="0.3">
      <c r="A2024" t="s">
        <v>5454</v>
      </c>
      <c r="B2024" t="s">
        <v>1152</v>
      </c>
      <c r="C2024" s="211">
        <v>45518</v>
      </c>
      <c r="D2024" t="s">
        <v>1313</v>
      </c>
      <c r="E2024" t="s">
        <v>810</v>
      </c>
      <c r="F2024" t="s">
        <v>815</v>
      </c>
      <c r="G2024" t="s">
        <v>5455</v>
      </c>
      <c r="H2024" t="s">
        <v>5456</v>
      </c>
      <c r="I2024">
        <v>0</v>
      </c>
      <c r="J2024">
        <v>8.48</v>
      </c>
      <c r="K2024" t="s">
        <v>535</v>
      </c>
      <c r="L2024" t="s">
        <v>554</v>
      </c>
      <c r="M2024" t="s">
        <v>537</v>
      </c>
      <c r="N2024" t="s">
        <v>538</v>
      </c>
      <c r="O2024" t="s">
        <v>539</v>
      </c>
      <c r="P2024" t="s">
        <v>555</v>
      </c>
      <c r="Q2024" t="s">
        <v>3208</v>
      </c>
      <c r="R2024" t="s">
        <v>542</v>
      </c>
      <c r="S2024" t="s">
        <v>543</v>
      </c>
      <c r="T2024" t="s">
        <v>542</v>
      </c>
      <c r="U2024" t="s">
        <v>5336</v>
      </c>
      <c r="W2024" s="210">
        <v>-8.48</v>
      </c>
      <c r="X2024">
        <v>1</v>
      </c>
      <c r="Z2024" s="211">
        <v>45540</v>
      </c>
      <c r="AH2024" s="211">
        <v>45518</v>
      </c>
      <c r="AO2024" t="s">
        <v>546</v>
      </c>
      <c r="AU2024" s="211"/>
      <c r="AY2024">
        <v>0</v>
      </c>
      <c r="AZ2024" t="s">
        <v>548</v>
      </c>
      <c r="BA2024" t="s">
        <v>5336</v>
      </c>
      <c r="BB2024" t="s">
        <v>5336</v>
      </c>
    </row>
    <row r="2025" spans="1:54" x14ac:dyDescent="0.3">
      <c r="A2025" t="s">
        <v>5457</v>
      </c>
      <c r="B2025" t="s">
        <v>1152</v>
      </c>
      <c r="C2025" s="211">
        <v>45518</v>
      </c>
      <c r="D2025" t="s">
        <v>564</v>
      </c>
      <c r="E2025" t="s">
        <v>810</v>
      </c>
      <c r="F2025" t="s">
        <v>898</v>
      </c>
      <c r="G2025" t="s">
        <v>5458</v>
      </c>
      <c r="H2025" t="s">
        <v>5459</v>
      </c>
      <c r="I2025">
        <v>0</v>
      </c>
      <c r="J2025">
        <v>0.54</v>
      </c>
      <c r="K2025" t="s">
        <v>535</v>
      </c>
      <c r="L2025" t="s">
        <v>536</v>
      </c>
      <c r="M2025" t="s">
        <v>537</v>
      </c>
      <c r="N2025" t="s">
        <v>538</v>
      </c>
      <c r="O2025" t="s">
        <v>539</v>
      </c>
      <c r="P2025" t="s">
        <v>568</v>
      </c>
      <c r="Q2025" t="s">
        <v>3208</v>
      </c>
      <c r="R2025" t="s">
        <v>542</v>
      </c>
      <c r="S2025" t="s">
        <v>543</v>
      </c>
      <c r="T2025" t="s">
        <v>542</v>
      </c>
      <c r="U2025" t="s">
        <v>5336</v>
      </c>
      <c r="W2025" s="210">
        <v>-0.54</v>
      </c>
      <c r="X2025">
        <v>1</v>
      </c>
      <c r="Z2025" s="211">
        <v>45540</v>
      </c>
      <c r="AH2025" s="211">
        <v>45518</v>
      </c>
      <c r="AO2025" t="s">
        <v>546</v>
      </c>
      <c r="AU2025" s="211"/>
      <c r="AY2025">
        <v>0</v>
      </c>
      <c r="AZ2025" t="s">
        <v>548</v>
      </c>
      <c r="BA2025" t="s">
        <v>5336</v>
      </c>
      <c r="BB2025" t="s">
        <v>5336</v>
      </c>
    </row>
    <row r="2026" spans="1:54" x14ac:dyDescent="0.3">
      <c r="A2026" t="s">
        <v>5460</v>
      </c>
      <c r="B2026" t="s">
        <v>1152</v>
      </c>
      <c r="C2026" s="211">
        <v>45518</v>
      </c>
      <c r="D2026" t="s">
        <v>582</v>
      </c>
      <c r="E2026" t="s">
        <v>810</v>
      </c>
      <c r="F2026" t="s">
        <v>1700</v>
      </c>
      <c r="G2026" t="s">
        <v>5461</v>
      </c>
      <c r="H2026" t="s">
        <v>1948</v>
      </c>
      <c r="I2026">
        <v>0</v>
      </c>
      <c r="J2026">
        <v>114.72</v>
      </c>
      <c r="K2026" t="s">
        <v>535</v>
      </c>
      <c r="L2026" t="s">
        <v>536</v>
      </c>
      <c r="M2026" t="s">
        <v>537</v>
      </c>
      <c r="N2026" t="s">
        <v>538</v>
      </c>
      <c r="O2026" t="s">
        <v>539</v>
      </c>
      <c r="P2026" t="s">
        <v>586</v>
      </c>
      <c r="Q2026" t="s">
        <v>3208</v>
      </c>
      <c r="R2026" t="s">
        <v>542</v>
      </c>
      <c r="S2026" t="s">
        <v>543</v>
      </c>
      <c r="T2026" t="s">
        <v>542</v>
      </c>
      <c r="U2026" t="s">
        <v>5336</v>
      </c>
      <c r="W2026" s="210">
        <v>-114.72</v>
      </c>
      <c r="X2026">
        <v>1</v>
      </c>
      <c r="Z2026" s="211">
        <v>45540</v>
      </c>
      <c r="AH2026" s="211">
        <v>45518</v>
      </c>
      <c r="AO2026" t="s">
        <v>546</v>
      </c>
      <c r="AU2026" s="211"/>
      <c r="AY2026">
        <v>0</v>
      </c>
      <c r="AZ2026" t="s">
        <v>548</v>
      </c>
      <c r="BA2026" t="s">
        <v>5336</v>
      </c>
      <c r="BB2026" t="s">
        <v>5336</v>
      </c>
    </row>
    <row r="2027" spans="1:54" x14ac:dyDescent="0.3">
      <c r="A2027" t="s">
        <v>5462</v>
      </c>
      <c r="B2027" t="s">
        <v>1152</v>
      </c>
      <c r="C2027" s="211">
        <v>45518</v>
      </c>
      <c r="D2027" t="s">
        <v>2937</v>
      </c>
      <c r="E2027" t="s">
        <v>810</v>
      </c>
      <c r="F2027" t="s">
        <v>558</v>
      </c>
      <c r="G2027" t="s">
        <v>5463</v>
      </c>
      <c r="H2027" t="s">
        <v>5464</v>
      </c>
      <c r="I2027">
        <v>0</v>
      </c>
      <c r="J2027">
        <v>1.48</v>
      </c>
      <c r="K2027" t="s">
        <v>535</v>
      </c>
      <c r="L2027" t="s">
        <v>561</v>
      </c>
      <c r="M2027" t="s">
        <v>537</v>
      </c>
      <c r="N2027" t="s">
        <v>538</v>
      </c>
      <c r="O2027" t="s">
        <v>539</v>
      </c>
      <c r="P2027" t="s">
        <v>644</v>
      </c>
      <c r="Q2027" t="s">
        <v>3208</v>
      </c>
      <c r="R2027" t="s">
        <v>542</v>
      </c>
      <c r="S2027" t="s">
        <v>543</v>
      </c>
      <c r="T2027" t="s">
        <v>542</v>
      </c>
      <c r="U2027" t="s">
        <v>5336</v>
      </c>
      <c r="W2027" s="210">
        <v>-1.48</v>
      </c>
      <c r="X2027">
        <v>1</v>
      </c>
      <c r="Z2027" s="211">
        <v>45540</v>
      </c>
      <c r="AH2027" s="211">
        <v>45518</v>
      </c>
      <c r="AO2027" t="s">
        <v>546</v>
      </c>
      <c r="AU2027" s="211"/>
      <c r="AY2027">
        <v>0</v>
      </c>
      <c r="AZ2027" t="s">
        <v>548</v>
      </c>
      <c r="BA2027" t="s">
        <v>5336</v>
      </c>
      <c r="BB2027" t="s">
        <v>5336</v>
      </c>
    </row>
    <row r="2028" spans="1:54" x14ac:dyDescent="0.3">
      <c r="A2028" t="s">
        <v>5465</v>
      </c>
      <c r="B2028" t="s">
        <v>1152</v>
      </c>
      <c r="C2028" s="211">
        <v>45518</v>
      </c>
      <c r="D2028" t="s">
        <v>4397</v>
      </c>
      <c r="E2028" t="s">
        <v>810</v>
      </c>
      <c r="F2028" t="s">
        <v>1026</v>
      </c>
      <c r="G2028" t="s">
        <v>5466</v>
      </c>
      <c r="H2028" t="s">
        <v>5467</v>
      </c>
      <c r="I2028">
        <v>0</v>
      </c>
      <c r="J2028">
        <v>1.3</v>
      </c>
      <c r="K2028" t="s">
        <v>535</v>
      </c>
      <c r="L2028" t="s">
        <v>561</v>
      </c>
      <c r="M2028" t="s">
        <v>537</v>
      </c>
      <c r="N2028" t="s">
        <v>538</v>
      </c>
      <c r="O2028" t="s">
        <v>539</v>
      </c>
      <c r="P2028" t="s">
        <v>644</v>
      </c>
      <c r="Q2028" t="s">
        <v>3208</v>
      </c>
      <c r="R2028" t="s">
        <v>542</v>
      </c>
      <c r="S2028" t="s">
        <v>543</v>
      </c>
      <c r="T2028" t="s">
        <v>542</v>
      </c>
      <c r="U2028" t="s">
        <v>5336</v>
      </c>
      <c r="W2028" s="210">
        <v>-1.3</v>
      </c>
      <c r="X2028">
        <v>1</v>
      </c>
      <c r="Z2028" s="211">
        <v>45540</v>
      </c>
      <c r="AH2028" s="211">
        <v>45518</v>
      </c>
      <c r="AO2028" t="s">
        <v>546</v>
      </c>
      <c r="AU2028" s="211"/>
      <c r="AY2028">
        <v>0</v>
      </c>
      <c r="AZ2028" t="s">
        <v>548</v>
      </c>
      <c r="BA2028" t="s">
        <v>5336</v>
      </c>
      <c r="BB2028" t="s">
        <v>5336</v>
      </c>
    </row>
    <row r="2029" spans="1:54" x14ac:dyDescent="0.3">
      <c r="A2029" t="s">
        <v>5468</v>
      </c>
      <c r="B2029" t="s">
        <v>1152</v>
      </c>
      <c r="C2029" s="211">
        <v>45518</v>
      </c>
      <c r="D2029" t="s">
        <v>2321</v>
      </c>
      <c r="E2029" t="s">
        <v>810</v>
      </c>
      <c r="F2029" t="s">
        <v>818</v>
      </c>
      <c r="G2029" t="s">
        <v>5469</v>
      </c>
      <c r="H2029" t="s">
        <v>5470</v>
      </c>
      <c r="I2029">
        <v>0</v>
      </c>
      <c r="J2029">
        <v>28.2</v>
      </c>
      <c r="K2029" t="s">
        <v>535</v>
      </c>
      <c r="L2029" t="s">
        <v>561</v>
      </c>
      <c r="M2029" t="s">
        <v>537</v>
      </c>
      <c r="N2029" t="s">
        <v>538</v>
      </c>
      <c r="O2029" t="s">
        <v>539</v>
      </c>
      <c r="P2029" t="s">
        <v>621</v>
      </c>
      <c r="Q2029" t="s">
        <v>3208</v>
      </c>
      <c r="R2029" t="s">
        <v>542</v>
      </c>
      <c r="S2029" t="s">
        <v>543</v>
      </c>
      <c r="T2029" t="s">
        <v>542</v>
      </c>
      <c r="U2029" t="s">
        <v>5336</v>
      </c>
      <c r="W2029" s="210">
        <v>-28.2</v>
      </c>
      <c r="X2029">
        <v>1</v>
      </c>
      <c r="Z2029" s="211">
        <v>45540</v>
      </c>
      <c r="AH2029" s="211">
        <v>45518</v>
      </c>
      <c r="AO2029" t="s">
        <v>546</v>
      </c>
      <c r="AU2029" s="211"/>
      <c r="AY2029">
        <v>0</v>
      </c>
      <c r="AZ2029" t="s">
        <v>548</v>
      </c>
      <c r="BA2029" t="s">
        <v>5336</v>
      </c>
      <c r="BB2029" t="s">
        <v>5336</v>
      </c>
    </row>
    <row r="2030" spans="1:54" x14ac:dyDescent="0.3">
      <c r="A2030" t="s">
        <v>5471</v>
      </c>
      <c r="B2030" t="s">
        <v>1152</v>
      </c>
      <c r="C2030" s="211">
        <v>45518</v>
      </c>
      <c r="D2030" t="s">
        <v>1354</v>
      </c>
      <c r="E2030" t="s">
        <v>810</v>
      </c>
      <c r="F2030" t="s">
        <v>682</v>
      </c>
      <c r="G2030" t="s">
        <v>5472</v>
      </c>
      <c r="H2030" t="s">
        <v>5473</v>
      </c>
      <c r="I2030">
        <v>0</v>
      </c>
      <c r="J2030">
        <v>11.07</v>
      </c>
      <c r="K2030" t="s">
        <v>535</v>
      </c>
      <c r="L2030" t="s">
        <v>561</v>
      </c>
      <c r="M2030" t="s">
        <v>537</v>
      </c>
      <c r="N2030" t="s">
        <v>538</v>
      </c>
      <c r="O2030" t="s">
        <v>539</v>
      </c>
      <c r="P2030" t="s">
        <v>621</v>
      </c>
      <c r="Q2030" t="s">
        <v>3208</v>
      </c>
      <c r="R2030" t="s">
        <v>542</v>
      </c>
      <c r="S2030" t="s">
        <v>543</v>
      </c>
      <c r="T2030" t="s">
        <v>542</v>
      </c>
      <c r="U2030" t="s">
        <v>5336</v>
      </c>
      <c r="W2030" s="210">
        <v>-11.07</v>
      </c>
      <c r="X2030">
        <v>1</v>
      </c>
      <c r="Z2030" s="211">
        <v>45540</v>
      </c>
      <c r="AH2030" s="211">
        <v>45518</v>
      </c>
      <c r="AO2030" t="s">
        <v>546</v>
      </c>
      <c r="AU2030" s="211"/>
      <c r="AY2030">
        <v>0</v>
      </c>
      <c r="AZ2030" t="s">
        <v>548</v>
      </c>
      <c r="BA2030" t="s">
        <v>5336</v>
      </c>
      <c r="BB2030" t="s">
        <v>5336</v>
      </c>
    </row>
    <row r="2031" spans="1:54" x14ac:dyDescent="0.3">
      <c r="A2031" t="s">
        <v>5474</v>
      </c>
      <c r="B2031" t="s">
        <v>1152</v>
      </c>
      <c r="C2031" s="211">
        <v>45518</v>
      </c>
      <c r="D2031" t="s">
        <v>640</v>
      </c>
      <c r="E2031" t="s">
        <v>810</v>
      </c>
      <c r="F2031" t="s">
        <v>909</v>
      </c>
      <c r="G2031" t="s">
        <v>5475</v>
      </c>
      <c r="H2031" t="s">
        <v>5476</v>
      </c>
      <c r="I2031">
        <v>0</v>
      </c>
      <c r="J2031">
        <v>1.81</v>
      </c>
      <c r="K2031" t="s">
        <v>535</v>
      </c>
      <c r="L2031" t="s">
        <v>561</v>
      </c>
      <c r="M2031" t="s">
        <v>537</v>
      </c>
      <c r="N2031" t="s">
        <v>538</v>
      </c>
      <c r="O2031" t="s">
        <v>539</v>
      </c>
      <c r="P2031" t="s">
        <v>644</v>
      </c>
      <c r="Q2031" t="s">
        <v>3208</v>
      </c>
      <c r="R2031" t="s">
        <v>542</v>
      </c>
      <c r="S2031" t="s">
        <v>543</v>
      </c>
      <c r="T2031" t="s">
        <v>542</v>
      </c>
      <c r="U2031" t="s">
        <v>5336</v>
      </c>
      <c r="W2031" s="210">
        <v>-1.81</v>
      </c>
      <c r="X2031">
        <v>1</v>
      </c>
      <c r="Z2031" s="211">
        <v>45540</v>
      </c>
      <c r="AH2031" s="211">
        <v>45518</v>
      </c>
      <c r="AO2031" t="s">
        <v>546</v>
      </c>
      <c r="AU2031" s="211"/>
      <c r="AY2031">
        <v>0</v>
      </c>
      <c r="AZ2031" t="s">
        <v>548</v>
      </c>
      <c r="BA2031" t="s">
        <v>5336</v>
      </c>
      <c r="BB2031" t="s">
        <v>5336</v>
      </c>
    </row>
    <row r="2032" spans="1:54" x14ac:dyDescent="0.3">
      <c r="A2032" t="s">
        <v>5477</v>
      </c>
      <c r="B2032" t="s">
        <v>1152</v>
      </c>
      <c r="C2032" s="211">
        <v>45518</v>
      </c>
      <c r="D2032" t="s">
        <v>646</v>
      </c>
      <c r="E2032" t="s">
        <v>810</v>
      </c>
      <c r="F2032" t="s">
        <v>1140</v>
      </c>
      <c r="G2032" t="s">
        <v>5478</v>
      </c>
      <c r="H2032" t="s">
        <v>5479</v>
      </c>
      <c r="I2032">
        <v>0</v>
      </c>
      <c r="J2032">
        <v>2.57</v>
      </c>
      <c r="K2032" t="s">
        <v>535</v>
      </c>
      <c r="L2032" t="s">
        <v>536</v>
      </c>
      <c r="M2032" t="s">
        <v>537</v>
      </c>
      <c r="N2032" t="s">
        <v>538</v>
      </c>
      <c r="O2032" t="s">
        <v>539</v>
      </c>
      <c r="P2032" t="s">
        <v>650</v>
      </c>
      <c r="Q2032" t="s">
        <v>3208</v>
      </c>
      <c r="R2032" t="s">
        <v>542</v>
      </c>
      <c r="S2032" t="s">
        <v>543</v>
      </c>
      <c r="T2032" t="s">
        <v>542</v>
      </c>
      <c r="U2032" t="s">
        <v>5336</v>
      </c>
      <c r="W2032" s="210">
        <v>-2.57</v>
      </c>
      <c r="X2032">
        <v>1</v>
      </c>
      <c r="Z2032" s="211">
        <v>45540</v>
      </c>
      <c r="AH2032" s="211">
        <v>45518</v>
      </c>
      <c r="AO2032" t="s">
        <v>546</v>
      </c>
      <c r="AU2032" s="211"/>
      <c r="AY2032">
        <v>0</v>
      </c>
      <c r="AZ2032" t="s">
        <v>548</v>
      </c>
      <c r="BA2032" t="s">
        <v>5336</v>
      </c>
      <c r="BB2032" t="s">
        <v>5336</v>
      </c>
    </row>
    <row r="2033" spans="1:54" x14ac:dyDescent="0.3">
      <c r="A2033" t="s">
        <v>5480</v>
      </c>
      <c r="B2033" t="s">
        <v>1152</v>
      </c>
      <c r="C2033" s="211">
        <v>45522</v>
      </c>
      <c r="D2033" t="s">
        <v>4825</v>
      </c>
      <c r="E2033" t="s">
        <v>1026</v>
      </c>
      <c r="F2033" t="s">
        <v>757</v>
      </c>
      <c r="G2033" t="s">
        <v>5481</v>
      </c>
      <c r="H2033" t="s">
        <v>5433</v>
      </c>
      <c r="I2033">
        <v>0</v>
      </c>
      <c r="J2033">
        <v>2100</v>
      </c>
      <c r="K2033" t="s">
        <v>535</v>
      </c>
      <c r="L2033" t="s">
        <v>1231</v>
      </c>
      <c r="M2033" t="s">
        <v>537</v>
      </c>
      <c r="N2033" t="s">
        <v>538</v>
      </c>
      <c r="O2033" t="s">
        <v>539</v>
      </c>
      <c r="P2033" t="s">
        <v>4828</v>
      </c>
      <c r="Q2033" t="s">
        <v>3208</v>
      </c>
      <c r="R2033" t="s">
        <v>542</v>
      </c>
      <c r="S2033" t="s">
        <v>543</v>
      </c>
      <c r="T2033" t="s">
        <v>542</v>
      </c>
      <c r="U2033" t="s">
        <v>5336</v>
      </c>
      <c r="W2033" s="210">
        <v>-2100</v>
      </c>
      <c r="X2033">
        <v>1</v>
      </c>
      <c r="Z2033" s="211">
        <v>45540</v>
      </c>
      <c r="AH2033" s="211">
        <v>45522</v>
      </c>
      <c r="AO2033" t="s">
        <v>546</v>
      </c>
      <c r="AU2033" s="211"/>
      <c r="AY2033">
        <v>0</v>
      </c>
      <c r="AZ2033" t="s">
        <v>548</v>
      </c>
      <c r="BA2033" t="s">
        <v>5336</v>
      </c>
      <c r="BB2033" t="s">
        <v>5336</v>
      </c>
    </row>
    <row r="2034" spans="1:54" x14ac:dyDescent="0.3">
      <c r="A2034" t="s">
        <v>5482</v>
      </c>
      <c r="B2034" t="s">
        <v>1152</v>
      </c>
      <c r="C2034" s="211">
        <v>45525</v>
      </c>
      <c r="D2034" t="s">
        <v>3775</v>
      </c>
      <c r="E2034" t="s">
        <v>1374</v>
      </c>
      <c r="F2034" t="s">
        <v>757</v>
      </c>
      <c r="G2034" t="s">
        <v>5483</v>
      </c>
      <c r="H2034" t="s">
        <v>5453</v>
      </c>
      <c r="I2034">
        <v>0</v>
      </c>
      <c r="J2034">
        <v>175</v>
      </c>
      <c r="K2034" t="s">
        <v>535</v>
      </c>
      <c r="L2034" t="s">
        <v>655</v>
      </c>
      <c r="M2034" t="s">
        <v>537</v>
      </c>
      <c r="N2034" t="s">
        <v>538</v>
      </c>
      <c r="O2034" t="s">
        <v>539</v>
      </c>
      <c r="P2034" t="s">
        <v>3778</v>
      </c>
      <c r="Q2034" t="s">
        <v>3208</v>
      </c>
      <c r="R2034" t="s">
        <v>542</v>
      </c>
      <c r="S2034" t="s">
        <v>543</v>
      </c>
      <c r="T2034" t="s">
        <v>542</v>
      </c>
      <c r="U2034" t="s">
        <v>5336</v>
      </c>
      <c r="W2034" s="210">
        <v>-175</v>
      </c>
      <c r="X2034">
        <v>1</v>
      </c>
      <c r="Z2034" s="211">
        <v>45595</v>
      </c>
      <c r="AH2034" s="211">
        <v>45525</v>
      </c>
      <c r="AO2034" t="s">
        <v>546</v>
      </c>
      <c r="AU2034" s="211"/>
      <c r="AY2034">
        <v>0</v>
      </c>
      <c r="AZ2034" t="s">
        <v>548</v>
      </c>
      <c r="BA2034" t="s">
        <v>5336</v>
      </c>
      <c r="BB2034" t="s">
        <v>5336</v>
      </c>
    </row>
    <row r="2035" spans="1:54" x14ac:dyDescent="0.3">
      <c r="A2035" t="s">
        <v>5484</v>
      </c>
      <c r="B2035" t="s">
        <v>1152</v>
      </c>
      <c r="C2035" s="211">
        <v>45525</v>
      </c>
      <c r="D2035" t="s">
        <v>3775</v>
      </c>
      <c r="E2035" t="s">
        <v>1374</v>
      </c>
      <c r="F2035" t="s">
        <v>532</v>
      </c>
      <c r="G2035" t="s">
        <v>5485</v>
      </c>
      <c r="H2035" t="s">
        <v>5453</v>
      </c>
      <c r="I2035">
        <v>0</v>
      </c>
      <c r="J2035">
        <v>70</v>
      </c>
      <c r="K2035" t="s">
        <v>535</v>
      </c>
      <c r="L2035" t="s">
        <v>655</v>
      </c>
      <c r="M2035" t="s">
        <v>537</v>
      </c>
      <c r="N2035" t="s">
        <v>538</v>
      </c>
      <c r="O2035" t="s">
        <v>539</v>
      </c>
      <c r="P2035" t="s">
        <v>3778</v>
      </c>
      <c r="Q2035" t="s">
        <v>3208</v>
      </c>
      <c r="R2035" t="s">
        <v>542</v>
      </c>
      <c r="S2035" t="s">
        <v>543</v>
      </c>
      <c r="T2035" t="s">
        <v>542</v>
      </c>
      <c r="U2035" t="s">
        <v>5336</v>
      </c>
      <c r="W2035" s="210">
        <v>-70</v>
      </c>
      <c r="X2035">
        <v>1</v>
      </c>
      <c r="Z2035" s="211">
        <v>45595</v>
      </c>
      <c r="AH2035" s="211">
        <v>45525</v>
      </c>
      <c r="AO2035" t="s">
        <v>546</v>
      </c>
      <c r="AU2035" s="211"/>
      <c r="AY2035">
        <v>0</v>
      </c>
      <c r="AZ2035" t="s">
        <v>548</v>
      </c>
      <c r="BA2035" t="s">
        <v>5336</v>
      </c>
      <c r="BB2035" t="s">
        <v>5336</v>
      </c>
    </row>
    <row r="2036" spans="1:54" x14ac:dyDescent="0.3">
      <c r="A2036" t="s">
        <v>5486</v>
      </c>
      <c r="B2036" t="s">
        <v>5487</v>
      </c>
      <c r="C2036" s="211">
        <v>45524</v>
      </c>
      <c r="D2036" t="s">
        <v>1191</v>
      </c>
      <c r="E2036" t="s">
        <v>700</v>
      </c>
      <c r="F2036" t="s">
        <v>757</v>
      </c>
      <c r="G2036" t="s">
        <v>5488</v>
      </c>
      <c r="H2036" t="s">
        <v>5489</v>
      </c>
      <c r="I2036">
        <v>0</v>
      </c>
      <c r="J2036">
        <v>1400</v>
      </c>
      <c r="K2036" t="s">
        <v>535</v>
      </c>
      <c r="L2036" t="s">
        <v>1194</v>
      </c>
      <c r="M2036" t="s">
        <v>537</v>
      </c>
      <c r="N2036" t="s">
        <v>538</v>
      </c>
      <c r="O2036" t="s">
        <v>539</v>
      </c>
      <c r="P2036" t="s">
        <v>1195</v>
      </c>
      <c r="Q2036" t="s">
        <v>3208</v>
      </c>
      <c r="R2036" t="s">
        <v>542</v>
      </c>
      <c r="S2036" t="s">
        <v>543</v>
      </c>
      <c r="T2036" t="s">
        <v>542</v>
      </c>
      <c r="U2036" t="s">
        <v>5336</v>
      </c>
      <c r="W2036" s="210">
        <v>-1400</v>
      </c>
      <c r="X2036">
        <v>1</v>
      </c>
      <c r="Z2036" s="211">
        <v>45543</v>
      </c>
      <c r="AH2036" s="211">
        <v>45524</v>
      </c>
      <c r="AO2036" t="s">
        <v>546</v>
      </c>
      <c r="AU2036" s="211"/>
      <c r="AY2036">
        <v>0</v>
      </c>
      <c r="AZ2036" t="s">
        <v>548</v>
      </c>
      <c r="BA2036" t="s">
        <v>5336</v>
      </c>
      <c r="BB2036" t="s">
        <v>5336</v>
      </c>
    </row>
    <row r="2037" spans="1:54" x14ac:dyDescent="0.3">
      <c r="A2037" t="s">
        <v>5490</v>
      </c>
      <c r="B2037" t="s">
        <v>5487</v>
      </c>
      <c r="C2037" s="211">
        <v>45524</v>
      </c>
      <c r="D2037" t="s">
        <v>1191</v>
      </c>
      <c r="E2037" t="s">
        <v>800</v>
      </c>
      <c r="F2037" t="s">
        <v>757</v>
      </c>
      <c r="G2037" t="s">
        <v>5491</v>
      </c>
      <c r="H2037" t="s">
        <v>5489</v>
      </c>
      <c r="I2037">
        <v>0</v>
      </c>
      <c r="J2037">
        <v>1400</v>
      </c>
      <c r="K2037" t="s">
        <v>535</v>
      </c>
      <c r="L2037" t="s">
        <v>1194</v>
      </c>
      <c r="M2037" t="s">
        <v>537</v>
      </c>
      <c r="N2037" t="s">
        <v>538</v>
      </c>
      <c r="O2037" t="s">
        <v>539</v>
      </c>
      <c r="P2037" t="s">
        <v>1195</v>
      </c>
      <c r="Q2037" t="s">
        <v>3208</v>
      </c>
      <c r="R2037" t="s">
        <v>542</v>
      </c>
      <c r="S2037" t="s">
        <v>543</v>
      </c>
      <c r="T2037" t="s">
        <v>542</v>
      </c>
      <c r="U2037" t="s">
        <v>5336</v>
      </c>
      <c r="W2037" s="210">
        <v>-1400</v>
      </c>
      <c r="X2037">
        <v>1</v>
      </c>
      <c r="Z2037" s="211">
        <v>45543</v>
      </c>
      <c r="AH2037" s="211">
        <v>45524</v>
      </c>
      <c r="AO2037" t="s">
        <v>546</v>
      </c>
      <c r="AU2037" s="211"/>
      <c r="AY2037">
        <v>0</v>
      </c>
      <c r="AZ2037" t="s">
        <v>548</v>
      </c>
      <c r="BA2037" t="s">
        <v>5336</v>
      </c>
      <c r="BB2037" t="s">
        <v>5336</v>
      </c>
    </row>
    <row r="2038" spans="1:54" x14ac:dyDescent="0.3">
      <c r="A2038" t="s">
        <v>5492</v>
      </c>
      <c r="B2038" t="s">
        <v>652</v>
      </c>
      <c r="C2038" s="211">
        <v>45505</v>
      </c>
      <c r="D2038" t="s">
        <v>1203</v>
      </c>
      <c r="E2038" t="s">
        <v>800</v>
      </c>
      <c r="F2038" t="s">
        <v>757</v>
      </c>
      <c r="G2038" t="s">
        <v>5493</v>
      </c>
      <c r="H2038" t="s">
        <v>5494</v>
      </c>
      <c r="I2038">
        <v>0</v>
      </c>
      <c r="J2038">
        <v>1998</v>
      </c>
      <c r="K2038" t="s">
        <v>535</v>
      </c>
      <c r="L2038" t="s">
        <v>2688</v>
      </c>
      <c r="M2038" t="s">
        <v>537</v>
      </c>
      <c r="N2038" t="s">
        <v>538</v>
      </c>
      <c r="O2038" t="s">
        <v>539</v>
      </c>
      <c r="P2038" t="s">
        <v>5495</v>
      </c>
      <c r="Q2038" t="s">
        <v>3208</v>
      </c>
      <c r="R2038" t="s">
        <v>542</v>
      </c>
      <c r="S2038" t="s">
        <v>656</v>
      </c>
      <c r="T2038" t="s">
        <v>542</v>
      </c>
      <c r="U2038" t="s">
        <v>5336</v>
      </c>
      <c r="W2038" s="210">
        <v>-1998</v>
      </c>
      <c r="X2038">
        <v>1</v>
      </c>
      <c r="Z2038" s="211">
        <v>45557</v>
      </c>
      <c r="AH2038" s="211">
        <v>45505</v>
      </c>
      <c r="AO2038" t="s">
        <v>546</v>
      </c>
      <c r="AU2038" s="211"/>
      <c r="AY2038">
        <v>0</v>
      </c>
      <c r="AZ2038" t="s">
        <v>548</v>
      </c>
      <c r="BA2038" t="s">
        <v>5336</v>
      </c>
      <c r="BB2038" t="s">
        <v>5336</v>
      </c>
    </row>
    <row r="2039" spans="1:54" x14ac:dyDescent="0.3">
      <c r="A2039" t="s">
        <v>5496</v>
      </c>
      <c r="B2039" t="s">
        <v>652</v>
      </c>
      <c r="C2039" s="211">
        <v>45519</v>
      </c>
      <c r="D2039" t="s">
        <v>1203</v>
      </c>
      <c r="E2039" t="s">
        <v>803</v>
      </c>
      <c r="F2039" t="s">
        <v>757</v>
      </c>
      <c r="G2039" t="s">
        <v>5497</v>
      </c>
      <c r="H2039" t="s">
        <v>4836</v>
      </c>
      <c r="I2039">
        <v>0</v>
      </c>
      <c r="J2039">
        <v>60</v>
      </c>
      <c r="K2039" t="s">
        <v>535</v>
      </c>
      <c r="L2039" t="s">
        <v>1207</v>
      </c>
      <c r="M2039" t="s">
        <v>537</v>
      </c>
      <c r="N2039" t="s">
        <v>538</v>
      </c>
      <c r="O2039" t="s">
        <v>539</v>
      </c>
      <c r="P2039" t="s">
        <v>4837</v>
      </c>
      <c r="Q2039" t="s">
        <v>3208</v>
      </c>
      <c r="R2039" t="s">
        <v>542</v>
      </c>
      <c r="S2039" t="s">
        <v>656</v>
      </c>
      <c r="T2039" t="s">
        <v>542</v>
      </c>
      <c r="U2039" t="s">
        <v>5336</v>
      </c>
      <c r="W2039" s="210">
        <v>-60</v>
      </c>
      <c r="X2039">
        <v>1</v>
      </c>
      <c r="Z2039" s="211">
        <v>45557</v>
      </c>
      <c r="AH2039" s="211">
        <v>45519</v>
      </c>
      <c r="AO2039" t="s">
        <v>546</v>
      </c>
      <c r="AU2039" s="211"/>
      <c r="AY2039">
        <v>0</v>
      </c>
      <c r="AZ2039" t="s">
        <v>548</v>
      </c>
      <c r="BA2039" t="s">
        <v>5336</v>
      </c>
      <c r="BB2039" t="s">
        <v>5336</v>
      </c>
    </row>
    <row r="2040" spans="1:54" x14ac:dyDescent="0.3">
      <c r="A2040" t="s">
        <v>5498</v>
      </c>
      <c r="B2040" t="s">
        <v>652</v>
      </c>
      <c r="C2040" s="211">
        <v>45524</v>
      </c>
      <c r="D2040" t="s">
        <v>1203</v>
      </c>
      <c r="E2040" t="s">
        <v>807</v>
      </c>
      <c r="F2040" t="s">
        <v>757</v>
      </c>
      <c r="G2040" t="s">
        <v>5499</v>
      </c>
      <c r="H2040" t="s">
        <v>4836</v>
      </c>
      <c r="I2040">
        <v>0</v>
      </c>
      <c r="J2040">
        <v>104</v>
      </c>
      <c r="K2040" t="s">
        <v>535</v>
      </c>
      <c r="L2040" t="s">
        <v>1207</v>
      </c>
      <c r="M2040" t="s">
        <v>537</v>
      </c>
      <c r="N2040" t="s">
        <v>538</v>
      </c>
      <c r="O2040" t="s">
        <v>539</v>
      </c>
      <c r="P2040" t="s">
        <v>4837</v>
      </c>
      <c r="Q2040" t="s">
        <v>3208</v>
      </c>
      <c r="R2040" t="s">
        <v>542</v>
      </c>
      <c r="S2040" t="s">
        <v>656</v>
      </c>
      <c r="T2040" t="s">
        <v>542</v>
      </c>
      <c r="U2040" t="s">
        <v>5336</v>
      </c>
      <c r="W2040" s="210">
        <v>-104</v>
      </c>
      <c r="X2040">
        <v>1</v>
      </c>
      <c r="Z2040" s="211">
        <v>45557</v>
      </c>
      <c r="AH2040" s="211">
        <v>45524</v>
      </c>
      <c r="AO2040" t="s">
        <v>546</v>
      </c>
      <c r="AU2040" s="211"/>
      <c r="AY2040">
        <v>0</v>
      </c>
      <c r="AZ2040" t="s">
        <v>548</v>
      </c>
      <c r="BA2040" t="s">
        <v>5336</v>
      </c>
      <c r="BB2040" t="s">
        <v>5336</v>
      </c>
    </row>
    <row r="2041" spans="1:54" x14ac:dyDescent="0.3">
      <c r="A2041" t="s">
        <v>5500</v>
      </c>
      <c r="B2041" t="s">
        <v>652</v>
      </c>
      <c r="C2041" s="211">
        <v>45532</v>
      </c>
      <c r="D2041" t="s">
        <v>1203</v>
      </c>
      <c r="E2041" t="s">
        <v>1893</v>
      </c>
      <c r="F2041" t="s">
        <v>757</v>
      </c>
      <c r="G2041" t="s">
        <v>5501</v>
      </c>
      <c r="H2041" t="s">
        <v>4615</v>
      </c>
      <c r="I2041">
        <v>0</v>
      </c>
      <c r="J2041">
        <v>1125</v>
      </c>
      <c r="K2041" t="s">
        <v>535</v>
      </c>
      <c r="L2041" t="s">
        <v>561</v>
      </c>
      <c r="M2041" t="s">
        <v>537</v>
      </c>
      <c r="N2041" t="s">
        <v>538</v>
      </c>
      <c r="O2041" t="s">
        <v>539</v>
      </c>
      <c r="P2041" t="s">
        <v>4616</v>
      </c>
      <c r="Q2041" t="s">
        <v>3208</v>
      </c>
      <c r="R2041" t="s">
        <v>542</v>
      </c>
      <c r="S2041" t="s">
        <v>656</v>
      </c>
      <c r="T2041" t="s">
        <v>542</v>
      </c>
      <c r="U2041" t="s">
        <v>5336</v>
      </c>
      <c r="W2041" s="210">
        <v>-1125</v>
      </c>
      <c r="X2041">
        <v>1</v>
      </c>
      <c r="Z2041" s="211">
        <v>45557</v>
      </c>
      <c r="AH2041" s="211">
        <v>45532</v>
      </c>
      <c r="AO2041" t="s">
        <v>546</v>
      </c>
      <c r="AU2041" s="211"/>
      <c r="AY2041">
        <v>0</v>
      </c>
      <c r="AZ2041" t="s">
        <v>548</v>
      </c>
      <c r="BA2041" t="s">
        <v>5336</v>
      </c>
      <c r="BB2041" t="s">
        <v>5336</v>
      </c>
    </row>
    <row r="2042" spans="1:54" x14ac:dyDescent="0.3">
      <c r="A2042" t="s">
        <v>5502</v>
      </c>
      <c r="B2042" t="s">
        <v>652</v>
      </c>
      <c r="C2042" s="211">
        <v>45532</v>
      </c>
      <c r="D2042" t="s">
        <v>1203</v>
      </c>
      <c r="E2042" t="s">
        <v>1893</v>
      </c>
      <c r="F2042" t="s">
        <v>532</v>
      </c>
      <c r="G2042" t="s">
        <v>5503</v>
      </c>
      <c r="H2042" t="s">
        <v>1216</v>
      </c>
      <c r="I2042">
        <v>0</v>
      </c>
      <c r="J2042">
        <v>2200</v>
      </c>
      <c r="K2042" t="s">
        <v>535</v>
      </c>
      <c r="L2042" t="s">
        <v>536</v>
      </c>
      <c r="M2042" t="s">
        <v>537</v>
      </c>
      <c r="N2042" t="s">
        <v>538</v>
      </c>
      <c r="O2042" t="s">
        <v>539</v>
      </c>
      <c r="P2042" t="s">
        <v>1217</v>
      </c>
      <c r="Q2042" t="s">
        <v>3208</v>
      </c>
      <c r="R2042" t="s">
        <v>542</v>
      </c>
      <c r="S2042" t="s">
        <v>656</v>
      </c>
      <c r="T2042" t="s">
        <v>542</v>
      </c>
      <c r="U2042" t="s">
        <v>5336</v>
      </c>
      <c r="W2042" s="210">
        <v>-2200</v>
      </c>
      <c r="X2042">
        <v>1</v>
      </c>
      <c r="Z2042" s="211">
        <v>45557</v>
      </c>
      <c r="AH2042" s="211">
        <v>45532</v>
      </c>
      <c r="AO2042" t="s">
        <v>546</v>
      </c>
      <c r="AU2042" s="211"/>
      <c r="AY2042">
        <v>0</v>
      </c>
      <c r="AZ2042" t="s">
        <v>548</v>
      </c>
      <c r="BA2042" t="s">
        <v>5336</v>
      </c>
      <c r="BB2042" t="s">
        <v>5336</v>
      </c>
    </row>
    <row r="2043" spans="1:54" x14ac:dyDescent="0.3">
      <c r="A2043" t="s">
        <v>5504</v>
      </c>
      <c r="B2043" t="s">
        <v>652</v>
      </c>
      <c r="C2043" s="211">
        <v>45532</v>
      </c>
      <c r="D2043" t="s">
        <v>1203</v>
      </c>
      <c r="E2043" t="s">
        <v>1893</v>
      </c>
      <c r="F2043" t="s">
        <v>793</v>
      </c>
      <c r="G2043" t="s">
        <v>5505</v>
      </c>
      <c r="H2043" t="s">
        <v>4625</v>
      </c>
      <c r="I2043">
        <v>0</v>
      </c>
      <c r="J2043">
        <v>789</v>
      </c>
      <c r="K2043" t="s">
        <v>535</v>
      </c>
      <c r="L2043" t="s">
        <v>536</v>
      </c>
      <c r="M2043" t="s">
        <v>537</v>
      </c>
      <c r="N2043" t="s">
        <v>538</v>
      </c>
      <c r="O2043" t="s">
        <v>539</v>
      </c>
      <c r="P2043" t="s">
        <v>4626</v>
      </c>
      <c r="Q2043" t="s">
        <v>3208</v>
      </c>
      <c r="R2043" t="s">
        <v>542</v>
      </c>
      <c r="S2043" t="s">
        <v>656</v>
      </c>
      <c r="T2043" t="s">
        <v>542</v>
      </c>
      <c r="U2043" t="s">
        <v>5336</v>
      </c>
      <c r="W2043" s="210">
        <v>-789</v>
      </c>
      <c r="X2043">
        <v>1</v>
      </c>
      <c r="Z2043" s="211">
        <v>45557</v>
      </c>
      <c r="AH2043" s="211">
        <v>45532</v>
      </c>
      <c r="AO2043" t="s">
        <v>546</v>
      </c>
      <c r="AU2043" s="211"/>
      <c r="AY2043">
        <v>0</v>
      </c>
      <c r="AZ2043" t="s">
        <v>548</v>
      </c>
      <c r="BA2043" t="s">
        <v>5336</v>
      </c>
      <c r="BB2043" t="s">
        <v>5336</v>
      </c>
    </row>
    <row r="2044" spans="1:54" x14ac:dyDescent="0.3">
      <c r="A2044" t="s">
        <v>5506</v>
      </c>
      <c r="B2044" t="s">
        <v>652</v>
      </c>
      <c r="C2044" s="211">
        <v>45532</v>
      </c>
      <c r="D2044" t="s">
        <v>1203</v>
      </c>
      <c r="E2044" t="s">
        <v>1893</v>
      </c>
      <c r="F2044" t="s">
        <v>653</v>
      </c>
      <c r="G2044" t="s">
        <v>5507</v>
      </c>
      <c r="H2044" t="s">
        <v>4629</v>
      </c>
      <c r="I2044">
        <v>0</v>
      </c>
      <c r="J2044">
        <v>1200</v>
      </c>
      <c r="K2044" t="s">
        <v>535</v>
      </c>
      <c r="L2044" t="s">
        <v>561</v>
      </c>
      <c r="M2044" t="s">
        <v>537</v>
      </c>
      <c r="N2044" t="s">
        <v>538</v>
      </c>
      <c r="O2044" t="s">
        <v>539</v>
      </c>
      <c r="P2044" t="s">
        <v>4630</v>
      </c>
      <c r="Q2044" t="s">
        <v>3208</v>
      </c>
      <c r="R2044" t="s">
        <v>542</v>
      </c>
      <c r="S2044" t="s">
        <v>656</v>
      </c>
      <c r="T2044" t="s">
        <v>542</v>
      </c>
      <c r="U2044" t="s">
        <v>5336</v>
      </c>
      <c r="W2044" s="210">
        <v>-1200</v>
      </c>
      <c r="X2044">
        <v>1</v>
      </c>
      <c r="Z2044" s="211">
        <v>45557</v>
      </c>
      <c r="AH2044" s="211">
        <v>45532</v>
      </c>
      <c r="AO2044" t="s">
        <v>546</v>
      </c>
      <c r="AU2044" s="211"/>
      <c r="AY2044">
        <v>0</v>
      </c>
      <c r="AZ2044" t="s">
        <v>548</v>
      </c>
      <c r="BA2044" t="s">
        <v>5336</v>
      </c>
      <c r="BB2044" t="s">
        <v>5336</v>
      </c>
    </row>
    <row r="2045" spans="1:54" x14ac:dyDescent="0.3">
      <c r="A2045" t="s">
        <v>5508</v>
      </c>
      <c r="B2045" t="s">
        <v>652</v>
      </c>
      <c r="C2045" s="211">
        <v>45532</v>
      </c>
      <c r="D2045" t="s">
        <v>1203</v>
      </c>
      <c r="E2045" t="s">
        <v>1893</v>
      </c>
      <c r="F2045" t="s">
        <v>700</v>
      </c>
      <c r="G2045" t="s">
        <v>5509</v>
      </c>
      <c r="H2045" t="s">
        <v>1220</v>
      </c>
      <c r="I2045">
        <v>0</v>
      </c>
      <c r="J2045">
        <v>850</v>
      </c>
      <c r="K2045" t="s">
        <v>535</v>
      </c>
      <c r="L2045" t="s">
        <v>536</v>
      </c>
      <c r="M2045" t="s">
        <v>537</v>
      </c>
      <c r="N2045" t="s">
        <v>538</v>
      </c>
      <c r="O2045" t="s">
        <v>539</v>
      </c>
      <c r="P2045" t="s">
        <v>1221</v>
      </c>
      <c r="Q2045" t="s">
        <v>3208</v>
      </c>
      <c r="R2045" t="s">
        <v>542</v>
      </c>
      <c r="S2045" t="s">
        <v>656</v>
      </c>
      <c r="T2045" t="s">
        <v>542</v>
      </c>
      <c r="U2045" t="s">
        <v>5336</v>
      </c>
      <c r="W2045" s="210">
        <v>-850</v>
      </c>
      <c r="X2045">
        <v>1</v>
      </c>
      <c r="Z2045" s="211">
        <v>45557</v>
      </c>
      <c r="AH2045" s="211">
        <v>45532</v>
      </c>
      <c r="AO2045" t="s">
        <v>546</v>
      </c>
      <c r="AU2045" s="211"/>
      <c r="AY2045">
        <v>0</v>
      </c>
      <c r="AZ2045" t="s">
        <v>548</v>
      </c>
      <c r="BA2045" t="s">
        <v>5336</v>
      </c>
      <c r="BB2045" t="s">
        <v>5336</v>
      </c>
    </row>
    <row r="2046" spans="1:54" x14ac:dyDescent="0.3">
      <c r="A2046" t="s">
        <v>5510</v>
      </c>
      <c r="B2046" t="s">
        <v>652</v>
      </c>
      <c r="C2046" s="211">
        <v>45532</v>
      </c>
      <c r="D2046" t="s">
        <v>1203</v>
      </c>
      <c r="E2046" t="s">
        <v>1893</v>
      </c>
      <c r="F2046" t="s">
        <v>800</v>
      </c>
      <c r="G2046" t="s">
        <v>5511</v>
      </c>
      <c r="H2046" t="s">
        <v>1220</v>
      </c>
      <c r="I2046">
        <v>0</v>
      </c>
      <c r="J2046">
        <v>850</v>
      </c>
      <c r="K2046" t="s">
        <v>535</v>
      </c>
      <c r="L2046" t="s">
        <v>536</v>
      </c>
      <c r="M2046" t="s">
        <v>537</v>
      </c>
      <c r="N2046" t="s">
        <v>538</v>
      </c>
      <c r="O2046" t="s">
        <v>539</v>
      </c>
      <c r="P2046" t="s">
        <v>1221</v>
      </c>
      <c r="Q2046" t="s">
        <v>3208</v>
      </c>
      <c r="R2046" t="s">
        <v>542</v>
      </c>
      <c r="S2046" t="s">
        <v>656</v>
      </c>
      <c r="T2046" t="s">
        <v>542</v>
      </c>
      <c r="U2046" t="s">
        <v>5336</v>
      </c>
      <c r="W2046" s="210">
        <v>-850</v>
      </c>
      <c r="X2046">
        <v>1</v>
      </c>
      <c r="Z2046" s="211">
        <v>45557</v>
      </c>
      <c r="AH2046" s="211">
        <v>45532</v>
      </c>
      <c r="AO2046" t="s">
        <v>546</v>
      </c>
      <c r="AU2046" s="211"/>
      <c r="AY2046">
        <v>0</v>
      </c>
      <c r="AZ2046" t="s">
        <v>548</v>
      </c>
      <c r="BA2046" t="s">
        <v>5336</v>
      </c>
      <c r="BB2046" t="s">
        <v>5336</v>
      </c>
    </row>
    <row r="2047" spans="1:54" x14ac:dyDescent="0.3">
      <c r="A2047" t="s">
        <v>5512</v>
      </c>
      <c r="B2047" t="s">
        <v>652</v>
      </c>
      <c r="C2047" s="211">
        <v>45535</v>
      </c>
      <c r="D2047" t="s">
        <v>550</v>
      </c>
      <c r="E2047" t="s">
        <v>1045</v>
      </c>
      <c r="F2047" t="s">
        <v>551</v>
      </c>
      <c r="G2047" t="s">
        <v>5513</v>
      </c>
      <c r="H2047" t="s">
        <v>553</v>
      </c>
      <c r="I2047">
        <v>0</v>
      </c>
      <c r="J2047">
        <v>16.68</v>
      </c>
      <c r="K2047" t="s">
        <v>535</v>
      </c>
      <c r="L2047" t="s">
        <v>554</v>
      </c>
      <c r="M2047" t="s">
        <v>537</v>
      </c>
      <c r="N2047" t="s">
        <v>538</v>
      </c>
      <c r="O2047" t="s">
        <v>539</v>
      </c>
      <c r="P2047" t="s">
        <v>555</v>
      </c>
      <c r="Q2047" t="s">
        <v>3208</v>
      </c>
      <c r="R2047" t="s">
        <v>542</v>
      </c>
      <c r="S2047" t="s">
        <v>656</v>
      </c>
      <c r="T2047" t="s">
        <v>542</v>
      </c>
      <c r="U2047" t="s">
        <v>5336</v>
      </c>
      <c r="W2047" s="210">
        <v>-16.68</v>
      </c>
      <c r="X2047">
        <v>1</v>
      </c>
      <c r="Z2047" s="211">
        <v>45557</v>
      </c>
      <c r="AH2047" s="211">
        <v>45535</v>
      </c>
      <c r="AO2047" t="s">
        <v>546</v>
      </c>
      <c r="AU2047" s="211"/>
      <c r="AY2047">
        <v>0</v>
      </c>
      <c r="AZ2047" t="s">
        <v>548</v>
      </c>
      <c r="BA2047" t="s">
        <v>5336</v>
      </c>
      <c r="BB2047" t="s">
        <v>5336</v>
      </c>
    </row>
    <row r="2048" spans="1:54" x14ac:dyDescent="0.3">
      <c r="A2048" t="s">
        <v>5514</v>
      </c>
      <c r="B2048" t="s">
        <v>652</v>
      </c>
      <c r="C2048" s="211">
        <v>45535</v>
      </c>
      <c r="D2048" t="s">
        <v>3217</v>
      </c>
      <c r="E2048" t="s">
        <v>1045</v>
      </c>
      <c r="F2048" t="s">
        <v>662</v>
      </c>
      <c r="G2048" t="s">
        <v>5515</v>
      </c>
      <c r="H2048" t="s">
        <v>3219</v>
      </c>
      <c r="I2048">
        <v>0</v>
      </c>
      <c r="J2048">
        <v>81.180000000000007</v>
      </c>
      <c r="K2048" t="s">
        <v>535</v>
      </c>
      <c r="L2048" t="s">
        <v>536</v>
      </c>
      <c r="M2048" t="s">
        <v>537</v>
      </c>
      <c r="N2048" t="s">
        <v>538</v>
      </c>
      <c r="O2048" t="s">
        <v>539</v>
      </c>
      <c r="P2048" t="s">
        <v>1099</v>
      </c>
      <c r="Q2048" t="s">
        <v>3208</v>
      </c>
      <c r="R2048" t="s">
        <v>542</v>
      </c>
      <c r="S2048" t="s">
        <v>656</v>
      </c>
      <c r="T2048" t="s">
        <v>542</v>
      </c>
      <c r="U2048" t="s">
        <v>5336</v>
      </c>
      <c r="W2048" s="210">
        <v>-81.180000000000007</v>
      </c>
      <c r="X2048">
        <v>1</v>
      </c>
      <c r="Z2048" s="211">
        <v>45557</v>
      </c>
      <c r="AH2048" s="211">
        <v>45535</v>
      </c>
      <c r="AO2048" t="s">
        <v>546</v>
      </c>
      <c r="AU2048" s="211"/>
      <c r="AY2048">
        <v>0</v>
      </c>
      <c r="AZ2048" t="s">
        <v>548</v>
      </c>
      <c r="BA2048" t="s">
        <v>5336</v>
      </c>
      <c r="BB2048" t="s">
        <v>5336</v>
      </c>
    </row>
    <row r="2049" spans="1:54" x14ac:dyDescent="0.3">
      <c r="A2049" t="s">
        <v>5516</v>
      </c>
      <c r="B2049" t="s">
        <v>652</v>
      </c>
      <c r="C2049" s="211">
        <v>45535</v>
      </c>
      <c r="D2049" t="s">
        <v>1590</v>
      </c>
      <c r="E2049" t="s">
        <v>1045</v>
      </c>
      <c r="F2049" t="s">
        <v>1172</v>
      </c>
      <c r="G2049" t="s">
        <v>5517</v>
      </c>
      <c r="H2049" t="s">
        <v>1593</v>
      </c>
      <c r="I2049">
        <v>0</v>
      </c>
      <c r="J2049">
        <v>26.72</v>
      </c>
      <c r="K2049" t="s">
        <v>535</v>
      </c>
      <c r="L2049" t="s">
        <v>561</v>
      </c>
      <c r="M2049" t="s">
        <v>537</v>
      </c>
      <c r="N2049" t="s">
        <v>538</v>
      </c>
      <c r="O2049" t="s">
        <v>539</v>
      </c>
      <c r="P2049" t="s">
        <v>1594</v>
      </c>
      <c r="Q2049" t="s">
        <v>3208</v>
      </c>
      <c r="R2049" t="s">
        <v>542</v>
      </c>
      <c r="S2049" t="s">
        <v>656</v>
      </c>
      <c r="T2049" t="s">
        <v>542</v>
      </c>
      <c r="U2049" t="s">
        <v>5336</v>
      </c>
      <c r="W2049" s="210">
        <v>-26.72</v>
      </c>
      <c r="X2049">
        <v>1</v>
      </c>
      <c r="Z2049" s="211">
        <v>45557</v>
      </c>
      <c r="AH2049" s="211">
        <v>45535</v>
      </c>
      <c r="AO2049" t="s">
        <v>546</v>
      </c>
      <c r="AU2049" s="211"/>
      <c r="AY2049">
        <v>0</v>
      </c>
      <c r="AZ2049" t="s">
        <v>548</v>
      </c>
      <c r="BA2049" t="s">
        <v>5336</v>
      </c>
      <c r="BB2049" t="s">
        <v>5336</v>
      </c>
    </row>
    <row r="2050" spans="1:54" x14ac:dyDescent="0.3">
      <c r="A2050" t="s">
        <v>5518</v>
      </c>
      <c r="B2050" t="s">
        <v>652</v>
      </c>
      <c r="C2050" s="211">
        <v>45535</v>
      </c>
      <c r="D2050" t="s">
        <v>3223</v>
      </c>
      <c r="E2050" t="s">
        <v>1045</v>
      </c>
      <c r="F2050" t="s">
        <v>862</v>
      </c>
      <c r="G2050" t="s">
        <v>5519</v>
      </c>
      <c r="H2050" t="s">
        <v>3225</v>
      </c>
      <c r="I2050">
        <v>0</v>
      </c>
      <c r="J2050">
        <v>5.0599999999999996</v>
      </c>
      <c r="K2050" t="s">
        <v>535</v>
      </c>
      <c r="L2050" t="s">
        <v>536</v>
      </c>
      <c r="M2050" t="s">
        <v>537</v>
      </c>
      <c r="N2050" t="s">
        <v>538</v>
      </c>
      <c r="O2050" t="s">
        <v>539</v>
      </c>
      <c r="P2050" t="s">
        <v>650</v>
      </c>
      <c r="Q2050" t="s">
        <v>3208</v>
      </c>
      <c r="R2050" t="s">
        <v>542</v>
      </c>
      <c r="S2050" t="s">
        <v>656</v>
      </c>
      <c r="T2050" t="s">
        <v>542</v>
      </c>
      <c r="U2050" t="s">
        <v>5336</v>
      </c>
      <c r="W2050" s="210">
        <v>-5.0599999999999996</v>
      </c>
      <c r="X2050">
        <v>1</v>
      </c>
      <c r="Z2050" s="211">
        <v>45557</v>
      </c>
      <c r="AH2050" s="211">
        <v>45535</v>
      </c>
      <c r="AO2050" t="s">
        <v>546</v>
      </c>
      <c r="AU2050" s="211"/>
      <c r="AY2050">
        <v>0</v>
      </c>
      <c r="AZ2050" t="s">
        <v>548</v>
      </c>
      <c r="BA2050" t="s">
        <v>5336</v>
      </c>
      <c r="BB2050" t="s">
        <v>5336</v>
      </c>
    </row>
    <row r="2051" spans="1:54" x14ac:dyDescent="0.3">
      <c r="A2051" t="s">
        <v>5520</v>
      </c>
      <c r="B2051" t="s">
        <v>652</v>
      </c>
      <c r="C2051" s="211">
        <v>45535</v>
      </c>
      <c r="D2051" t="s">
        <v>3775</v>
      </c>
      <c r="E2051" t="s">
        <v>1045</v>
      </c>
      <c r="F2051" t="s">
        <v>558</v>
      </c>
      <c r="G2051" t="s">
        <v>5521</v>
      </c>
      <c r="H2051" t="s">
        <v>3777</v>
      </c>
      <c r="I2051">
        <v>0</v>
      </c>
      <c r="J2051">
        <v>139.32</v>
      </c>
      <c r="K2051" t="s">
        <v>535</v>
      </c>
      <c r="L2051" t="s">
        <v>536</v>
      </c>
      <c r="M2051" t="s">
        <v>537</v>
      </c>
      <c r="N2051" t="s">
        <v>538</v>
      </c>
      <c r="O2051" t="s">
        <v>539</v>
      </c>
      <c r="P2051" t="s">
        <v>3778</v>
      </c>
      <c r="Q2051" t="s">
        <v>3208</v>
      </c>
      <c r="R2051" t="s">
        <v>542</v>
      </c>
      <c r="S2051" t="s">
        <v>656</v>
      </c>
      <c r="T2051" t="s">
        <v>542</v>
      </c>
      <c r="U2051" t="s">
        <v>5336</v>
      </c>
      <c r="W2051" s="210">
        <v>-139.32</v>
      </c>
      <c r="X2051">
        <v>1</v>
      </c>
      <c r="Z2051" s="211">
        <v>45557</v>
      </c>
      <c r="AH2051" s="211">
        <v>45535</v>
      </c>
      <c r="AO2051" t="s">
        <v>546</v>
      </c>
      <c r="AU2051" s="211"/>
      <c r="AY2051">
        <v>0</v>
      </c>
      <c r="AZ2051" t="s">
        <v>548</v>
      </c>
      <c r="BA2051" t="s">
        <v>5336</v>
      </c>
      <c r="BB2051" t="s">
        <v>5336</v>
      </c>
    </row>
    <row r="2052" spans="1:54" x14ac:dyDescent="0.3">
      <c r="A2052" t="s">
        <v>5522</v>
      </c>
      <c r="B2052" t="s">
        <v>652</v>
      </c>
      <c r="C2052" s="211">
        <v>45535</v>
      </c>
      <c r="D2052" t="s">
        <v>1313</v>
      </c>
      <c r="E2052" t="s">
        <v>1045</v>
      </c>
      <c r="F2052" t="s">
        <v>1320</v>
      </c>
      <c r="G2052" t="s">
        <v>5523</v>
      </c>
      <c r="H2052" t="s">
        <v>1316</v>
      </c>
      <c r="I2052">
        <v>0</v>
      </c>
      <c r="J2052">
        <v>9.7200000000000006</v>
      </c>
      <c r="K2052" t="s">
        <v>535</v>
      </c>
      <c r="L2052" t="s">
        <v>554</v>
      </c>
      <c r="M2052" t="s">
        <v>537</v>
      </c>
      <c r="N2052" t="s">
        <v>538</v>
      </c>
      <c r="O2052" t="s">
        <v>539</v>
      </c>
      <c r="P2052" t="s">
        <v>555</v>
      </c>
      <c r="Q2052" t="s">
        <v>3208</v>
      </c>
      <c r="R2052" t="s">
        <v>542</v>
      </c>
      <c r="S2052" t="s">
        <v>656</v>
      </c>
      <c r="T2052" t="s">
        <v>542</v>
      </c>
      <c r="U2052" t="s">
        <v>5336</v>
      </c>
      <c r="W2052" s="210">
        <v>-9.7200000000000006</v>
      </c>
      <c r="X2052">
        <v>1</v>
      </c>
      <c r="Z2052" s="211">
        <v>45557</v>
      </c>
      <c r="AH2052" s="211">
        <v>45535</v>
      </c>
      <c r="AO2052" t="s">
        <v>546</v>
      </c>
      <c r="AU2052" s="211"/>
      <c r="AY2052">
        <v>0</v>
      </c>
      <c r="AZ2052" t="s">
        <v>548</v>
      </c>
      <c r="BA2052" t="s">
        <v>5336</v>
      </c>
      <c r="BB2052" t="s">
        <v>5336</v>
      </c>
    </row>
    <row r="2053" spans="1:54" x14ac:dyDescent="0.3">
      <c r="A2053" t="s">
        <v>5524</v>
      </c>
      <c r="B2053" t="s">
        <v>652</v>
      </c>
      <c r="C2053" s="211">
        <v>45535</v>
      </c>
      <c r="D2053" t="s">
        <v>1036</v>
      </c>
      <c r="E2053" t="s">
        <v>1045</v>
      </c>
      <c r="F2053" t="s">
        <v>679</v>
      </c>
      <c r="G2053" t="s">
        <v>5525</v>
      </c>
      <c r="H2053" t="s">
        <v>1155</v>
      </c>
      <c r="I2053">
        <v>0</v>
      </c>
      <c r="J2053">
        <v>38.17</v>
      </c>
      <c r="K2053" t="s">
        <v>535</v>
      </c>
      <c r="L2053" t="s">
        <v>536</v>
      </c>
      <c r="M2053" t="s">
        <v>537</v>
      </c>
      <c r="N2053" t="s">
        <v>538</v>
      </c>
      <c r="O2053" t="s">
        <v>539</v>
      </c>
      <c r="P2053" t="s">
        <v>1040</v>
      </c>
      <c r="Q2053" t="s">
        <v>3208</v>
      </c>
      <c r="R2053" t="s">
        <v>542</v>
      </c>
      <c r="S2053" t="s">
        <v>656</v>
      </c>
      <c r="T2053" t="s">
        <v>542</v>
      </c>
      <c r="U2053" t="s">
        <v>5336</v>
      </c>
      <c r="W2053" s="210">
        <v>-38.17</v>
      </c>
      <c r="X2053">
        <v>1</v>
      </c>
      <c r="Z2053" s="211">
        <v>45557</v>
      </c>
      <c r="AH2053" s="211">
        <v>45535</v>
      </c>
      <c r="AO2053" t="s">
        <v>546</v>
      </c>
      <c r="AU2053" s="211"/>
      <c r="AY2053">
        <v>0</v>
      </c>
      <c r="AZ2053" t="s">
        <v>548</v>
      </c>
      <c r="BA2053" t="s">
        <v>5336</v>
      </c>
      <c r="BB2053" t="s">
        <v>5336</v>
      </c>
    </row>
    <row r="2054" spans="1:54" x14ac:dyDescent="0.3">
      <c r="A2054" t="s">
        <v>5526</v>
      </c>
      <c r="B2054" t="s">
        <v>652</v>
      </c>
      <c r="C2054" s="211">
        <v>45535</v>
      </c>
      <c r="D2054" t="s">
        <v>557</v>
      </c>
      <c r="E2054" t="s">
        <v>1045</v>
      </c>
      <c r="F2054" t="s">
        <v>1140</v>
      </c>
      <c r="G2054" t="s">
        <v>5527</v>
      </c>
      <c r="H2054" t="s">
        <v>560</v>
      </c>
      <c r="I2054">
        <v>0</v>
      </c>
      <c r="J2054">
        <v>11.29</v>
      </c>
      <c r="K2054" t="s">
        <v>535</v>
      </c>
      <c r="L2054" t="s">
        <v>561</v>
      </c>
      <c r="M2054" t="s">
        <v>537</v>
      </c>
      <c r="N2054" t="s">
        <v>538</v>
      </c>
      <c r="O2054" t="s">
        <v>539</v>
      </c>
      <c r="P2054" t="s">
        <v>562</v>
      </c>
      <c r="Q2054" t="s">
        <v>3208</v>
      </c>
      <c r="R2054" t="s">
        <v>542</v>
      </c>
      <c r="S2054" t="s">
        <v>656</v>
      </c>
      <c r="T2054" t="s">
        <v>542</v>
      </c>
      <c r="U2054" t="s">
        <v>5336</v>
      </c>
      <c r="W2054" s="210">
        <v>-11.29</v>
      </c>
      <c r="X2054">
        <v>1</v>
      </c>
      <c r="Z2054" s="211">
        <v>45557</v>
      </c>
      <c r="AH2054" s="211">
        <v>45535</v>
      </c>
      <c r="AO2054" t="s">
        <v>546</v>
      </c>
      <c r="AU2054" s="211"/>
      <c r="AY2054">
        <v>0</v>
      </c>
      <c r="AZ2054" t="s">
        <v>548</v>
      </c>
      <c r="BA2054" t="s">
        <v>5336</v>
      </c>
      <c r="BB2054" t="s">
        <v>5336</v>
      </c>
    </row>
    <row r="2055" spans="1:54" x14ac:dyDescent="0.3">
      <c r="A2055" t="s">
        <v>5528</v>
      </c>
      <c r="B2055" t="s">
        <v>652</v>
      </c>
      <c r="C2055" s="211">
        <v>45535</v>
      </c>
      <c r="D2055" t="s">
        <v>570</v>
      </c>
      <c r="E2055" t="s">
        <v>1045</v>
      </c>
      <c r="F2055" t="s">
        <v>690</v>
      </c>
      <c r="G2055" t="s">
        <v>5529</v>
      </c>
      <c r="H2055" t="s">
        <v>573</v>
      </c>
      <c r="I2055">
        <v>0</v>
      </c>
      <c r="J2055">
        <v>6.21</v>
      </c>
      <c r="K2055" t="s">
        <v>535</v>
      </c>
      <c r="L2055" t="s">
        <v>554</v>
      </c>
      <c r="M2055" t="s">
        <v>537</v>
      </c>
      <c r="N2055" t="s">
        <v>538</v>
      </c>
      <c r="O2055" t="s">
        <v>539</v>
      </c>
      <c r="P2055" t="s">
        <v>574</v>
      </c>
      <c r="Q2055" t="s">
        <v>3208</v>
      </c>
      <c r="R2055" t="s">
        <v>542</v>
      </c>
      <c r="S2055" t="s">
        <v>656</v>
      </c>
      <c r="T2055" t="s">
        <v>542</v>
      </c>
      <c r="U2055" t="s">
        <v>5336</v>
      </c>
      <c r="W2055" s="210">
        <v>-6.21</v>
      </c>
      <c r="X2055">
        <v>1</v>
      </c>
      <c r="Z2055" s="211">
        <v>45557</v>
      </c>
      <c r="AH2055" s="211">
        <v>45535</v>
      </c>
      <c r="AO2055" t="s">
        <v>546</v>
      </c>
      <c r="AU2055" s="211"/>
      <c r="AY2055">
        <v>0</v>
      </c>
      <c r="AZ2055" t="s">
        <v>548</v>
      </c>
      <c r="BA2055" t="s">
        <v>5336</v>
      </c>
      <c r="BB2055" t="s">
        <v>5336</v>
      </c>
    </row>
    <row r="2056" spans="1:54" x14ac:dyDescent="0.3">
      <c r="A2056" t="s">
        <v>5530</v>
      </c>
      <c r="B2056" t="s">
        <v>652</v>
      </c>
      <c r="C2056" s="211">
        <v>45535</v>
      </c>
      <c r="D2056" t="s">
        <v>576</v>
      </c>
      <c r="E2056" t="s">
        <v>1045</v>
      </c>
      <c r="F2056" t="s">
        <v>2616</v>
      </c>
      <c r="G2056" t="s">
        <v>5531</v>
      </c>
      <c r="H2056" t="s">
        <v>579</v>
      </c>
      <c r="I2056">
        <v>0</v>
      </c>
      <c r="J2056">
        <v>11.47</v>
      </c>
      <c r="K2056" t="s">
        <v>535</v>
      </c>
      <c r="L2056" t="s">
        <v>554</v>
      </c>
      <c r="M2056" t="s">
        <v>537</v>
      </c>
      <c r="N2056" t="s">
        <v>538</v>
      </c>
      <c r="O2056" t="s">
        <v>539</v>
      </c>
      <c r="P2056" t="s">
        <v>580</v>
      </c>
      <c r="Q2056" t="s">
        <v>3208</v>
      </c>
      <c r="R2056" t="s">
        <v>542</v>
      </c>
      <c r="S2056" t="s">
        <v>656</v>
      </c>
      <c r="T2056" t="s">
        <v>542</v>
      </c>
      <c r="U2056" t="s">
        <v>5336</v>
      </c>
      <c r="W2056" s="210">
        <v>-11.47</v>
      </c>
      <c r="X2056">
        <v>1</v>
      </c>
      <c r="Z2056" s="211">
        <v>45557</v>
      </c>
      <c r="AH2056" s="211">
        <v>45535</v>
      </c>
      <c r="AO2056" t="s">
        <v>546</v>
      </c>
      <c r="AU2056" s="211"/>
      <c r="AY2056">
        <v>0</v>
      </c>
      <c r="AZ2056" t="s">
        <v>548</v>
      </c>
      <c r="BA2056" t="s">
        <v>5336</v>
      </c>
      <c r="BB2056" t="s">
        <v>5336</v>
      </c>
    </row>
    <row r="2057" spans="1:54" x14ac:dyDescent="0.3">
      <c r="A2057" t="s">
        <v>5532</v>
      </c>
      <c r="B2057" t="s">
        <v>652</v>
      </c>
      <c r="C2057" s="211">
        <v>45535</v>
      </c>
      <c r="D2057" t="s">
        <v>582</v>
      </c>
      <c r="E2057" t="s">
        <v>1045</v>
      </c>
      <c r="F2057" t="s">
        <v>2151</v>
      </c>
      <c r="G2057" t="s">
        <v>5533</v>
      </c>
      <c r="H2057" t="s">
        <v>585</v>
      </c>
      <c r="I2057">
        <v>0</v>
      </c>
      <c r="J2057">
        <v>28.31</v>
      </c>
      <c r="K2057" t="s">
        <v>535</v>
      </c>
      <c r="L2057" t="s">
        <v>536</v>
      </c>
      <c r="M2057" t="s">
        <v>537</v>
      </c>
      <c r="N2057" t="s">
        <v>538</v>
      </c>
      <c r="O2057" t="s">
        <v>539</v>
      </c>
      <c r="P2057" t="s">
        <v>586</v>
      </c>
      <c r="Q2057" t="s">
        <v>3208</v>
      </c>
      <c r="R2057" t="s">
        <v>542</v>
      </c>
      <c r="S2057" t="s">
        <v>656</v>
      </c>
      <c r="T2057" t="s">
        <v>542</v>
      </c>
      <c r="U2057" t="s">
        <v>5336</v>
      </c>
      <c r="W2057" s="210">
        <v>-28.31</v>
      </c>
      <c r="X2057">
        <v>1</v>
      </c>
      <c r="Z2057" s="211">
        <v>45557</v>
      </c>
      <c r="AH2057" s="211">
        <v>45535</v>
      </c>
      <c r="AO2057" t="s">
        <v>546</v>
      </c>
      <c r="AU2057" s="211"/>
      <c r="AY2057">
        <v>0</v>
      </c>
      <c r="AZ2057" t="s">
        <v>548</v>
      </c>
      <c r="BA2057" t="s">
        <v>5336</v>
      </c>
      <c r="BB2057" t="s">
        <v>5336</v>
      </c>
    </row>
    <row r="2058" spans="1:54" x14ac:dyDescent="0.3">
      <c r="A2058" t="s">
        <v>5534</v>
      </c>
      <c r="B2058" t="s">
        <v>652</v>
      </c>
      <c r="C2058" s="211">
        <v>45535</v>
      </c>
      <c r="D2058" t="s">
        <v>588</v>
      </c>
      <c r="E2058" t="s">
        <v>1045</v>
      </c>
      <c r="F2058" t="s">
        <v>1816</v>
      </c>
      <c r="G2058" t="s">
        <v>5535</v>
      </c>
      <c r="H2058" t="s">
        <v>591</v>
      </c>
      <c r="I2058">
        <v>0</v>
      </c>
      <c r="J2058">
        <v>7.2</v>
      </c>
      <c r="K2058" t="s">
        <v>535</v>
      </c>
      <c r="L2058" t="s">
        <v>561</v>
      </c>
      <c r="M2058" t="s">
        <v>537</v>
      </c>
      <c r="N2058" t="s">
        <v>538</v>
      </c>
      <c r="O2058" t="s">
        <v>539</v>
      </c>
      <c r="P2058" t="s">
        <v>592</v>
      </c>
      <c r="Q2058" t="s">
        <v>3208</v>
      </c>
      <c r="R2058" t="s">
        <v>542</v>
      </c>
      <c r="S2058" t="s">
        <v>656</v>
      </c>
      <c r="T2058" t="s">
        <v>542</v>
      </c>
      <c r="U2058" t="s">
        <v>5336</v>
      </c>
      <c r="W2058" s="210">
        <v>-7.2</v>
      </c>
      <c r="X2058">
        <v>1</v>
      </c>
      <c r="Z2058" s="211">
        <v>45557</v>
      </c>
      <c r="AH2058" s="211">
        <v>45535</v>
      </c>
      <c r="AO2058" t="s">
        <v>546</v>
      </c>
      <c r="AU2058" s="211"/>
      <c r="AY2058">
        <v>0</v>
      </c>
      <c r="AZ2058" t="s">
        <v>548</v>
      </c>
      <c r="BA2058" t="s">
        <v>5336</v>
      </c>
      <c r="BB2058" t="s">
        <v>5336</v>
      </c>
    </row>
    <row r="2059" spans="1:54" x14ac:dyDescent="0.3">
      <c r="A2059" t="s">
        <v>5536</v>
      </c>
      <c r="B2059" t="s">
        <v>652</v>
      </c>
      <c r="C2059" s="211">
        <v>45535</v>
      </c>
      <c r="D2059" t="s">
        <v>1067</v>
      </c>
      <c r="E2059" t="s">
        <v>1045</v>
      </c>
      <c r="F2059" t="s">
        <v>1617</v>
      </c>
      <c r="G2059" t="s">
        <v>5537</v>
      </c>
      <c r="H2059" t="s">
        <v>1337</v>
      </c>
      <c r="I2059">
        <v>0</v>
      </c>
      <c r="J2059">
        <v>7.49</v>
      </c>
      <c r="K2059" t="s">
        <v>535</v>
      </c>
      <c r="L2059" t="s">
        <v>554</v>
      </c>
      <c r="M2059" t="s">
        <v>537</v>
      </c>
      <c r="N2059" t="s">
        <v>538</v>
      </c>
      <c r="O2059" t="s">
        <v>539</v>
      </c>
      <c r="P2059" t="s">
        <v>580</v>
      </c>
      <c r="Q2059" t="s">
        <v>3208</v>
      </c>
      <c r="R2059" t="s">
        <v>542</v>
      </c>
      <c r="S2059" t="s">
        <v>656</v>
      </c>
      <c r="T2059" t="s">
        <v>542</v>
      </c>
      <c r="U2059" t="s">
        <v>5336</v>
      </c>
      <c r="W2059" s="210">
        <v>-7.49</v>
      </c>
      <c r="X2059">
        <v>1</v>
      </c>
      <c r="Z2059" s="211">
        <v>45557</v>
      </c>
      <c r="AH2059" s="211">
        <v>45535</v>
      </c>
      <c r="AO2059" t="s">
        <v>546</v>
      </c>
      <c r="AU2059" s="211"/>
      <c r="AY2059">
        <v>0</v>
      </c>
      <c r="AZ2059" t="s">
        <v>548</v>
      </c>
      <c r="BA2059" t="s">
        <v>5336</v>
      </c>
      <c r="BB2059" t="s">
        <v>5336</v>
      </c>
    </row>
    <row r="2060" spans="1:54" x14ac:dyDescent="0.3">
      <c r="A2060" t="s">
        <v>5538</v>
      </c>
      <c r="B2060" t="s">
        <v>652</v>
      </c>
      <c r="C2060" s="211">
        <v>45535</v>
      </c>
      <c r="D2060" t="s">
        <v>600</v>
      </c>
      <c r="E2060" t="s">
        <v>1045</v>
      </c>
      <c r="F2060" t="s">
        <v>5288</v>
      </c>
      <c r="G2060" t="s">
        <v>5539</v>
      </c>
      <c r="H2060" t="s">
        <v>603</v>
      </c>
      <c r="I2060">
        <v>0</v>
      </c>
      <c r="J2060">
        <v>33.51</v>
      </c>
      <c r="K2060" t="s">
        <v>535</v>
      </c>
      <c r="L2060" t="s">
        <v>536</v>
      </c>
      <c r="M2060" t="s">
        <v>537</v>
      </c>
      <c r="N2060" t="s">
        <v>538</v>
      </c>
      <c r="O2060" t="s">
        <v>539</v>
      </c>
      <c r="P2060" t="s">
        <v>604</v>
      </c>
      <c r="Q2060" t="s">
        <v>3208</v>
      </c>
      <c r="R2060" t="s">
        <v>542</v>
      </c>
      <c r="S2060" t="s">
        <v>656</v>
      </c>
      <c r="T2060" t="s">
        <v>542</v>
      </c>
      <c r="U2060" t="s">
        <v>5336</v>
      </c>
      <c r="W2060" s="210">
        <v>-33.51</v>
      </c>
      <c r="X2060">
        <v>1</v>
      </c>
      <c r="Z2060" s="211">
        <v>45557</v>
      </c>
      <c r="AH2060" s="211">
        <v>45535</v>
      </c>
      <c r="AO2060" t="s">
        <v>546</v>
      </c>
      <c r="AU2060" s="211"/>
      <c r="AY2060">
        <v>0</v>
      </c>
      <c r="AZ2060" t="s">
        <v>548</v>
      </c>
      <c r="BA2060" t="s">
        <v>5336</v>
      </c>
      <c r="BB2060" t="s">
        <v>5336</v>
      </c>
    </row>
    <row r="2061" spans="1:54" x14ac:dyDescent="0.3">
      <c r="A2061" t="s">
        <v>5540</v>
      </c>
      <c r="B2061" t="s">
        <v>652</v>
      </c>
      <c r="C2061" s="211">
        <v>45535</v>
      </c>
      <c r="D2061" t="s">
        <v>611</v>
      </c>
      <c r="E2061" t="s">
        <v>1045</v>
      </c>
      <c r="F2061" t="s">
        <v>1487</v>
      </c>
      <c r="G2061" t="s">
        <v>5541</v>
      </c>
      <c r="H2061" t="s">
        <v>614</v>
      </c>
      <c r="I2061">
        <v>0</v>
      </c>
      <c r="J2061">
        <v>18.170000000000002</v>
      </c>
      <c r="K2061" t="s">
        <v>535</v>
      </c>
      <c r="L2061" t="s">
        <v>554</v>
      </c>
      <c r="M2061" t="s">
        <v>537</v>
      </c>
      <c r="N2061" t="s">
        <v>538</v>
      </c>
      <c r="O2061" t="s">
        <v>539</v>
      </c>
      <c r="P2061" t="s">
        <v>615</v>
      </c>
      <c r="Q2061" t="s">
        <v>3208</v>
      </c>
      <c r="R2061" t="s">
        <v>542</v>
      </c>
      <c r="S2061" t="s">
        <v>656</v>
      </c>
      <c r="T2061" t="s">
        <v>542</v>
      </c>
      <c r="U2061" t="s">
        <v>5336</v>
      </c>
      <c r="W2061" s="210">
        <v>-18.170000000000002</v>
      </c>
      <c r="X2061">
        <v>1</v>
      </c>
      <c r="Z2061" s="211">
        <v>45557</v>
      </c>
      <c r="AH2061" s="211">
        <v>45535</v>
      </c>
      <c r="AO2061" t="s">
        <v>546</v>
      </c>
      <c r="AU2061" s="211"/>
      <c r="AY2061">
        <v>0</v>
      </c>
      <c r="AZ2061" t="s">
        <v>548</v>
      </c>
      <c r="BA2061" t="s">
        <v>5336</v>
      </c>
      <c r="BB2061" t="s">
        <v>5336</v>
      </c>
    </row>
    <row r="2062" spans="1:54" x14ac:dyDescent="0.3">
      <c r="A2062" t="s">
        <v>5542</v>
      </c>
      <c r="B2062" t="s">
        <v>652</v>
      </c>
      <c r="C2062" s="211">
        <v>45535</v>
      </c>
      <c r="D2062" t="s">
        <v>3806</v>
      </c>
      <c r="E2062" t="s">
        <v>1045</v>
      </c>
      <c r="F2062" t="s">
        <v>2017</v>
      </c>
      <c r="G2062" t="s">
        <v>5521</v>
      </c>
      <c r="H2062" t="s">
        <v>3807</v>
      </c>
      <c r="I2062">
        <v>0</v>
      </c>
      <c r="J2062">
        <v>81.180000000000007</v>
      </c>
      <c r="K2062" t="s">
        <v>535</v>
      </c>
      <c r="L2062" t="s">
        <v>536</v>
      </c>
      <c r="M2062" t="s">
        <v>537</v>
      </c>
      <c r="N2062" t="s">
        <v>538</v>
      </c>
      <c r="O2062" t="s">
        <v>539</v>
      </c>
      <c r="P2062" t="s">
        <v>3778</v>
      </c>
      <c r="Q2062" t="s">
        <v>3208</v>
      </c>
      <c r="R2062" t="s">
        <v>542</v>
      </c>
      <c r="S2062" t="s">
        <v>656</v>
      </c>
      <c r="T2062" t="s">
        <v>542</v>
      </c>
      <c r="U2062" t="s">
        <v>5336</v>
      </c>
      <c r="W2062" s="210">
        <v>-81.180000000000007</v>
      </c>
      <c r="X2062">
        <v>1</v>
      </c>
      <c r="Z2062" s="211">
        <v>45557</v>
      </c>
      <c r="AH2062" s="211">
        <v>45535</v>
      </c>
      <c r="AO2062" t="s">
        <v>546</v>
      </c>
      <c r="AU2062" s="211"/>
      <c r="AY2062">
        <v>0</v>
      </c>
      <c r="AZ2062" t="s">
        <v>548</v>
      </c>
      <c r="BA2062" t="s">
        <v>5336</v>
      </c>
      <c r="BB2062" t="s">
        <v>5336</v>
      </c>
    </row>
    <row r="2063" spans="1:54" x14ac:dyDescent="0.3">
      <c r="A2063" t="s">
        <v>5543</v>
      </c>
      <c r="B2063" t="s">
        <v>652</v>
      </c>
      <c r="C2063" s="211">
        <v>45535</v>
      </c>
      <c r="D2063" t="s">
        <v>2937</v>
      </c>
      <c r="E2063" t="s">
        <v>1045</v>
      </c>
      <c r="F2063" t="s">
        <v>5239</v>
      </c>
      <c r="G2063" t="s">
        <v>5544</v>
      </c>
      <c r="H2063" t="s">
        <v>2939</v>
      </c>
      <c r="I2063">
        <v>0</v>
      </c>
      <c r="J2063">
        <v>6.26</v>
      </c>
      <c r="K2063" t="s">
        <v>535</v>
      </c>
      <c r="L2063" t="s">
        <v>561</v>
      </c>
      <c r="M2063" t="s">
        <v>537</v>
      </c>
      <c r="N2063" t="s">
        <v>538</v>
      </c>
      <c r="O2063" t="s">
        <v>539</v>
      </c>
      <c r="P2063" t="s">
        <v>644</v>
      </c>
      <c r="Q2063" t="s">
        <v>3208</v>
      </c>
      <c r="R2063" t="s">
        <v>542</v>
      </c>
      <c r="S2063" t="s">
        <v>656</v>
      </c>
      <c r="T2063" t="s">
        <v>542</v>
      </c>
      <c r="U2063" t="s">
        <v>5336</v>
      </c>
      <c r="W2063" s="210">
        <v>-6.26</v>
      </c>
      <c r="X2063">
        <v>1</v>
      </c>
      <c r="Z2063" s="211">
        <v>45557</v>
      </c>
      <c r="AH2063" s="211">
        <v>45535</v>
      </c>
      <c r="AO2063" t="s">
        <v>546</v>
      </c>
      <c r="AU2063" s="211"/>
      <c r="AY2063">
        <v>0</v>
      </c>
      <c r="AZ2063" t="s">
        <v>548</v>
      </c>
      <c r="BA2063" t="s">
        <v>5336</v>
      </c>
      <c r="BB2063" t="s">
        <v>5336</v>
      </c>
    </row>
    <row r="2064" spans="1:54" x14ac:dyDescent="0.3">
      <c r="A2064" t="s">
        <v>5545</v>
      </c>
      <c r="B2064" t="s">
        <v>652</v>
      </c>
      <c r="C2064" s="211">
        <v>45535</v>
      </c>
      <c r="D2064" t="s">
        <v>617</v>
      </c>
      <c r="E2064" t="s">
        <v>1045</v>
      </c>
      <c r="F2064" t="s">
        <v>1109</v>
      </c>
      <c r="G2064" t="s">
        <v>5546</v>
      </c>
      <c r="H2064" t="s">
        <v>620</v>
      </c>
      <c r="I2064">
        <v>0</v>
      </c>
      <c r="J2064">
        <v>14.67</v>
      </c>
      <c r="K2064" t="s">
        <v>535</v>
      </c>
      <c r="L2064" t="s">
        <v>561</v>
      </c>
      <c r="M2064" t="s">
        <v>537</v>
      </c>
      <c r="N2064" t="s">
        <v>538</v>
      </c>
      <c r="O2064" t="s">
        <v>539</v>
      </c>
      <c r="P2064" t="s">
        <v>2641</v>
      </c>
      <c r="Q2064" t="s">
        <v>3208</v>
      </c>
      <c r="R2064" t="s">
        <v>542</v>
      </c>
      <c r="S2064" t="s">
        <v>656</v>
      </c>
      <c r="T2064" t="s">
        <v>542</v>
      </c>
      <c r="U2064" t="s">
        <v>5336</v>
      </c>
      <c r="W2064" s="210">
        <v>-14.67</v>
      </c>
      <c r="X2064">
        <v>1</v>
      </c>
      <c r="Z2064" s="211">
        <v>45557</v>
      </c>
      <c r="AH2064" s="211">
        <v>45535</v>
      </c>
      <c r="AO2064" t="s">
        <v>546</v>
      </c>
      <c r="AU2064" s="211"/>
      <c r="AY2064">
        <v>0</v>
      </c>
      <c r="AZ2064" t="s">
        <v>548</v>
      </c>
      <c r="BA2064" t="s">
        <v>5336</v>
      </c>
      <c r="BB2064" t="s">
        <v>5336</v>
      </c>
    </row>
    <row r="2065" spans="1:54" x14ac:dyDescent="0.3">
      <c r="A2065" t="s">
        <v>5547</v>
      </c>
      <c r="B2065" t="s">
        <v>652</v>
      </c>
      <c r="C2065" s="211">
        <v>45535</v>
      </c>
      <c r="D2065" t="s">
        <v>623</v>
      </c>
      <c r="E2065" t="s">
        <v>1045</v>
      </c>
      <c r="F2065" t="s">
        <v>1248</v>
      </c>
      <c r="G2065" t="s">
        <v>5548</v>
      </c>
      <c r="H2065" t="s">
        <v>626</v>
      </c>
      <c r="I2065">
        <v>0</v>
      </c>
      <c r="J2065">
        <v>6.26</v>
      </c>
      <c r="K2065" t="s">
        <v>535</v>
      </c>
      <c r="L2065" t="s">
        <v>536</v>
      </c>
      <c r="M2065" t="s">
        <v>537</v>
      </c>
      <c r="N2065" t="s">
        <v>538</v>
      </c>
      <c r="O2065" t="s">
        <v>539</v>
      </c>
      <c r="P2065" t="s">
        <v>627</v>
      </c>
      <c r="Q2065" t="s">
        <v>3208</v>
      </c>
      <c r="R2065" t="s">
        <v>542</v>
      </c>
      <c r="S2065" t="s">
        <v>656</v>
      </c>
      <c r="T2065" t="s">
        <v>542</v>
      </c>
      <c r="U2065" t="s">
        <v>5336</v>
      </c>
      <c r="W2065" s="210">
        <v>-6.26</v>
      </c>
      <c r="X2065">
        <v>1</v>
      </c>
      <c r="Z2065" s="211">
        <v>45557</v>
      </c>
      <c r="AH2065" s="211">
        <v>45535</v>
      </c>
      <c r="AO2065" t="s">
        <v>546</v>
      </c>
      <c r="AU2065" s="211"/>
      <c r="AY2065">
        <v>0</v>
      </c>
      <c r="AZ2065" t="s">
        <v>548</v>
      </c>
      <c r="BA2065" t="s">
        <v>5336</v>
      </c>
      <c r="BB2065" t="s">
        <v>5336</v>
      </c>
    </row>
    <row r="2066" spans="1:54" x14ac:dyDescent="0.3">
      <c r="A2066" t="s">
        <v>5549</v>
      </c>
      <c r="B2066" t="s">
        <v>652</v>
      </c>
      <c r="C2066" s="211">
        <v>45535</v>
      </c>
      <c r="D2066" t="s">
        <v>1790</v>
      </c>
      <c r="E2066" t="s">
        <v>1045</v>
      </c>
      <c r="F2066" t="s">
        <v>858</v>
      </c>
      <c r="G2066" t="s">
        <v>5550</v>
      </c>
      <c r="H2066" t="s">
        <v>1792</v>
      </c>
      <c r="I2066">
        <v>0</v>
      </c>
      <c r="J2066">
        <v>9.34</v>
      </c>
      <c r="K2066" t="s">
        <v>535</v>
      </c>
      <c r="L2066" t="s">
        <v>554</v>
      </c>
      <c r="M2066" t="s">
        <v>537</v>
      </c>
      <c r="N2066" t="s">
        <v>538</v>
      </c>
      <c r="O2066" t="s">
        <v>539</v>
      </c>
      <c r="P2066" t="s">
        <v>580</v>
      </c>
      <c r="Q2066" t="s">
        <v>3208</v>
      </c>
      <c r="R2066" t="s">
        <v>542</v>
      </c>
      <c r="S2066" t="s">
        <v>656</v>
      </c>
      <c r="T2066" t="s">
        <v>542</v>
      </c>
      <c r="U2066" t="s">
        <v>5336</v>
      </c>
      <c r="W2066" s="210">
        <v>-9.34</v>
      </c>
      <c r="X2066">
        <v>1</v>
      </c>
      <c r="Z2066" s="211">
        <v>45557</v>
      </c>
      <c r="AH2066" s="211">
        <v>45535</v>
      </c>
      <c r="AO2066" t="s">
        <v>546</v>
      </c>
      <c r="AU2066" s="211"/>
      <c r="AY2066">
        <v>0</v>
      </c>
      <c r="AZ2066" t="s">
        <v>548</v>
      </c>
      <c r="BA2066" t="s">
        <v>5336</v>
      </c>
      <c r="BB2066" t="s">
        <v>5336</v>
      </c>
    </row>
    <row r="2067" spans="1:54" x14ac:dyDescent="0.3">
      <c r="A2067" t="s">
        <v>5551</v>
      </c>
      <c r="B2067" t="s">
        <v>652</v>
      </c>
      <c r="C2067" s="211">
        <v>45535</v>
      </c>
      <c r="D2067" t="s">
        <v>4397</v>
      </c>
      <c r="E2067" t="s">
        <v>1045</v>
      </c>
      <c r="F2067" t="s">
        <v>1838</v>
      </c>
      <c r="G2067" t="s">
        <v>5552</v>
      </c>
      <c r="H2067" t="s">
        <v>4725</v>
      </c>
      <c r="I2067">
        <v>0</v>
      </c>
      <c r="J2067">
        <v>7.17</v>
      </c>
      <c r="K2067" t="s">
        <v>535</v>
      </c>
      <c r="L2067" t="s">
        <v>561</v>
      </c>
      <c r="M2067" t="s">
        <v>537</v>
      </c>
      <c r="N2067" t="s">
        <v>538</v>
      </c>
      <c r="O2067" t="s">
        <v>539</v>
      </c>
      <c r="P2067" t="s">
        <v>644</v>
      </c>
      <c r="Q2067" t="s">
        <v>3208</v>
      </c>
      <c r="R2067" t="s">
        <v>542</v>
      </c>
      <c r="S2067" t="s">
        <v>656</v>
      </c>
      <c r="T2067" t="s">
        <v>542</v>
      </c>
      <c r="U2067" t="s">
        <v>5336</v>
      </c>
      <c r="W2067" s="210">
        <v>-7.17</v>
      </c>
      <c r="X2067">
        <v>1</v>
      </c>
      <c r="Z2067" s="211">
        <v>45557</v>
      </c>
      <c r="AH2067" s="211">
        <v>45535</v>
      </c>
      <c r="AO2067" t="s">
        <v>546</v>
      </c>
      <c r="AU2067" s="211"/>
      <c r="AY2067">
        <v>0</v>
      </c>
      <c r="AZ2067" t="s">
        <v>548</v>
      </c>
      <c r="BA2067" t="s">
        <v>5336</v>
      </c>
      <c r="BB2067" t="s">
        <v>5336</v>
      </c>
    </row>
    <row r="2068" spans="1:54" x14ac:dyDescent="0.3">
      <c r="A2068" t="s">
        <v>5553</v>
      </c>
      <c r="B2068" t="s">
        <v>652</v>
      </c>
      <c r="C2068" s="211">
        <v>45535</v>
      </c>
      <c r="D2068" t="s">
        <v>4367</v>
      </c>
      <c r="E2068" t="s">
        <v>1045</v>
      </c>
      <c r="F2068" t="s">
        <v>4523</v>
      </c>
      <c r="G2068" t="s">
        <v>5554</v>
      </c>
      <c r="H2068" t="s">
        <v>4369</v>
      </c>
      <c r="I2068">
        <v>0</v>
      </c>
      <c r="J2068">
        <v>12.58</v>
      </c>
      <c r="K2068" t="s">
        <v>535</v>
      </c>
      <c r="L2068" t="s">
        <v>561</v>
      </c>
      <c r="M2068" t="s">
        <v>537</v>
      </c>
      <c r="N2068" t="s">
        <v>538</v>
      </c>
      <c r="O2068" t="s">
        <v>539</v>
      </c>
      <c r="P2068" t="s">
        <v>562</v>
      </c>
      <c r="Q2068" t="s">
        <v>3208</v>
      </c>
      <c r="R2068" t="s">
        <v>542</v>
      </c>
      <c r="S2068" t="s">
        <v>656</v>
      </c>
      <c r="T2068" t="s">
        <v>542</v>
      </c>
      <c r="U2068" t="s">
        <v>5336</v>
      </c>
      <c r="W2068" s="210">
        <v>-12.58</v>
      </c>
      <c r="X2068">
        <v>1</v>
      </c>
      <c r="Z2068" s="211">
        <v>45557</v>
      </c>
      <c r="AH2068" s="211">
        <v>45535</v>
      </c>
      <c r="AO2068" t="s">
        <v>546</v>
      </c>
      <c r="AU2068" s="211"/>
      <c r="AY2068">
        <v>0</v>
      </c>
      <c r="AZ2068" t="s">
        <v>548</v>
      </c>
      <c r="BA2068" t="s">
        <v>5336</v>
      </c>
      <c r="BB2068" t="s">
        <v>5336</v>
      </c>
    </row>
    <row r="2069" spans="1:54" x14ac:dyDescent="0.3">
      <c r="A2069" t="s">
        <v>5555</v>
      </c>
      <c r="B2069" t="s">
        <v>652</v>
      </c>
      <c r="C2069" s="211">
        <v>45535</v>
      </c>
      <c r="D2069" t="s">
        <v>2321</v>
      </c>
      <c r="E2069" t="s">
        <v>1045</v>
      </c>
      <c r="F2069" t="s">
        <v>1639</v>
      </c>
      <c r="G2069" t="s">
        <v>5556</v>
      </c>
      <c r="H2069" t="s">
        <v>2323</v>
      </c>
      <c r="I2069">
        <v>0</v>
      </c>
      <c r="J2069">
        <v>7.26</v>
      </c>
      <c r="K2069" t="s">
        <v>535</v>
      </c>
      <c r="L2069" t="s">
        <v>561</v>
      </c>
      <c r="M2069" t="s">
        <v>537</v>
      </c>
      <c r="N2069" t="s">
        <v>538</v>
      </c>
      <c r="O2069" t="s">
        <v>539</v>
      </c>
      <c r="P2069" t="s">
        <v>621</v>
      </c>
      <c r="Q2069" t="s">
        <v>3208</v>
      </c>
      <c r="R2069" t="s">
        <v>542</v>
      </c>
      <c r="S2069" t="s">
        <v>656</v>
      </c>
      <c r="T2069" t="s">
        <v>542</v>
      </c>
      <c r="U2069" t="s">
        <v>5336</v>
      </c>
      <c r="W2069" s="210">
        <v>-7.26</v>
      </c>
      <c r="X2069">
        <v>1</v>
      </c>
      <c r="Z2069" s="211">
        <v>45557</v>
      </c>
      <c r="AH2069" s="211">
        <v>45535</v>
      </c>
      <c r="AO2069" t="s">
        <v>546</v>
      </c>
      <c r="AU2069" s="211"/>
      <c r="AY2069">
        <v>0</v>
      </c>
      <c r="AZ2069" t="s">
        <v>548</v>
      </c>
      <c r="BA2069" t="s">
        <v>5336</v>
      </c>
      <c r="BB2069" t="s">
        <v>5336</v>
      </c>
    </row>
    <row r="2070" spans="1:54" x14ac:dyDescent="0.3">
      <c r="A2070" t="s">
        <v>5557</v>
      </c>
      <c r="B2070" t="s">
        <v>652</v>
      </c>
      <c r="C2070" s="211">
        <v>45535</v>
      </c>
      <c r="D2070" t="s">
        <v>1837</v>
      </c>
      <c r="E2070" t="s">
        <v>1045</v>
      </c>
      <c r="F2070" t="s">
        <v>5558</v>
      </c>
      <c r="G2070" t="s">
        <v>5559</v>
      </c>
      <c r="H2070" t="s">
        <v>1840</v>
      </c>
      <c r="I2070">
        <v>0</v>
      </c>
      <c r="J2070">
        <v>11.23</v>
      </c>
      <c r="K2070" t="s">
        <v>535</v>
      </c>
      <c r="L2070" t="s">
        <v>554</v>
      </c>
      <c r="M2070" t="s">
        <v>537</v>
      </c>
      <c r="N2070" t="s">
        <v>538</v>
      </c>
      <c r="O2070" t="s">
        <v>539</v>
      </c>
      <c r="P2070" t="s">
        <v>580</v>
      </c>
      <c r="Q2070" t="s">
        <v>3208</v>
      </c>
      <c r="R2070" t="s">
        <v>542</v>
      </c>
      <c r="S2070" t="s">
        <v>656</v>
      </c>
      <c r="T2070" t="s">
        <v>542</v>
      </c>
      <c r="U2070" t="s">
        <v>5336</v>
      </c>
      <c r="W2070" s="210">
        <v>-11.23</v>
      </c>
      <c r="X2070">
        <v>1</v>
      </c>
      <c r="Z2070" s="211">
        <v>45557</v>
      </c>
      <c r="AH2070" s="211">
        <v>45535</v>
      </c>
      <c r="AO2070" t="s">
        <v>546</v>
      </c>
      <c r="AU2070" s="211"/>
      <c r="AY2070">
        <v>0</v>
      </c>
      <c r="AZ2070" t="s">
        <v>548</v>
      </c>
      <c r="BA2070" t="s">
        <v>5336</v>
      </c>
      <c r="BB2070" t="s">
        <v>5336</v>
      </c>
    </row>
    <row r="2071" spans="1:54" x14ac:dyDescent="0.3">
      <c r="A2071" t="s">
        <v>5560</v>
      </c>
      <c r="B2071" t="s">
        <v>652</v>
      </c>
      <c r="C2071" s="211">
        <v>45535</v>
      </c>
      <c r="D2071" t="s">
        <v>4375</v>
      </c>
      <c r="E2071" t="s">
        <v>1045</v>
      </c>
      <c r="F2071" t="s">
        <v>5255</v>
      </c>
      <c r="G2071" t="s">
        <v>5561</v>
      </c>
      <c r="H2071" t="s">
        <v>4377</v>
      </c>
      <c r="I2071">
        <v>0</v>
      </c>
      <c r="J2071">
        <v>3.45</v>
      </c>
      <c r="K2071" t="s">
        <v>535</v>
      </c>
      <c r="L2071" t="s">
        <v>561</v>
      </c>
      <c r="M2071" t="s">
        <v>537</v>
      </c>
      <c r="N2071" t="s">
        <v>538</v>
      </c>
      <c r="O2071" t="s">
        <v>539</v>
      </c>
      <c r="P2071" t="s">
        <v>562</v>
      </c>
      <c r="Q2071" t="s">
        <v>3208</v>
      </c>
      <c r="R2071" t="s">
        <v>542</v>
      </c>
      <c r="S2071" t="s">
        <v>656</v>
      </c>
      <c r="T2071" t="s">
        <v>542</v>
      </c>
      <c r="U2071" t="s">
        <v>5336</v>
      </c>
      <c r="W2071" s="210">
        <v>-3.45</v>
      </c>
      <c r="X2071">
        <v>1</v>
      </c>
      <c r="Z2071" s="211">
        <v>45557</v>
      </c>
      <c r="AH2071" s="211">
        <v>45535</v>
      </c>
      <c r="AO2071" t="s">
        <v>546</v>
      </c>
      <c r="AU2071" s="211"/>
      <c r="AY2071">
        <v>0</v>
      </c>
      <c r="AZ2071" t="s">
        <v>548</v>
      </c>
      <c r="BA2071" t="s">
        <v>5336</v>
      </c>
      <c r="BB2071" t="s">
        <v>5336</v>
      </c>
    </row>
    <row r="2072" spans="1:54" x14ac:dyDescent="0.3">
      <c r="A2072" t="s">
        <v>5562</v>
      </c>
      <c r="B2072" t="s">
        <v>652</v>
      </c>
      <c r="C2072" s="211">
        <v>45535</v>
      </c>
      <c r="D2072" t="s">
        <v>1354</v>
      </c>
      <c r="E2072" t="s">
        <v>1045</v>
      </c>
      <c r="F2072" t="s">
        <v>1498</v>
      </c>
      <c r="G2072" t="s">
        <v>5563</v>
      </c>
      <c r="H2072" t="s">
        <v>1357</v>
      </c>
      <c r="I2072">
        <v>0</v>
      </c>
      <c r="J2072">
        <v>15.44</v>
      </c>
      <c r="K2072" t="s">
        <v>535</v>
      </c>
      <c r="L2072" t="s">
        <v>561</v>
      </c>
      <c r="M2072" t="s">
        <v>537</v>
      </c>
      <c r="N2072" t="s">
        <v>538</v>
      </c>
      <c r="O2072" t="s">
        <v>539</v>
      </c>
      <c r="P2072" t="s">
        <v>621</v>
      </c>
      <c r="Q2072" t="s">
        <v>3208</v>
      </c>
      <c r="R2072" t="s">
        <v>542</v>
      </c>
      <c r="S2072" t="s">
        <v>656</v>
      </c>
      <c r="T2072" t="s">
        <v>542</v>
      </c>
      <c r="U2072" t="s">
        <v>5336</v>
      </c>
      <c r="W2072" s="210">
        <v>-15.44</v>
      </c>
      <c r="X2072">
        <v>1</v>
      </c>
      <c r="Z2072" s="211">
        <v>45557</v>
      </c>
      <c r="AH2072" s="211">
        <v>45535</v>
      </c>
      <c r="AO2072" t="s">
        <v>546</v>
      </c>
      <c r="AU2072" s="211"/>
      <c r="AY2072">
        <v>0</v>
      </c>
      <c r="AZ2072" t="s">
        <v>548</v>
      </c>
      <c r="BA2072" t="s">
        <v>5336</v>
      </c>
      <c r="BB2072" t="s">
        <v>5336</v>
      </c>
    </row>
    <row r="2073" spans="1:54" x14ac:dyDescent="0.3">
      <c r="A2073" t="s">
        <v>5564</v>
      </c>
      <c r="B2073" t="s">
        <v>652</v>
      </c>
      <c r="C2073" s="211">
        <v>45535</v>
      </c>
      <c r="D2073" t="s">
        <v>640</v>
      </c>
      <c r="E2073" t="s">
        <v>1045</v>
      </c>
      <c r="F2073" t="s">
        <v>5565</v>
      </c>
      <c r="G2073" t="s">
        <v>5566</v>
      </c>
      <c r="H2073" t="s">
        <v>643</v>
      </c>
      <c r="I2073">
        <v>0</v>
      </c>
      <c r="J2073">
        <v>7.17</v>
      </c>
      <c r="K2073" t="s">
        <v>535</v>
      </c>
      <c r="L2073" t="s">
        <v>561</v>
      </c>
      <c r="M2073" t="s">
        <v>537</v>
      </c>
      <c r="N2073" t="s">
        <v>538</v>
      </c>
      <c r="O2073" t="s">
        <v>539</v>
      </c>
      <c r="P2073" t="s">
        <v>644</v>
      </c>
      <c r="Q2073" t="s">
        <v>3208</v>
      </c>
      <c r="R2073" t="s">
        <v>542</v>
      </c>
      <c r="S2073" t="s">
        <v>656</v>
      </c>
      <c r="T2073" t="s">
        <v>542</v>
      </c>
      <c r="U2073" t="s">
        <v>5336</v>
      </c>
      <c r="W2073" s="210">
        <v>-7.17</v>
      </c>
      <c r="X2073">
        <v>1</v>
      </c>
      <c r="Z2073" s="211">
        <v>45557</v>
      </c>
      <c r="AH2073" s="211">
        <v>45535</v>
      </c>
      <c r="AO2073" t="s">
        <v>546</v>
      </c>
      <c r="AU2073" s="211"/>
      <c r="AY2073">
        <v>0</v>
      </c>
      <c r="AZ2073" t="s">
        <v>548</v>
      </c>
      <c r="BA2073" t="s">
        <v>5336</v>
      </c>
      <c r="BB2073" t="s">
        <v>5336</v>
      </c>
    </row>
    <row r="2074" spans="1:54" x14ac:dyDescent="0.3">
      <c r="A2074" t="s">
        <v>5567</v>
      </c>
      <c r="B2074" t="s">
        <v>652</v>
      </c>
      <c r="C2074" s="211">
        <v>45535</v>
      </c>
      <c r="D2074" t="s">
        <v>646</v>
      </c>
      <c r="E2074" t="s">
        <v>1045</v>
      </c>
      <c r="F2074" t="s">
        <v>4080</v>
      </c>
      <c r="G2074" t="s">
        <v>5568</v>
      </c>
      <c r="H2074" t="s">
        <v>649</v>
      </c>
      <c r="I2074">
        <v>0</v>
      </c>
      <c r="J2074">
        <v>4.42</v>
      </c>
      <c r="K2074" t="s">
        <v>535</v>
      </c>
      <c r="L2074" t="s">
        <v>536</v>
      </c>
      <c r="M2074" t="s">
        <v>537</v>
      </c>
      <c r="N2074" t="s">
        <v>538</v>
      </c>
      <c r="O2074" t="s">
        <v>539</v>
      </c>
      <c r="P2074" t="s">
        <v>650</v>
      </c>
      <c r="Q2074" t="s">
        <v>3208</v>
      </c>
      <c r="R2074" t="s">
        <v>542</v>
      </c>
      <c r="S2074" t="s">
        <v>656</v>
      </c>
      <c r="T2074" t="s">
        <v>542</v>
      </c>
      <c r="U2074" t="s">
        <v>5336</v>
      </c>
      <c r="W2074" s="210">
        <v>-4.42</v>
      </c>
      <c r="X2074">
        <v>1</v>
      </c>
      <c r="Z2074" s="211">
        <v>45557</v>
      </c>
      <c r="AH2074" s="211">
        <v>45535</v>
      </c>
      <c r="AO2074" t="s">
        <v>546</v>
      </c>
      <c r="AU2074" s="211"/>
      <c r="AY2074">
        <v>0</v>
      </c>
      <c r="AZ2074" t="s">
        <v>548</v>
      </c>
      <c r="BA2074" t="s">
        <v>5336</v>
      </c>
      <c r="BB2074" t="s">
        <v>5336</v>
      </c>
    </row>
    <row r="2075" spans="1:54" x14ac:dyDescent="0.3">
      <c r="A2075" t="s">
        <v>5569</v>
      </c>
      <c r="B2075" t="s">
        <v>652</v>
      </c>
      <c r="C2075" s="211">
        <v>45535</v>
      </c>
      <c r="D2075" t="s">
        <v>975</v>
      </c>
      <c r="E2075" t="s">
        <v>1068</v>
      </c>
      <c r="F2075" t="s">
        <v>757</v>
      </c>
      <c r="G2075" t="s">
        <v>5570</v>
      </c>
      <c r="H2075" t="s">
        <v>977</v>
      </c>
      <c r="I2075">
        <v>0</v>
      </c>
      <c r="J2075">
        <v>1453.12</v>
      </c>
      <c r="K2075" t="s">
        <v>535</v>
      </c>
      <c r="L2075" t="s">
        <v>536</v>
      </c>
      <c r="M2075" t="s">
        <v>537</v>
      </c>
      <c r="N2075" t="s">
        <v>538</v>
      </c>
      <c r="O2075" t="s">
        <v>539</v>
      </c>
      <c r="P2075" t="s">
        <v>978</v>
      </c>
      <c r="Q2075" t="s">
        <v>3208</v>
      </c>
      <c r="R2075" t="s">
        <v>542</v>
      </c>
      <c r="S2075" t="s">
        <v>656</v>
      </c>
      <c r="T2075" t="s">
        <v>542</v>
      </c>
      <c r="U2075" t="s">
        <v>5336</v>
      </c>
      <c r="W2075" s="210">
        <v>-1453.12</v>
      </c>
      <c r="X2075">
        <v>1</v>
      </c>
      <c r="Z2075" s="211">
        <v>45583</v>
      </c>
      <c r="AH2075" s="211">
        <v>45535</v>
      </c>
      <c r="AO2075" t="s">
        <v>546</v>
      </c>
      <c r="AU2075" s="211"/>
      <c r="AY2075">
        <v>0</v>
      </c>
      <c r="AZ2075" t="s">
        <v>548</v>
      </c>
      <c r="BA2075" t="s">
        <v>5336</v>
      </c>
      <c r="BB2075" t="s">
        <v>5336</v>
      </c>
    </row>
    <row r="2076" spans="1:54" x14ac:dyDescent="0.3">
      <c r="A2076" t="s">
        <v>5571</v>
      </c>
      <c r="B2076" t="s">
        <v>652</v>
      </c>
      <c r="C2076" s="211">
        <v>45535</v>
      </c>
      <c r="D2076" t="s">
        <v>975</v>
      </c>
      <c r="E2076" t="s">
        <v>1068</v>
      </c>
      <c r="F2076" t="s">
        <v>532</v>
      </c>
      <c r="G2076" t="s">
        <v>5572</v>
      </c>
      <c r="H2076" t="s">
        <v>3749</v>
      </c>
      <c r="I2076">
        <v>0</v>
      </c>
      <c r="J2076">
        <v>908.2</v>
      </c>
      <c r="K2076" t="s">
        <v>535</v>
      </c>
      <c r="L2076" t="s">
        <v>536</v>
      </c>
      <c r="M2076" t="s">
        <v>537</v>
      </c>
      <c r="N2076" t="s">
        <v>538</v>
      </c>
      <c r="O2076" t="s">
        <v>539</v>
      </c>
      <c r="P2076" t="s">
        <v>3750</v>
      </c>
      <c r="Q2076" t="s">
        <v>3208</v>
      </c>
      <c r="R2076" t="s">
        <v>542</v>
      </c>
      <c r="S2076" t="s">
        <v>656</v>
      </c>
      <c r="T2076" t="s">
        <v>542</v>
      </c>
      <c r="U2076" t="s">
        <v>5336</v>
      </c>
      <c r="W2076" s="210">
        <v>-908.2</v>
      </c>
      <c r="X2076">
        <v>1</v>
      </c>
      <c r="Z2076" s="211">
        <v>45583</v>
      </c>
      <c r="AH2076" s="211">
        <v>45535</v>
      </c>
      <c r="AO2076" t="s">
        <v>546</v>
      </c>
      <c r="AU2076" s="211"/>
      <c r="AY2076">
        <v>0</v>
      </c>
      <c r="AZ2076" t="s">
        <v>548</v>
      </c>
      <c r="BA2076" t="s">
        <v>5336</v>
      </c>
      <c r="BB2076" t="s">
        <v>5336</v>
      </c>
    </row>
    <row r="2077" spans="1:54" x14ac:dyDescent="0.3">
      <c r="A2077" t="s">
        <v>5573</v>
      </c>
      <c r="B2077" t="s">
        <v>652</v>
      </c>
      <c r="C2077" s="211">
        <v>45535</v>
      </c>
      <c r="D2077" t="s">
        <v>975</v>
      </c>
      <c r="E2077" t="s">
        <v>717</v>
      </c>
      <c r="F2077" t="s">
        <v>757</v>
      </c>
      <c r="G2077" t="s">
        <v>5574</v>
      </c>
      <c r="H2077" t="s">
        <v>977</v>
      </c>
      <c r="I2077">
        <v>0</v>
      </c>
      <c r="J2077">
        <v>146.88</v>
      </c>
      <c r="K2077" t="s">
        <v>535</v>
      </c>
      <c r="L2077" t="s">
        <v>536</v>
      </c>
      <c r="M2077" t="s">
        <v>537</v>
      </c>
      <c r="N2077" t="s">
        <v>538</v>
      </c>
      <c r="O2077" t="s">
        <v>539</v>
      </c>
      <c r="P2077" t="s">
        <v>978</v>
      </c>
      <c r="Q2077" t="s">
        <v>3208</v>
      </c>
      <c r="R2077" t="s">
        <v>542</v>
      </c>
      <c r="S2077" t="s">
        <v>656</v>
      </c>
      <c r="T2077" t="s">
        <v>542</v>
      </c>
      <c r="U2077" t="s">
        <v>5336</v>
      </c>
      <c r="W2077" s="210">
        <v>-146.88</v>
      </c>
      <c r="X2077">
        <v>1</v>
      </c>
      <c r="Z2077" s="211">
        <v>45583</v>
      </c>
      <c r="AH2077" s="211">
        <v>45535</v>
      </c>
      <c r="AO2077" t="s">
        <v>546</v>
      </c>
      <c r="AU2077" s="211"/>
      <c r="AY2077">
        <v>0</v>
      </c>
      <c r="AZ2077" t="s">
        <v>548</v>
      </c>
      <c r="BA2077" t="s">
        <v>5336</v>
      </c>
      <c r="BB2077" t="s">
        <v>5336</v>
      </c>
    </row>
    <row r="2078" spans="1:54" x14ac:dyDescent="0.3">
      <c r="A2078" t="s">
        <v>5575</v>
      </c>
      <c r="B2078" t="s">
        <v>652</v>
      </c>
      <c r="C2078" s="211">
        <v>45535</v>
      </c>
      <c r="D2078" t="s">
        <v>975</v>
      </c>
      <c r="E2078" t="s">
        <v>717</v>
      </c>
      <c r="F2078" t="s">
        <v>532</v>
      </c>
      <c r="G2078" t="s">
        <v>5576</v>
      </c>
      <c r="H2078" t="s">
        <v>3749</v>
      </c>
      <c r="I2078">
        <v>0</v>
      </c>
      <c r="J2078">
        <v>91.8</v>
      </c>
      <c r="K2078" t="s">
        <v>535</v>
      </c>
      <c r="L2078" t="s">
        <v>536</v>
      </c>
      <c r="M2078" t="s">
        <v>537</v>
      </c>
      <c r="N2078" t="s">
        <v>538</v>
      </c>
      <c r="O2078" t="s">
        <v>539</v>
      </c>
      <c r="P2078" t="s">
        <v>3750</v>
      </c>
      <c r="Q2078" t="s">
        <v>3208</v>
      </c>
      <c r="R2078" t="s">
        <v>542</v>
      </c>
      <c r="S2078" t="s">
        <v>656</v>
      </c>
      <c r="T2078" t="s">
        <v>542</v>
      </c>
      <c r="U2078" t="s">
        <v>5336</v>
      </c>
      <c r="W2078" s="210">
        <v>-91.8</v>
      </c>
      <c r="X2078">
        <v>1</v>
      </c>
      <c r="Z2078" s="211">
        <v>45583</v>
      </c>
      <c r="AH2078" s="211">
        <v>45535</v>
      </c>
      <c r="AO2078" t="s">
        <v>546</v>
      </c>
      <c r="AU2078" s="211"/>
      <c r="AY2078">
        <v>0</v>
      </c>
      <c r="AZ2078" t="s">
        <v>548</v>
      </c>
      <c r="BA2078" t="s">
        <v>5336</v>
      </c>
      <c r="BB2078" t="s">
        <v>5336</v>
      </c>
    </row>
    <row r="2079" spans="1:54" x14ac:dyDescent="0.3">
      <c r="A2079" t="s">
        <v>5577</v>
      </c>
      <c r="B2079" t="s">
        <v>652</v>
      </c>
      <c r="C2079" s="211">
        <v>45533</v>
      </c>
      <c r="D2079" t="s">
        <v>975</v>
      </c>
      <c r="E2079" t="s">
        <v>690</v>
      </c>
      <c r="F2079" t="s">
        <v>757</v>
      </c>
      <c r="G2079" t="s">
        <v>5578</v>
      </c>
      <c r="H2079" t="s">
        <v>1721</v>
      </c>
      <c r="I2079">
        <v>0</v>
      </c>
      <c r="J2079">
        <v>700</v>
      </c>
      <c r="K2079" t="s">
        <v>535</v>
      </c>
      <c r="L2079" t="s">
        <v>778</v>
      </c>
      <c r="M2079" t="s">
        <v>537</v>
      </c>
      <c r="N2079" t="s">
        <v>538</v>
      </c>
      <c r="O2079" t="s">
        <v>539</v>
      </c>
      <c r="P2079" t="s">
        <v>1703</v>
      </c>
      <c r="Q2079" t="s">
        <v>3208</v>
      </c>
      <c r="R2079" t="s">
        <v>542</v>
      </c>
      <c r="S2079" t="s">
        <v>656</v>
      </c>
      <c r="T2079" t="s">
        <v>542</v>
      </c>
      <c r="U2079" t="s">
        <v>5336</v>
      </c>
      <c r="W2079" s="210">
        <v>-700</v>
      </c>
      <c r="X2079">
        <v>1</v>
      </c>
      <c r="Z2079" s="211">
        <v>45583</v>
      </c>
      <c r="AH2079" s="211">
        <v>45533</v>
      </c>
      <c r="AO2079" t="s">
        <v>546</v>
      </c>
      <c r="AU2079" s="211"/>
      <c r="AY2079">
        <v>0</v>
      </c>
      <c r="AZ2079" t="s">
        <v>548</v>
      </c>
      <c r="BA2079" t="s">
        <v>5336</v>
      </c>
      <c r="BB2079" t="s">
        <v>5336</v>
      </c>
    </row>
    <row r="2080" spans="1:54" x14ac:dyDescent="0.3">
      <c r="A2080" t="s">
        <v>5579</v>
      </c>
      <c r="B2080" t="s">
        <v>652</v>
      </c>
      <c r="C2080" s="211">
        <v>45533</v>
      </c>
      <c r="D2080" t="s">
        <v>975</v>
      </c>
      <c r="E2080" t="s">
        <v>3610</v>
      </c>
      <c r="F2080" t="s">
        <v>757</v>
      </c>
      <c r="G2080" t="s">
        <v>5580</v>
      </c>
      <c r="H2080" t="s">
        <v>1710</v>
      </c>
      <c r="I2080">
        <v>0</v>
      </c>
      <c r="J2080">
        <v>600</v>
      </c>
      <c r="K2080" t="s">
        <v>535</v>
      </c>
      <c r="L2080" t="s">
        <v>1377</v>
      </c>
      <c r="M2080" t="s">
        <v>537</v>
      </c>
      <c r="N2080" t="s">
        <v>538</v>
      </c>
      <c r="O2080" t="s">
        <v>539</v>
      </c>
      <c r="P2080" t="s">
        <v>1698</v>
      </c>
      <c r="Q2080" t="s">
        <v>3208</v>
      </c>
      <c r="R2080" t="s">
        <v>542</v>
      </c>
      <c r="S2080" t="s">
        <v>656</v>
      </c>
      <c r="T2080" t="s">
        <v>542</v>
      </c>
      <c r="U2080" t="s">
        <v>5336</v>
      </c>
      <c r="W2080" s="210">
        <v>-600</v>
      </c>
      <c r="X2080">
        <v>1</v>
      </c>
      <c r="Z2080" s="211">
        <v>45583</v>
      </c>
      <c r="AH2080" s="211">
        <v>45533</v>
      </c>
      <c r="AO2080" t="s">
        <v>546</v>
      </c>
      <c r="AU2080" s="211"/>
      <c r="AY2080">
        <v>0</v>
      </c>
      <c r="AZ2080" t="s">
        <v>548</v>
      </c>
      <c r="BA2080" t="s">
        <v>5336</v>
      </c>
      <c r="BB2080" t="s">
        <v>5336</v>
      </c>
    </row>
    <row r="2081" spans="1:54" x14ac:dyDescent="0.3">
      <c r="A2081" t="s">
        <v>5581</v>
      </c>
      <c r="B2081" t="s">
        <v>652</v>
      </c>
      <c r="C2081" s="211">
        <v>45533</v>
      </c>
      <c r="D2081" t="s">
        <v>975</v>
      </c>
      <c r="E2081" t="s">
        <v>833</v>
      </c>
      <c r="F2081" t="s">
        <v>757</v>
      </c>
      <c r="G2081" t="s">
        <v>5582</v>
      </c>
      <c r="H2081" t="s">
        <v>1713</v>
      </c>
      <c r="I2081">
        <v>0</v>
      </c>
      <c r="J2081">
        <v>600</v>
      </c>
      <c r="K2081" t="s">
        <v>535</v>
      </c>
      <c r="L2081" t="s">
        <v>1714</v>
      </c>
      <c r="M2081" t="s">
        <v>537</v>
      </c>
      <c r="N2081" t="s">
        <v>538</v>
      </c>
      <c r="O2081" t="s">
        <v>539</v>
      </c>
      <c r="P2081" t="s">
        <v>1715</v>
      </c>
      <c r="Q2081" t="s">
        <v>3208</v>
      </c>
      <c r="R2081" t="s">
        <v>542</v>
      </c>
      <c r="S2081" t="s">
        <v>656</v>
      </c>
      <c r="T2081" t="s">
        <v>542</v>
      </c>
      <c r="U2081" t="s">
        <v>5336</v>
      </c>
      <c r="W2081" s="210">
        <v>-600</v>
      </c>
      <c r="X2081">
        <v>1</v>
      </c>
      <c r="Z2081" s="211">
        <v>45583</v>
      </c>
      <c r="AH2081" s="211">
        <v>45533</v>
      </c>
      <c r="AO2081" t="s">
        <v>546</v>
      </c>
      <c r="AU2081" s="211"/>
      <c r="AY2081">
        <v>0</v>
      </c>
      <c r="AZ2081" t="s">
        <v>548</v>
      </c>
      <c r="BA2081" t="s">
        <v>5336</v>
      </c>
      <c r="BB2081" t="s">
        <v>5336</v>
      </c>
    </row>
    <row r="2082" spans="1:54" x14ac:dyDescent="0.3">
      <c r="A2082" t="s">
        <v>5583</v>
      </c>
      <c r="B2082" t="s">
        <v>746</v>
      </c>
      <c r="C2082" s="211">
        <v>45533</v>
      </c>
      <c r="D2082" t="s">
        <v>550</v>
      </c>
      <c r="E2082" t="s">
        <v>800</v>
      </c>
      <c r="F2082" t="s">
        <v>658</v>
      </c>
      <c r="G2082" t="s">
        <v>5584</v>
      </c>
      <c r="H2082" t="s">
        <v>553</v>
      </c>
      <c r="I2082">
        <v>0</v>
      </c>
      <c r="J2082">
        <v>0.44</v>
      </c>
      <c r="K2082" t="s">
        <v>749</v>
      </c>
      <c r="L2082" t="s">
        <v>554</v>
      </c>
      <c r="M2082" t="s">
        <v>537</v>
      </c>
      <c r="N2082" t="s">
        <v>538</v>
      </c>
      <c r="O2082" t="s">
        <v>539</v>
      </c>
      <c r="P2082" t="s">
        <v>555</v>
      </c>
      <c r="R2082" t="s">
        <v>542</v>
      </c>
      <c r="S2082" t="s">
        <v>751</v>
      </c>
      <c r="T2082" t="s">
        <v>542</v>
      </c>
      <c r="U2082" t="s">
        <v>5336</v>
      </c>
      <c r="W2082" s="210">
        <v>-0.48</v>
      </c>
      <c r="X2082">
        <v>1.0824</v>
      </c>
      <c r="Z2082" s="211">
        <v>45564</v>
      </c>
      <c r="AH2082" s="211">
        <v>45533</v>
      </c>
      <c r="AO2082" t="s">
        <v>546</v>
      </c>
      <c r="AU2082" s="211"/>
      <c r="AY2082">
        <v>0</v>
      </c>
      <c r="AZ2082" t="s">
        <v>548</v>
      </c>
      <c r="BA2082" t="s">
        <v>5336</v>
      </c>
      <c r="BB2082" t="s">
        <v>5336</v>
      </c>
    </row>
    <row r="2083" spans="1:54" x14ac:dyDescent="0.3">
      <c r="A2083" t="s">
        <v>5585</v>
      </c>
      <c r="B2083" t="s">
        <v>746</v>
      </c>
      <c r="C2083" s="211">
        <v>45533</v>
      </c>
      <c r="D2083" t="s">
        <v>3217</v>
      </c>
      <c r="E2083" t="s">
        <v>800</v>
      </c>
      <c r="F2083" t="s">
        <v>662</v>
      </c>
      <c r="G2083" t="s">
        <v>5586</v>
      </c>
      <c r="H2083" t="s">
        <v>3219</v>
      </c>
      <c r="I2083">
        <v>0</v>
      </c>
      <c r="J2083">
        <v>5.42</v>
      </c>
      <c r="K2083" t="s">
        <v>749</v>
      </c>
      <c r="L2083" t="s">
        <v>536</v>
      </c>
      <c r="M2083" t="s">
        <v>537</v>
      </c>
      <c r="N2083" t="s">
        <v>538</v>
      </c>
      <c r="O2083" t="s">
        <v>539</v>
      </c>
      <c r="P2083" t="s">
        <v>1099</v>
      </c>
      <c r="R2083" t="s">
        <v>542</v>
      </c>
      <c r="S2083" t="s">
        <v>751</v>
      </c>
      <c r="T2083" t="s">
        <v>542</v>
      </c>
      <c r="U2083" t="s">
        <v>5336</v>
      </c>
      <c r="W2083" s="210">
        <v>-5.87</v>
      </c>
      <c r="X2083">
        <v>1.0824</v>
      </c>
      <c r="Z2083" s="211">
        <v>45564</v>
      </c>
      <c r="AH2083" s="211">
        <v>45533</v>
      </c>
      <c r="AO2083" t="s">
        <v>546</v>
      </c>
      <c r="AU2083" s="211"/>
      <c r="AY2083">
        <v>0</v>
      </c>
      <c r="AZ2083" t="s">
        <v>548</v>
      </c>
      <c r="BA2083" t="s">
        <v>5336</v>
      </c>
      <c r="BB2083" t="s">
        <v>5336</v>
      </c>
    </row>
    <row r="2084" spans="1:54" x14ac:dyDescent="0.3">
      <c r="A2084" t="s">
        <v>5587</v>
      </c>
      <c r="B2084" t="s">
        <v>746</v>
      </c>
      <c r="C2084" s="211">
        <v>45533</v>
      </c>
      <c r="D2084" t="s">
        <v>1590</v>
      </c>
      <c r="E2084" t="s">
        <v>800</v>
      </c>
      <c r="F2084" t="s">
        <v>1185</v>
      </c>
      <c r="G2084" t="s">
        <v>5588</v>
      </c>
      <c r="H2084" t="s">
        <v>1593</v>
      </c>
      <c r="I2084">
        <v>0</v>
      </c>
      <c r="J2084">
        <v>0.88</v>
      </c>
      <c r="K2084" t="s">
        <v>749</v>
      </c>
      <c r="L2084" t="s">
        <v>561</v>
      </c>
      <c r="M2084" t="s">
        <v>537</v>
      </c>
      <c r="N2084" t="s">
        <v>538</v>
      </c>
      <c r="O2084" t="s">
        <v>539</v>
      </c>
      <c r="P2084" t="s">
        <v>1594</v>
      </c>
      <c r="R2084" t="s">
        <v>542</v>
      </c>
      <c r="S2084" t="s">
        <v>751</v>
      </c>
      <c r="T2084" t="s">
        <v>542</v>
      </c>
      <c r="U2084" t="s">
        <v>5336</v>
      </c>
      <c r="W2084" s="210">
        <v>-0.95</v>
      </c>
      <c r="X2084">
        <v>1.0824</v>
      </c>
      <c r="Z2084" s="211">
        <v>45564</v>
      </c>
      <c r="AH2084" s="211">
        <v>45533</v>
      </c>
      <c r="AO2084" t="s">
        <v>546</v>
      </c>
      <c r="AU2084" s="211"/>
      <c r="AY2084">
        <v>0</v>
      </c>
      <c r="AZ2084" t="s">
        <v>548</v>
      </c>
      <c r="BA2084" t="s">
        <v>5336</v>
      </c>
      <c r="BB2084" t="s">
        <v>5336</v>
      </c>
    </row>
    <row r="2085" spans="1:54" x14ac:dyDescent="0.3">
      <c r="A2085" t="s">
        <v>5589</v>
      </c>
      <c r="B2085" t="s">
        <v>746</v>
      </c>
      <c r="C2085" s="211">
        <v>45533</v>
      </c>
      <c r="D2085" t="s">
        <v>3223</v>
      </c>
      <c r="E2085" t="s">
        <v>800</v>
      </c>
      <c r="F2085" t="s">
        <v>1700</v>
      </c>
      <c r="G2085" t="s">
        <v>5590</v>
      </c>
      <c r="H2085" t="s">
        <v>3225</v>
      </c>
      <c r="I2085">
        <v>0</v>
      </c>
      <c r="J2085">
        <v>0.22</v>
      </c>
      <c r="K2085" t="s">
        <v>749</v>
      </c>
      <c r="L2085" t="s">
        <v>536</v>
      </c>
      <c r="M2085" t="s">
        <v>537</v>
      </c>
      <c r="N2085" t="s">
        <v>538</v>
      </c>
      <c r="O2085" t="s">
        <v>539</v>
      </c>
      <c r="P2085" t="s">
        <v>650</v>
      </c>
      <c r="R2085" t="s">
        <v>542</v>
      </c>
      <c r="S2085" t="s">
        <v>751</v>
      </c>
      <c r="T2085" t="s">
        <v>542</v>
      </c>
      <c r="U2085" t="s">
        <v>5336</v>
      </c>
      <c r="W2085" s="210">
        <v>-0.24</v>
      </c>
      <c r="X2085">
        <v>1.0824</v>
      </c>
      <c r="Z2085" s="211">
        <v>45564</v>
      </c>
      <c r="AH2085" s="211">
        <v>45533</v>
      </c>
      <c r="AO2085" t="s">
        <v>546</v>
      </c>
      <c r="AU2085" s="211"/>
      <c r="AY2085">
        <v>0</v>
      </c>
      <c r="AZ2085" t="s">
        <v>548</v>
      </c>
      <c r="BA2085" t="s">
        <v>5336</v>
      </c>
      <c r="BB2085" t="s">
        <v>5336</v>
      </c>
    </row>
    <row r="2086" spans="1:54" x14ac:dyDescent="0.3">
      <c r="A2086" t="s">
        <v>5591</v>
      </c>
      <c r="B2086" t="s">
        <v>746</v>
      </c>
      <c r="C2086" s="211">
        <v>45533</v>
      </c>
      <c r="D2086" t="s">
        <v>3775</v>
      </c>
      <c r="E2086" t="s">
        <v>800</v>
      </c>
      <c r="F2086" t="s">
        <v>565</v>
      </c>
      <c r="G2086" t="s">
        <v>5592</v>
      </c>
      <c r="H2086" t="s">
        <v>3777</v>
      </c>
      <c r="I2086">
        <v>0</v>
      </c>
      <c r="J2086">
        <v>5.42</v>
      </c>
      <c r="K2086" t="s">
        <v>749</v>
      </c>
      <c r="L2086" t="s">
        <v>536</v>
      </c>
      <c r="M2086" t="s">
        <v>537</v>
      </c>
      <c r="N2086" t="s">
        <v>538</v>
      </c>
      <c r="O2086" t="s">
        <v>539</v>
      </c>
      <c r="P2086" t="s">
        <v>3778</v>
      </c>
      <c r="R2086" t="s">
        <v>542</v>
      </c>
      <c r="S2086" t="s">
        <v>751</v>
      </c>
      <c r="T2086" t="s">
        <v>542</v>
      </c>
      <c r="U2086" t="s">
        <v>5336</v>
      </c>
      <c r="W2086" s="210">
        <v>-5.87</v>
      </c>
      <c r="X2086">
        <v>1.0824</v>
      </c>
      <c r="Z2086" s="211">
        <v>45564</v>
      </c>
      <c r="AH2086" s="211">
        <v>45533</v>
      </c>
      <c r="AO2086" t="s">
        <v>546</v>
      </c>
      <c r="AU2086" s="211"/>
      <c r="AY2086">
        <v>0</v>
      </c>
      <c r="AZ2086" t="s">
        <v>548</v>
      </c>
      <c r="BA2086" t="s">
        <v>5336</v>
      </c>
      <c r="BB2086" t="s">
        <v>5336</v>
      </c>
    </row>
    <row r="2087" spans="1:54" x14ac:dyDescent="0.3">
      <c r="A2087" t="s">
        <v>5593</v>
      </c>
      <c r="B2087" t="s">
        <v>746</v>
      </c>
      <c r="C2087" s="211">
        <v>45533</v>
      </c>
      <c r="D2087" t="s">
        <v>1313</v>
      </c>
      <c r="E2087" t="s">
        <v>800</v>
      </c>
      <c r="F2087" t="s">
        <v>679</v>
      </c>
      <c r="G2087" t="s">
        <v>5594</v>
      </c>
      <c r="H2087" t="s">
        <v>1316</v>
      </c>
      <c r="I2087">
        <v>0</v>
      </c>
      <c r="J2087">
        <v>0.38</v>
      </c>
      <c r="K2087" t="s">
        <v>749</v>
      </c>
      <c r="L2087" t="s">
        <v>554</v>
      </c>
      <c r="M2087" t="s">
        <v>537</v>
      </c>
      <c r="N2087" t="s">
        <v>538</v>
      </c>
      <c r="O2087" t="s">
        <v>539</v>
      </c>
      <c r="P2087" t="s">
        <v>555</v>
      </c>
      <c r="R2087" t="s">
        <v>542</v>
      </c>
      <c r="S2087" t="s">
        <v>751</v>
      </c>
      <c r="T2087" t="s">
        <v>542</v>
      </c>
      <c r="U2087" t="s">
        <v>5336</v>
      </c>
      <c r="W2087" s="210">
        <v>-0.41</v>
      </c>
      <c r="X2087">
        <v>1.0824</v>
      </c>
      <c r="Z2087" s="211">
        <v>45564</v>
      </c>
      <c r="AH2087" s="211">
        <v>45533</v>
      </c>
      <c r="AO2087" t="s">
        <v>546</v>
      </c>
      <c r="AU2087" s="211"/>
      <c r="AY2087">
        <v>0</v>
      </c>
      <c r="AZ2087" t="s">
        <v>548</v>
      </c>
      <c r="BA2087" t="s">
        <v>5336</v>
      </c>
      <c r="BB2087" t="s">
        <v>5336</v>
      </c>
    </row>
    <row r="2088" spans="1:54" x14ac:dyDescent="0.3">
      <c r="A2088" t="s">
        <v>5595</v>
      </c>
      <c r="B2088" t="s">
        <v>746</v>
      </c>
      <c r="C2088" s="211">
        <v>45533</v>
      </c>
      <c r="D2088" t="s">
        <v>1036</v>
      </c>
      <c r="E2088" t="s">
        <v>800</v>
      </c>
      <c r="F2088" t="s">
        <v>2252</v>
      </c>
      <c r="G2088" t="s">
        <v>5596</v>
      </c>
      <c r="H2088" t="s">
        <v>1155</v>
      </c>
      <c r="I2088">
        <v>0</v>
      </c>
      <c r="J2088">
        <v>5.42</v>
      </c>
      <c r="K2088" t="s">
        <v>749</v>
      </c>
      <c r="L2088" t="s">
        <v>536</v>
      </c>
      <c r="M2088" t="s">
        <v>537</v>
      </c>
      <c r="N2088" t="s">
        <v>538</v>
      </c>
      <c r="O2088" t="s">
        <v>539</v>
      </c>
      <c r="P2088" t="s">
        <v>1040</v>
      </c>
      <c r="R2088" t="s">
        <v>542</v>
      </c>
      <c r="S2088" t="s">
        <v>751</v>
      </c>
      <c r="T2088" t="s">
        <v>542</v>
      </c>
      <c r="U2088" t="s">
        <v>5336</v>
      </c>
      <c r="W2088" s="210">
        <v>-5.87</v>
      </c>
      <c r="X2088">
        <v>1.0824</v>
      </c>
      <c r="Z2088" s="211">
        <v>45564</v>
      </c>
      <c r="AH2088" s="211">
        <v>45533</v>
      </c>
      <c r="AO2088" t="s">
        <v>546</v>
      </c>
      <c r="AU2088" s="211"/>
      <c r="AY2088">
        <v>0</v>
      </c>
      <c r="AZ2088" t="s">
        <v>548</v>
      </c>
      <c r="BA2088" t="s">
        <v>5336</v>
      </c>
      <c r="BB2088" t="s">
        <v>5336</v>
      </c>
    </row>
    <row r="2089" spans="1:54" x14ac:dyDescent="0.3">
      <c r="A2089" t="s">
        <v>5597</v>
      </c>
      <c r="B2089" t="s">
        <v>746</v>
      </c>
      <c r="C2089" s="211">
        <v>45533</v>
      </c>
      <c r="D2089" t="s">
        <v>557</v>
      </c>
      <c r="E2089" t="s">
        <v>800</v>
      </c>
      <c r="F2089" t="s">
        <v>1053</v>
      </c>
      <c r="G2089" t="s">
        <v>5598</v>
      </c>
      <c r="H2089" t="s">
        <v>560</v>
      </c>
      <c r="I2089">
        <v>0</v>
      </c>
      <c r="J2089">
        <v>0.52</v>
      </c>
      <c r="K2089" t="s">
        <v>749</v>
      </c>
      <c r="L2089" t="s">
        <v>561</v>
      </c>
      <c r="M2089" t="s">
        <v>537</v>
      </c>
      <c r="N2089" t="s">
        <v>538</v>
      </c>
      <c r="O2089" t="s">
        <v>539</v>
      </c>
      <c r="P2089" t="s">
        <v>562</v>
      </c>
      <c r="R2089" t="s">
        <v>542</v>
      </c>
      <c r="S2089" t="s">
        <v>751</v>
      </c>
      <c r="T2089" t="s">
        <v>542</v>
      </c>
      <c r="U2089" t="s">
        <v>5336</v>
      </c>
      <c r="W2089" s="210">
        <v>-0.56000000000000005</v>
      </c>
      <c r="X2089">
        <v>1.0824</v>
      </c>
      <c r="Z2089" s="211">
        <v>45564</v>
      </c>
      <c r="AH2089" s="211">
        <v>45533</v>
      </c>
      <c r="AO2089" t="s">
        <v>546</v>
      </c>
      <c r="AU2089" s="211"/>
      <c r="AY2089">
        <v>0</v>
      </c>
      <c r="AZ2089" t="s">
        <v>548</v>
      </c>
      <c r="BA2089" t="s">
        <v>5336</v>
      </c>
      <c r="BB2089" t="s">
        <v>5336</v>
      </c>
    </row>
    <row r="2090" spans="1:54" x14ac:dyDescent="0.3">
      <c r="A2090" t="s">
        <v>5599</v>
      </c>
      <c r="B2090" t="s">
        <v>746</v>
      </c>
      <c r="C2090" s="211">
        <v>45533</v>
      </c>
      <c r="D2090" t="s">
        <v>570</v>
      </c>
      <c r="E2090" t="s">
        <v>800</v>
      </c>
      <c r="F2090" t="s">
        <v>1811</v>
      </c>
      <c r="G2090" t="s">
        <v>5600</v>
      </c>
      <c r="H2090" t="s">
        <v>573</v>
      </c>
      <c r="I2090">
        <v>0</v>
      </c>
      <c r="J2090">
        <v>0.78</v>
      </c>
      <c r="K2090" t="s">
        <v>749</v>
      </c>
      <c r="L2090" t="s">
        <v>554</v>
      </c>
      <c r="M2090" t="s">
        <v>537</v>
      </c>
      <c r="N2090" t="s">
        <v>538</v>
      </c>
      <c r="O2090" t="s">
        <v>539</v>
      </c>
      <c r="P2090" t="s">
        <v>574</v>
      </c>
      <c r="R2090" t="s">
        <v>542</v>
      </c>
      <c r="S2090" t="s">
        <v>751</v>
      </c>
      <c r="T2090" t="s">
        <v>542</v>
      </c>
      <c r="U2090" t="s">
        <v>5336</v>
      </c>
      <c r="W2090" s="210">
        <v>-0.84</v>
      </c>
      <c r="X2090">
        <v>1.0824</v>
      </c>
      <c r="Z2090" s="211">
        <v>45564</v>
      </c>
      <c r="AH2090" s="211">
        <v>45533</v>
      </c>
      <c r="AO2090" t="s">
        <v>546</v>
      </c>
      <c r="AU2090" s="211"/>
      <c r="AY2090">
        <v>0</v>
      </c>
      <c r="AZ2090" t="s">
        <v>548</v>
      </c>
      <c r="BA2090" t="s">
        <v>5336</v>
      </c>
      <c r="BB2090" t="s">
        <v>5336</v>
      </c>
    </row>
    <row r="2091" spans="1:54" x14ac:dyDescent="0.3">
      <c r="A2091" t="s">
        <v>5601</v>
      </c>
      <c r="B2091" t="s">
        <v>746</v>
      </c>
      <c r="C2091" s="211">
        <v>45533</v>
      </c>
      <c r="D2091" t="s">
        <v>576</v>
      </c>
      <c r="E2091" t="s">
        <v>800</v>
      </c>
      <c r="F2091" t="s">
        <v>941</v>
      </c>
      <c r="G2091" t="s">
        <v>5602</v>
      </c>
      <c r="H2091" t="s">
        <v>579</v>
      </c>
      <c r="I2091">
        <v>0</v>
      </c>
      <c r="J2091">
        <v>0.53</v>
      </c>
      <c r="K2091" t="s">
        <v>749</v>
      </c>
      <c r="L2091" t="s">
        <v>554</v>
      </c>
      <c r="M2091" t="s">
        <v>537</v>
      </c>
      <c r="N2091" t="s">
        <v>538</v>
      </c>
      <c r="O2091" t="s">
        <v>539</v>
      </c>
      <c r="P2091" t="s">
        <v>580</v>
      </c>
      <c r="R2091" t="s">
        <v>542</v>
      </c>
      <c r="S2091" t="s">
        <v>751</v>
      </c>
      <c r="T2091" t="s">
        <v>542</v>
      </c>
      <c r="U2091" t="s">
        <v>5336</v>
      </c>
      <c r="W2091" s="210">
        <v>-0.56999999999999995</v>
      </c>
      <c r="X2091">
        <v>1.0824</v>
      </c>
      <c r="Z2091" s="211">
        <v>45564</v>
      </c>
      <c r="AH2091" s="211">
        <v>45533</v>
      </c>
      <c r="AO2091" t="s">
        <v>546</v>
      </c>
      <c r="AU2091" s="211"/>
      <c r="AY2091">
        <v>0</v>
      </c>
      <c r="AZ2091" t="s">
        <v>548</v>
      </c>
      <c r="BA2091" t="s">
        <v>5336</v>
      </c>
      <c r="BB2091" t="s">
        <v>5336</v>
      </c>
    </row>
    <row r="2092" spans="1:54" x14ac:dyDescent="0.3">
      <c r="A2092" t="s">
        <v>5603</v>
      </c>
      <c r="B2092" t="s">
        <v>746</v>
      </c>
      <c r="C2092" s="211">
        <v>45533</v>
      </c>
      <c r="D2092" t="s">
        <v>582</v>
      </c>
      <c r="E2092" t="s">
        <v>800</v>
      </c>
      <c r="F2092" t="s">
        <v>1240</v>
      </c>
      <c r="G2092" t="s">
        <v>5604</v>
      </c>
      <c r="H2092" t="s">
        <v>585</v>
      </c>
      <c r="I2092">
        <v>0</v>
      </c>
      <c r="J2092">
        <v>3.58</v>
      </c>
      <c r="K2092" t="s">
        <v>749</v>
      </c>
      <c r="L2092" t="s">
        <v>536</v>
      </c>
      <c r="M2092" t="s">
        <v>537</v>
      </c>
      <c r="N2092" t="s">
        <v>538</v>
      </c>
      <c r="O2092" t="s">
        <v>539</v>
      </c>
      <c r="P2092" t="s">
        <v>586</v>
      </c>
      <c r="R2092" t="s">
        <v>542</v>
      </c>
      <c r="S2092" t="s">
        <v>751</v>
      </c>
      <c r="T2092" t="s">
        <v>542</v>
      </c>
      <c r="U2092" t="s">
        <v>5336</v>
      </c>
      <c r="W2092" s="210">
        <v>-3.87</v>
      </c>
      <c r="X2092">
        <v>1.0824</v>
      </c>
      <c r="Z2092" s="211">
        <v>45564</v>
      </c>
      <c r="AH2092" s="211">
        <v>45533</v>
      </c>
      <c r="AO2092" t="s">
        <v>546</v>
      </c>
      <c r="AU2092" s="211"/>
      <c r="AY2092">
        <v>0</v>
      </c>
      <c r="AZ2092" t="s">
        <v>548</v>
      </c>
      <c r="BA2092" t="s">
        <v>5336</v>
      </c>
      <c r="BB2092" t="s">
        <v>5336</v>
      </c>
    </row>
    <row r="2093" spans="1:54" x14ac:dyDescent="0.3">
      <c r="A2093" t="s">
        <v>5605</v>
      </c>
      <c r="B2093" t="s">
        <v>746</v>
      </c>
      <c r="C2093" s="211">
        <v>45533</v>
      </c>
      <c r="D2093" t="s">
        <v>588</v>
      </c>
      <c r="E2093" t="s">
        <v>800</v>
      </c>
      <c r="F2093" t="s">
        <v>740</v>
      </c>
      <c r="G2093" t="s">
        <v>5606</v>
      </c>
      <c r="H2093" t="s">
        <v>591</v>
      </c>
      <c r="I2093">
        <v>0</v>
      </c>
      <c r="J2093">
        <v>0.2</v>
      </c>
      <c r="K2093" t="s">
        <v>749</v>
      </c>
      <c r="L2093" t="s">
        <v>561</v>
      </c>
      <c r="M2093" t="s">
        <v>537</v>
      </c>
      <c r="N2093" t="s">
        <v>538</v>
      </c>
      <c r="O2093" t="s">
        <v>539</v>
      </c>
      <c r="P2093" t="s">
        <v>592</v>
      </c>
      <c r="R2093" t="s">
        <v>542</v>
      </c>
      <c r="S2093" t="s">
        <v>751</v>
      </c>
      <c r="T2093" t="s">
        <v>542</v>
      </c>
      <c r="U2093" t="s">
        <v>5336</v>
      </c>
      <c r="W2093" s="210">
        <v>-0.22</v>
      </c>
      <c r="X2093">
        <v>1.0824</v>
      </c>
      <c r="Z2093" s="211">
        <v>45564</v>
      </c>
      <c r="AH2093" s="211">
        <v>45533</v>
      </c>
      <c r="AO2093" t="s">
        <v>546</v>
      </c>
      <c r="AU2093" s="211"/>
      <c r="AY2093">
        <v>0</v>
      </c>
      <c r="AZ2093" t="s">
        <v>548</v>
      </c>
      <c r="BA2093" t="s">
        <v>5336</v>
      </c>
      <c r="BB2093" t="s">
        <v>5336</v>
      </c>
    </row>
    <row r="2094" spans="1:54" x14ac:dyDescent="0.3">
      <c r="A2094" t="s">
        <v>5607</v>
      </c>
      <c r="B2094" t="s">
        <v>746</v>
      </c>
      <c r="C2094" s="211">
        <v>45533</v>
      </c>
      <c r="D2094" t="s">
        <v>594</v>
      </c>
      <c r="E2094" t="s">
        <v>800</v>
      </c>
      <c r="F2094" t="s">
        <v>697</v>
      </c>
      <c r="G2094" t="s">
        <v>5608</v>
      </c>
      <c r="H2094" t="s">
        <v>597</v>
      </c>
      <c r="I2094">
        <v>0</v>
      </c>
      <c r="J2094">
        <v>0.5</v>
      </c>
      <c r="K2094" t="s">
        <v>749</v>
      </c>
      <c r="L2094" t="s">
        <v>561</v>
      </c>
      <c r="M2094" t="s">
        <v>537</v>
      </c>
      <c r="N2094" t="s">
        <v>538</v>
      </c>
      <c r="O2094" t="s">
        <v>539</v>
      </c>
      <c r="P2094" t="s">
        <v>598</v>
      </c>
      <c r="R2094" t="s">
        <v>542</v>
      </c>
      <c r="S2094" t="s">
        <v>751</v>
      </c>
      <c r="T2094" t="s">
        <v>542</v>
      </c>
      <c r="U2094" t="s">
        <v>5336</v>
      </c>
      <c r="W2094" s="210">
        <v>-0.54</v>
      </c>
      <c r="X2094">
        <v>1.0824</v>
      </c>
      <c r="Z2094" s="211">
        <v>45564</v>
      </c>
      <c r="AH2094" s="211">
        <v>45533</v>
      </c>
      <c r="AO2094" t="s">
        <v>546</v>
      </c>
      <c r="AU2094" s="211"/>
      <c r="AY2094">
        <v>0</v>
      </c>
      <c r="AZ2094" t="s">
        <v>548</v>
      </c>
      <c r="BA2094" t="s">
        <v>5336</v>
      </c>
      <c r="BB2094" t="s">
        <v>5336</v>
      </c>
    </row>
    <row r="2095" spans="1:54" x14ac:dyDescent="0.3">
      <c r="A2095" t="s">
        <v>5609</v>
      </c>
      <c r="B2095" t="s">
        <v>746</v>
      </c>
      <c r="C2095" s="211">
        <v>45533</v>
      </c>
      <c r="D2095" t="s">
        <v>1067</v>
      </c>
      <c r="E2095" t="s">
        <v>800</v>
      </c>
      <c r="F2095" t="s">
        <v>846</v>
      </c>
      <c r="G2095" t="s">
        <v>5610</v>
      </c>
      <c r="H2095" t="s">
        <v>1337</v>
      </c>
      <c r="I2095">
        <v>0</v>
      </c>
      <c r="J2095">
        <v>0.59</v>
      </c>
      <c r="K2095" t="s">
        <v>749</v>
      </c>
      <c r="L2095" t="s">
        <v>554</v>
      </c>
      <c r="M2095" t="s">
        <v>537</v>
      </c>
      <c r="N2095" t="s">
        <v>538</v>
      </c>
      <c r="O2095" t="s">
        <v>539</v>
      </c>
      <c r="P2095" t="s">
        <v>580</v>
      </c>
      <c r="R2095" t="s">
        <v>542</v>
      </c>
      <c r="S2095" t="s">
        <v>751</v>
      </c>
      <c r="T2095" t="s">
        <v>542</v>
      </c>
      <c r="U2095" t="s">
        <v>5336</v>
      </c>
      <c r="W2095" s="210">
        <v>-0.64</v>
      </c>
      <c r="X2095">
        <v>1.0824</v>
      </c>
      <c r="Z2095" s="211">
        <v>45564</v>
      </c>
      <c r="AH2095" s="211">
        <v>45533</v>
      </c>
      <c r="AO2095" t="s">
        <v>546</v>
      </c>
      <c r="AU2095" s="211"/>
      <c r="AY2095">
        <v>0</v>
      </c>
      <c r="AZ2095" t="s">
        <v>548</v>
      </c>
      <c r="BA2095" t="s">
        <v>5336</v>
      </c>
      <c r="BB2095" t="s">
        <v>5336</v>
      </c>
    </row>
    <row r="2096" spans="1:54" x14ac:dyDescent="0.3">
      <c r="A2096" t="s">
        <v>5611</v>
      </c>
      <c r="B2096" t="s">
        <v>746</v>
      </c>
      <c r="C2096" s="211">
        <v>45533</v>
      </c>
      <c r="D2096" t="s">
        <v>600</v>
      </c>
      <c r="E2096" t="s">
        <v>800</v>
      </c>
      <c r="F2096" t="s">
        <v>1627</v>
      </c>
      <c r="G2096" t="s">
        <v>5612</v>
      </c>
      <c r="H2096" t="s">
        <v>603</v>
      </c>
      <c r="I2096">
        <v>0</v>
      </c>
      <c r="J2096">
        <v>1.1200000000000001</v>
      </c>
      <c r="K2096" t="s">
        <v>749</v>
      </c>
      <c r="L2096" t="s">
        <v>536</v>
      </c>
      <c r="M2096" t="s">
        <v>537</v>
      </c>
      <c r="N2096" t="s">
        <v>538</v>
      </c>
      <c r="O2096" t="s">
        <v>539</v>
      </c>
      <c r="P2096" t="s">
        <v>604</v>
      </c>
      <c r="R2096" t="s">
        <v>542</v>
      </c>
      <c r="S2096" t="s">
        <v>751</v>
      </c>
      <c r="T2096" t="s">
        <v>542</v>
      </c>
      <c r="U2096" t="s">
        <v>5336</v>
      </c>
      <c r="W2096" s="210">
        <v>-1.21</v>
      </c>
      <c r="X2096">
        <v>1.0824</v>
      </c>
      <c r="Z2096" s="211">
        <v>45564</v>
      </c>
      <c r="AH2096" s="211">
        <v>45533</v>
      </c>
      <c r="AO2096" t="s">
        <v>546</v>
      </c>
      <c r="AU2096" s="211"/>
      <c r="AY2096">
        <v>0</v>
      </c>
      <c r="AZ2096" t="s">
        <v>548</v>
      </c>
      <c r="BA2096" t="s">
        <v>5336</v>
      </c>
      <c r="BB2096" t="s">
        <v>5336</v>
      </c>
    </row>
    <row r="2097" spans="1:54" x14ac:dyDescent="0.3">
      <c r="A2097" t="s">
        <v>5613</v>
      </c>
      <c r="B2097" t="s">
        <v>746</v>
      </c>
      <c r="C2097" s="211">
        <v>45533</v>
      </c>
      <c r="D2097" t="s">
        <v>611</v>
      </c>
      <c r="E2097" t="s">
        <v>800</v>
      </c>
      <c r="F2097" t="s">
        <v>2017</v>
      </c>
      <c r="G2097" t="s">
        <v>5614</v>
      </c>
      <c r="H2097" t="s">
        <v>614</v>
      </c>
      <c r="I2097">
        <v>0</v>
      </c>
      <c r="J2097">
        <v>0.53</v>
      </c>
      <c r="K2097" t="s">
        <v>749</v>
      </c>
      <c r="L2097" t="s">
        <v>554</v>
      </c>
      <c r="M2097" t="s">
        <v>537</v>
      </c>
      <c r="N2097" t="s">
        <v>538</v>
      </c>
      <c r="O2097" t="s">
        <v>539</v>
      </c>
      <c r="P2097" t="s">
        <v>615</v>
      </c>
      <c r="R2097" t="s">
        <v>542</v>
      </c>
      <c r="S2097" t="s">
        <v>751</v>
      </c>
      <c r="T2097" t="s">
        <v>542</v>
      </c>
      <c r="U2097" t="s">
        <v>5336</v>
      </c>
      <c r="W2097" s="210">
        <v>-0.56999999999999995</v>
      </c>
      <c r="X2097">
        <v>1.0824</v>
      </c>
      <c r="Z2097" s="211">
        <v>45564</v>
      </c>
      <c r="AH2097" s="211">
        <v>45533</v>
      </c>
      <c r="AO2097" t="s">
        <v>546</v>
      </c>
      <c r="AU2097" s="211"/>
      <c r="AY2097">
        <v>0</v>
      </c>
      <c r="AZ2097" t="s">
        <v>548</v>
      </c>
      <c r="BA2097" t="s">
        <v>5336</v>
      </c>
      <c r="BB2097" t="s">
        <v>5336</v>
      </c>
    </row>
    <row r="2098" spans="1:54" x14ac:dyDescent="0.3">
      <c r="A2098" t="s">
        <v>5615</v>
      </c>
      <c r="B2098" t="s">
        <v>746</v>
      </c>
      <c r="C2098" s="211">
        <v>45533</v>
      </c>
      <c r="D2098" t="s">
        <v>3806</v>
      </c>
      <c r="E2098" t="s">
        <v>800</v>
      </c>
      <c r="F2098" t="s">
        <v>2169</v>
      </c>
      <c r="G2098" t="s">
        <v>5592</v>
      </c>
      <c r="H2098" t="s">
        <v>3807</v>
      </c>
      <c r="I2098">
        <v>0</v>
      </c>
      <c r="J2098">
        <v>5.42</v>
      </c>
      <c r="K2098" t="s">
        <v>749</v>
      </c>
      <c r="L2098" t="s">
        <v>536</v>
      </c>
      <c r="M2098" t="s">
        <v>537</v>
      </c>
      <c r="N2098" t="s">
        <v>538</v>
      </c>
      <c r="O2098" t="s">
        <v>539</v>
      </c>
      <c r="P2098" t="s">
        <v>3778</v>
      </c>
      <c r="R2098" t="s">
        <v>542</v>
      </c>
      <c r="S2098" t="s">
        <v>751</v>
      </c>
      <c r="T2098" t="s">
        <v>542</v>
      </c>
      <c r="U2098" t="s">
        <v>5336</v>
      </c>
      <c r="W2098" s="210">
        <v>-5.87</v>
      </c>
      <c r="X2098">
        <v>1.0824</v>
      </c>
      <c r="Z2098" s="211">
        <v>45564</v>
      </c>
      <c r="AH2098" s="211">
        <v>45533</v>
      </c>
      <c r="AO2098" t="s">
        <v>546</v>
      </c>
      <c r="AU2098" s="211"/>
      <c r="AY2098">
        <v>0</v>
      </c>
      <c r="AZ2098" t="s">
        <v>548</v>
      </c>
      <c r="BA2098" t="s">
        <v>5336</v>
      </c>
      <c r="BB2098" t="s">
        <v>5336</v>
      </c>
    </row>
    <row r="2099" spans="1:54" x14ac:dyDescent="0.3">
      <c r="A2099" t="s">
        <v>5616</v>
      </c>
      <c r="B2099" t="s">
        <v>746</v>
      </c>
      <c r="C2099" s="211">
        <v>45533</v>
      </c>
      <c r="D2099" t="s">
        <v>2937</v>
      </c>
      <c r="E2099" t="s">
        <v>800</v>
      </c>
      <c r="F2099" t="s">
        <v>852</v>
      </c>
      <c r="G2099" t="s">
        <v>5617</v>
      </c>
      <c r="H2099" t="s">
        <v>2939</v>
      </c>
      <c r="I2099">
        <v>0</v>
      </c>
      <c r="J2099">
        <v>0.44</v>
      </c>
      <c r="K2099" t="s">
        <v>749</v>
      </c>
      <c r="L2099" t="s">
        <v>561</v>
      </c>
      <c r="M2099" t="s">
        <v>537</v>
      </c>
      <c r="N2099" t="s">
        <v>538</v>
      </c>
      <c r="O2099" t="s">
        <v>539</v>
      </c>
      <c r="P2099" t="s">
        <v>644</v>
      </c>
      <c r="R2099" t="s">
        <v>542</v>
      </c>
      <c r="S2099" t="s">
        <v>751</v>
      </c>
      <c r="T2099" t="s">
        <v>542</v>
      </c>
      <c r="U2099" t="s">
        <v>5336</v>
      </c>
      <c r="W2099" s="210">
        <v>-0.48</v>
      </c>
      <c r="X2099">
        <v>1.0824</v>
      </c>
      <c r="Z2099" s="211">
        <v>45564</v>
      </c>
      <c r="AH2099" s="211">
        <v>45533</v>
      </c>
      <c r="AO2099" t="s">
        <v>546</v>
      </c>
      <c r="AU2099" s="211"/>
      <c r="AY2099">
        <v>0</v>
      </c>
      <c r="AZ2099" t="s">
        <v>548</v>
      </c>
      <c r="BA2099" t="s">
        <v>5336</v>
      </c>
      <c r="BB2099" t="s">
        <v>5336</v>
      </c>
    </row>
    <row r="2100" spans="1:54" x14ac:dyDescent="0.3">
      <c r="A2100" t="s">
        <v>5618</v>
      </c>
      <c r="B2100" t="s">
        <v>746</v>
      </c>
      <c r="C2100" s="211">
        <v>45533</v>
      </c>
      <c r="D2100" t="s">
        <v>617</v>
      </c>
      <c r="E2100" t="s">
        <v>800</v>
      </c>
      <c r="F2100" t="s">
        <v>3961</v>
      </c>
      <c r="G2100" t="s">
        <v>5619</v>
      </c>
      <c r="H2100" t="s">
        <v>620</v>
      </c>
      <c r="I2100">
        <v>0</v>
      </c>
      <c r="J2100">
        <v>0.94</v>
      </c>
      <c r="K2100" t="s">
        <v>749</v>
      </c>
      <c r="L2100" t="s">
        <v>561</v>
      </c>
      <c r="M2100" t="s">
        <v>537</v>
      </c>
      <c r="N2100" t="s">
        <v>538</v>
      </c>
      <c r="O2100" t="s">
        <v>539</v>
      </c>
      <c r="P2100" t="s">
        <v>2641</v>
      </c>
      <c r="R2100" t="s">
        <v>542</v>
      </c>
      <c r="S2100" t="s">
        <v>751</v>
      </c>
      <c r="T2100" t="s">
        <v>542</v>
      </c>
      <c r="U2100" t="s">
        <v>5336</v>
      </c>
      <c r="W2100" s="210">
        <v>-1.02</v>
      </c>
      <c r="X2100">
        <v>1.0824</v>
      </c>
      <c r="Z2100" s="211">
        <v>45564</v>
      </c>
      <c r="AH2100" s="211">
        <v>45533</v>
      </c>
      <c r="AO2100" t="s">
        <v>546</v>
      </c>
      <c r="AU2100" s="211"/>
      <c r="AY2100">
        <v>0</v>
      </c>
      <c r="AZ2100" t="s">
        <v>548</v>
      </c>
      <c r="BA2100" t="s">
        <v>5336</v>
      </c>
      <c r="BB2100" t="s">
        <v>5336</v>
      </c>
    </row>
    <row r="2101" spans="1:54" x14ac:dyDescent="0.3">
      <c r="A2101" t="s">
        <v>5620</v>
      </c>
      <c r="B2101" t="s">
        <v>746</v>
      </c>
      <c r="C2101" s="211">
        <v>45533</v>
      </c>
      <c r="D2101" t="s">
        <v>623</v>
      </c>
      <c r="E2101" t="s">
        <v>800</v>
      </c>
      <c r="F2101" t="s">
        <v>3066</v>
      </c>
      <c r="G2101" t="s">
        <v>5621</v>
      </c>
      <c r="H2101" t="s">
        <v>626</v>
      </c>
      <c r="I2101">
        <v>0</v>
      </c>
      <c r="J2101">
        <v>0.22</v>
      </c>
      <c r="K2101" t="s">
        <v>749</v>
      </c>
      <c r="L2101" t="s">
        <v>536</v>
      </c>
      <c r="M2101" t="s">
        <v>537</v>
      </c>
      <c r="N2101" t="s">
        <v>538</v>
      </c>
      <c r="O2101" t="s">
        <v>539</v>
      </c>
      <c r="P2101" t="s">
        <v>627</v>
      </c>
      <c r="R2101" t="s">
        <v>542</v>
      </c>
      <c r="S2101" t="s">
        <v>751</v>
      </c>
      <c r="T2101" t="s">
        <v>542</v>
      </c>
      <c r="U2101" t="s">
        <v>5336</v>
      </c>
      <c r="W2101" s="210">
        <v>-0.24</v>
      </c>
      <c r="X2101">
        <v>1.0824</v>
      </c>
      <c r="Z2101" s="211">
        <v>45564</v>
      </c>
      <c r="AH2101" s="211">
        <v>45533</v>
      </c>
      <c r="AO2101" t="s">
        <v>546</v>
      </c>
      <c r="AU2101" s="211"/>
      <c r="AY2101">
        <v>0</v>
      </c>
      <c r="AZ2101" t="s">
        <v>548</v>
      </c>
      <c r="BA2101" t="s">
        <v>5336</v>
      </c>
      <c r="BB2101" t="s">
        <v>5336</v>
      </c>
    </row>
    <row r="2102" spans="1:54" x14ac:dyDescent="0.3">
      <c r="A2102" t="s">
        <v>5622</v>
      </c>
      <c r="B2102" t="s">
        <v>746</v>
      </c>
      <c r="C2102" s="211">
        <v>45533</v>
      </c>
      <c r="D2102" t="s">
        <v>1790</v>
      </c>
      <c r="E2102" t="s">
        <v>800</v>
      </c>
      <c r="F2102" t="s">
        <v>5623</v>
      </c>
      <c r="G2102" t="s">
        <v>5624</v>
      </c>
      <c r="H2102" t="s">
        <v>1792</v>
      </c>
      <c r="I2102">
        <v>0</v>
      </c>
      <c r="J2102">
        <v>0.69</v>
      </c>
      <c r="K2102" t="s">
        <v>749</v>
      </c>
      <c r="L2102" t="s">
        <v>554</v>
      </c>
      <c r="M2102" t="s">
        <v>537</v>
      </c>
      <c r="N2102" t="s">
        <v>538</v>
      </c>
      <c r="O2102" t="s">
        <v>539</v>
      </c>
      <c r="P2102" t="s">
        <v>580</v>
      </c>
      <c r="R2102" t="s">
        <v>542</v>
      </c>
      <c r="S2102" t="s">
        <v>751</v>
      </c>
      <c r="T2102" t="s">
        <v>542</v>
      </c>
      <c r="U2102" t="s">
        <v>5336</v>
      </c>
      <c r="W2102" s="210">
        <v>-0.75</v>
      </c>
      <c r="X2102">
        <v>1.0824</v>
      </c>
      <c r="Z2102" s="211">
        <v>45564</v>
      </c>
      <c r="AH2102" s="211">
        <v>45533</v>
      </c>
      <c r="AO2102" t="s">
        <v>546</v>
      </c>
      <c r="AU2102" s="211"/>
      <c r="AY2102">
        <v>0</v>
      </c>
      <c r="AZ2102" t="s">
        <v>548</v>
      </c>
      <c r="BA2102" t="s">
        <v>5336</v>
      </c>
      <c r="BB2102" t="s">
        <v>5336</v>
      </c>
    </row>
    <row r="2103" spans="1:54" x14ac:dyDescent="0.3">
      <c r="A2103" t="s">
        <v>5625</v>
      </c>
      <c r="B2103" t="s">
        <v>746</v>
      </c>
      <c r="C2103" s="211">
        <v>45533</v>
      </c>
      <c r="D2103" t="s">
        <v>4397</v>
      </c>
      <c r="E2103" t="s">
        <v>800</v>
      </c>
      <c r="F2103" t="s">
        <v>3684</v>
      </c>
      <c r="G2103" t="s">
        <v>5626</v>
      </c>
      <c r="H2103" t="s">
        <v>4725</v>
      </c>
      <c r="I2103">
        <v>0</v>
      </c>
      <c r="J2103">
        <v>0.44</v>
      </c>
      <c r="K2103" t="s">
        <v>749</v>
      </c>
      <c r="L2103" t="s">
        <v>561</v>
      </c>
      <c r="M2103" t="s">
        <v>537</v>
      </c>
      <c r="N2103" t="s">
        <v>538</v>
      </c>
      <c r="O2103" t="s">
        <v>539</v>
      </c>
      <c r="P2103" t="s">
        <v>644</v>
      </c>
      <c r="R2103" t="s">
        <v>542</v>
      </c>
      <c r="S2103" t="s">
        <v>751</v>
      </c>
      <c r="T2103" t="s">
        <v>542</v>
      </c>
      <c r="U2103" t="s">
        <v>5336</v>
      </c>
      <c r="W2103" s="210">
        <v>-0.48</v>
      </c>
      <c r="X2103">
        <v>1.0824</v>
      </c>
      <c r="Z2103" s="211">
        <v>45564</v>
      </c>
      <c r="AH2103" s="211">
        <v>45533</v>
      </c>
      <c r="AO2103" t="s">
        <v>546</v>
      </c>
      <c r="AU2103" s="211"/>
      <c r="AY2103">
        <v>0</v>
      </c>
      <c r="AZ2103" t="s">
        <v>548</v>
      </c>
      <c r="BA2103" t="s">
        <v>5336</v>
      </c>
      <c r="BB2103" t="s">
        <v>5336</v>
      </c>
    </row>
    <row r="2104" spans="1:54" x14ac:dyDescent="0.3">
      <c r="A2104" t="s">
        <v>5627</v>
      </c>
      <c r="B2104" t="s">
        <v>746</v>
      </c>
      <c r="C2104" s="211">
        <v>45533</v>
      </c>
      <c r="D2104" t="s">
        <v>4367</v>
      </c>
      <c r="E2104" t="s">
        <v>800</v>
      </c>
      <c r="F2104" t="s">
        <v>2769</v>
      </c>
      <c r="G2104" t="s">
        <v>5628</v>
      </c>
      <c r="H2104" t="s">
        <v>4369</v>
      </c>
      <c r="I2104">
        <v>0</v>
      </c>
      <c r="J2104">
        <v>0.54</v>
      </c>
      <c r="K2104" t="s">
        <v>749</v>
      </c>
      <c r="L2104" t="s">
        <v>561</v>
      </c>
      <c r="M2104" t="s">
        <v>537</v>
      </c>
      <c r="N2104" t="s">
        <v>538</v>
      </c>
      <c r="O2104" t="s">
        <v>539</v>
      </c>
      <c r="P2104" t="s">
        <v>562</v>
      </c>
      <c r="R2104" t="s">
        <v>542</v>
      </c>
      <c r="S2104" t="s">
        <v>751</v>
      </c>
      <c r="T2104" t="s">
        <v>542</v>
      </c>
      <c r="U2104" t="s">
        <v>5336</v>
      </c>
      <c r="W2104" s="210">
        <v>-0.57999999999999996</v>
      </c>
      <c r="X2104">
        <v>1.0824</v>
      </c>
      <c r="Z2104" s="211">
        <v>45564</v>
      </c>
      <c r="AH2104" s="211">
        <v>45533</v>
      </c>
      <c r="AO2104" t="s">
        <v>546</v>
      </c>
      <c r="AU2104" s="211"/>
      <c r="AY2104">
        <v>0</v>
      </c>
      <c r="AZ2104" t="s">
        <v>548</v>
      </c>
      <c r="BA2104" t="s">
        <v>5336</v>
      </c>
      <c r="BB2104" t="s">
        <v>5336</v>
      </c>
    </row>
    <row r="2105" spans="1:54" x14ac:dyDescent="0.3">
      <c r="A2105" t="s">
        <v>5629</v>
      </c>
      <c r="B2105" t="s">
        <v>746</v>
      </c>
      <c r="C2105" s="211">
        <v>45533</v>
      </c>
      <c r="D2105" t="s">
        <v>2321</v>
      </c>
      <c r="E2105" t="s">
        <v>800</v>
      </c>
      <c r="F2105" t="s">
        <v>5630</v>
      </c>
      <c r="G2105" t="s">
        <v>5631</v>
      </c>
      <c r="H2105" t="s">
        <v>2323</v>
      </c>
      <c r="I2105">
        <v>0</v>
      </c>
      <c r="J2105">
        <v>0.51</v>
      </c>
      <c r="K2105" t="s">
        <v>749</v>
      </c>
      <c r="L2105" t="s">
        <v>561</v>
      </c>
      <c r="M2105" t="s">
        <v>537</v>
      </c>
      <c r="N2105" t="s">
        <v>538</v>
      </c>
      <c r="O2105" t="s">
        <v>539</v>
      </c>
      <c r="P2105" t="s">
        <v>621</v>
      </c>
      <c r="R2105" t="s">
        <v>542</v>
      </c>
      <c r="S2105" t="s">
        <v>751</v>
      </c>
      <c r="T2105" t="s">
        <v>542</v>
      </c>
      <c r="U2105" t="s">
        <v>5336</v>
      </c>
      <c r="W2105" s="210">
        <v>-0.55000000000000004</v>
      </c>
      <c r="X2105">
        <v>1.0824</v>
      </c>
      <c r="Z2105" s="211">
        <v>45564</v>
      </c>
      <c r="AH2105" s="211">
        <v>45533</v>
      </c>
      <c r="AO2105" t="s">
        <v>546</v>
      </c>
      <c r="AU2105" s="211"/>
      <c r="AY2105">
        <v>0</v>
      </c>
      <c r="AZ2105" t="s">
        <v>548</v>
      </c>
      <c r="BA2105" t="s">
        <v>5336</v>
      </c>
      <c r="BB2105" t="s">
        <v>5336</v>
      </c>
    </row>
    <row r="2106" spans="1:54" x14ac:dyDescent="0.3">
      <c r="A2106" t="s">
        <v>5632</v>
      </c>
      <c r="B2106" t="s">
        <v>746</v>
      </c>
      <c r="C2106" s="211">
        <v>45533</v>
      </c>
      <c r="D2106" t="s">
        <v>1837</v>
      </c>
      <c r="E2106" t="s">
        <v>800</v>
      </c>
      <c r="F2106" t="s">
        <v>5633</v>
      </c>
      <c r="G2106" t="s">
        <v>5634</v>
      </c>
      <c r="H2106" t="s">
        <v>1840</v>
      </c>
      <c r="I2106">
        <v>0</v>
      </c>
      <c r="J2106">
        <v>0.59</v>
      </c>
      <c r="K2106" t="s">
        <v>749</v>
      </c>
      <c r="L2106" t="s">
        <v>554</v>
      </c>
      <c r="M2106" t="s">
        <v>537</v>
      </c>
      <c r="N2106" t="s">
        <v>538</v>
      </c>
      <c r="O2106" t="s">
        <v>539</v>
      </c>
      <c r="P2106" t="s">
        <v>580</v>
      </c>
      <c r="R2106" t="s">
        <v>542</v>
      </c>
      <c r="S2106" t="s">
        <v>751</v>
      </c>
      <c r="T2106" t="s">
        <v>542</v>
      </c>
      <c r="U2106" t="s">
        <v>5336</v>
      </c>
      <c r="W2106" s="210">
        <v>-0.64</v>
      </c>
      <c r="X2106">
        <v>1.0824</v>
      </c>
      <c r="Z2106" s="211">
        <v>45564</v>
      </c>
      <c r="AH2106" s="211">
        <v>45533</v>
      </c>
      <c r="AO2106" t="s">
        <v>546</v>
      </c>
      <c r="AU2106" s="211"/>
      <c r="AY2106">
        <v>0</v>
      </c>
      <c r="AZ2106" t="s">
        <v>548</v>
      </c>
      <c r="BA2106" t="s">
        <v>5336</v>
      </c>
      <c r="BB2106" t="s">
        <v>5336</v>
      </c>
    </row>
    <row r="2107" spans="1:54" x14ac:dyDescent="0.3">
      <c r="A2107" t="s">
        <v>5635</v>
      </c>
      <c r="B2107" t="s">
        <v>746</v>
      </c>
      <c r="C2107" s="211">
        <v>45533</v>
      </c>
      <c r="D2107" t="s">
        <v>4375</v>
      </c>
      <c r="E2107" t="s">
        <v>800</v>
      </c>
      <c r="F2107" t="s">
        <v>1753</v>
      </c>
      <c r="G2107" t="s">
        <v>5636</v>
      </c>
      <c r="H2107" t="s">
        <v>4377</v>
      </c>
      <c r="I2107">
        <v>0</v>
      </c>
      <c r="J2107">
        <v>0.54</v>
      </c>
      <c r="K2107" t="s">
        <v>749</v>
      </c>
      <c r="L2107" t="s">
        <v>561</v>
      </c>
      <c r="M2107" t="s">
        <v>537</v>
      </c>
      <c r="N2107" t="s">
        <v>538</v>
      </c>
      <c r="O2107" t="s">
        <v>539</v>
      </c>
      <c r="P2107" t="s">
        <v>562</v>
      </c>
      <c r="R2107" t="s">
        <v>542</v>
      </c>
      <c r="S2107" t="s">
        <v>751</v>
      </c>
      <c r="T2107" t="s">
        <v>542</v>
      </c>
      <c r="U2107" t="s">
        <v>5336</v>
      </c>
      <c r="W2107" s="210">
        <v>-0.57999999999999996</v>
      </c>
      <c r="X2107">
        <v>1.0824</v>
      </c>
      <c r="Z2107" s="211">
        <v>45564</v>
      </c>
      <c r="AH2107" s="211">
        <v>45533</v>
      </c>
      <c r="AO2107" t="s">
        <v>546</v>
      </c>
      <c r="AU2107" s="211"/>
      <c r="AY2107">
        <v>0</v>
      </c>
      <c r="AZ2107" t="s">
        <v>548</v>
      </c>
      <c r="BA2107" t="s">
        <v>5336</v>
      </c>
      <c r="BB2107" t="s">
        <v>5336</v>
      </c>
    </row>
    <row r="2108" spans="1:54" x14ac:dyDescent="0.3">
      <c r="A2108" t="s">
        <v>5637</v>
      </c>
      <c r="B2108" t="s">
        <v>746</v>
      </c>
      <c r="C2108" s="211">
        <v>45533</v>
      </c>
      <c r="D2108" t="s">
        <v>1354</v>
      </c>
      <c r="E2108" t="s">
        <v>800</v>
      </c>
      <c r="F2108" t="s">
        <v>2577</v>
      </c>
      <c r="G2108" t="s">
        <v>5638</v>
      </c>
      <c r="H2108" t="s">
        <v>1357</v>
      </c>
      <c r="I2108">
        <v>0</v>
      </c>
      <c r="J2108">
        <v>0.48</v>
      </c>
      <c r="K2108" t="s">
        <v>749</v>
      </c>
      <c r="L2108" t="s">
        <v>561</v>
      </c>
      <c r="M2108" t="s">
        <v>537</v>
      </c>
      <c r="N2108" t="s">
        <v>538</v>
      </c>
      <c r="O2108" t="s">
        <v>539</v>
      </c>
      <c r="P2108" t="s">
        <v>621</v>
      </c>
      <c r="R2108" t="s">
        <v>542</v>
      </c>
      <c r="S2108" t="s">
        <v>751</v>
      </c>
      <c r="T2108" t="s">
        <v>542</v>
      </c>
      <c r="U2108" t="s">
        <v>5336</v>
      </c>
      <c r="W2108" s="210">
        <v>-0.52</v>
      </c>
      <c r="X2108">
        <v>1.0824</v>
      </c>
      <c r="Z2108" s="211">
        <v>45564</v>
      </c>
      <c r="AH2108" s="211">
        <v>45533</v>
      </c>
      <c r="AO2108" t="s">
        <v>546</v>
      </c>
      <c r="AU2108" s="211"/>
      <c r="AY2108">
        <v>0</v>
      </c>
      <c r="AZ2108" t="s">
        <v>548</v>
      </c>
      <c r="BA2108" t="s">
        <v>5336</v>
      </c>
      <c r="BB2108" t="s">
        <v>5336</v>
      </c>
    </row>
    <row r="2109" spans="1:54" x14ac:dyDescent="0.3">
      <c r="A2109" t="s">
        <v>5639</v>
      </c>
      <c r="B2109" t="s">
        <v>746</v>
      </c>
      <c r="C2109" s="211">
        <v>45533</v>
      </c>
      <c r="D2109" t="s">
        <v>640</v>
      </c>
      <c r="E2109" t="s">
        <v>800</v>
      </c>
      <c r="F2109" t="s">
        <v>1260</v>
      </c>
      <c r="G2109" t="s">
        <v>5640</v>
      </c>
      <c r="H2109" t="s">
        <v>643</v>
      </c>
      <c r="I2109">
        <v>0</v>
      </c>
      <c r="J2109">
        <v>0.06</v>
      </c>
      <c r="K2109" t="s">
        <v>749</v>
      </c>
      <c r="L2109" t="s">
        <v>561</v>
      </c>
      <c r="M2109" t="s">
        <v>537</v>
      </c>
      <c r="N2109" t="s">
        <v>538</v>
      </c>
      <c r="O2109" t="s">
        <v>539</v>
      </c>
      <c r="P2109" t="s">
        <v>644</v>
      </c>
      <c r="R2109" t="s">
        <v>542</v>
      </c>
      <c r="S2109" t="s">
        <v>751</v>
      </c>
      <c r="T2109" t="s">
        <v>542</v>
      </c>
      <c r="U2109" t="s">
        <v>5336</v>
      </c>
      <c r="W2109" s="210">
        <v>-0.06</v>
      </c>
      <c r="X2109">
        <v>1.0824</v>
      </c>
      <c r="Z2109" s="211">
        <v>45564</v>
      </c>
      <c r="AH2109" s="211">
        <v>45533</v>
      </c>
      <c r="AO2109" t="s">
        <v>546</v>
      </c>
      <c r="AU2109" s="211"/>
      <c r="AY2109">
        <v>0</v>
      </c>
      <c r="AZ2109" t="s">
        <v>548</v>
      </c>
      <c r="BA2109" t="s">
        <v>5336</v>
      </c>
      <c r="BB2109" t="s">
        <v>5336</v>
      </c>
    </row>
    <row r="2110" spans="1:54" x14ac:dyDescent="0.3">
      <c r="A2110" t="s">
        <v>5641</v>
      </c>
      <c r="B2110" t="s">
        <v>746</v>
      </c>
      <c r="C2110" s="211">
        <v>45533</v>
      </c>
      <c r="D2110" t="s">
        <v>646</v>
      </c>
      <c r="E2110" t="s">
        <v>800</v>
      </c>
      <c r="F2110" t="s">
        <v>5642</v>
      </c>
      <c r="G2110" t="s">
        <v>5643</v>
      </c>
      <c r="H2110" t="s">
        <v>649</v>
      </c>
      <c r="I2110">
        <v>0</v>
      </c>
      <c r="J2110">
        <v>0.22</v>
      </c>
      <c r="K2110" t="s">
        <v>749</v>
      </c>
      <c r="L2110" t="s">
        <v>536</v>
      </c>
      <c r="M2110" t="s">
        <v>537</v>
      </c>
      <c r="N2110" t="s">
        <v>538</v>
      </c>
      <c r="O2110" t="s">
        <v>539</v>
      </c>
      <c r="P2110" t="s">
        <v>650</v>
      </c>
      <c r="R2110" t="s">
        <v>542</v>
      </c>
      <c r="S2110" t="s">
        <v>751</v>
      </c>
      <c r="T2110" t="s">
        <v>542</v>
      </c>
      <c r="U2110" t="s">
        <v>5336</v>
      </c>
      <c r="W2110" s="210">
        <v>-0.24</v>
      </c>
      <c r="X2110">
        <v>1.0824</v>
      </c>
      <c r="Z2110" s="211">
        <v>45564</v>
      </c>
      <c r="AH2110" s="211">
        <v>45533</v>
      </c>
      <c r="AO2110" t="s">
        <v>546</v>
      </c>
      <c r="AU2110" s="211"/>
      <c r="AY2110">
        <v>0</v>
      </c>
      <c r="AZ2110" t="s">
        <v>548</v>
      </c>
      <c r="BA2110" t="s">
        <v>5336</v>
      </c>
      <c r="BB2110" t="s">
        <v>5336</v>
      </c>
    </row>
    <row r="2111" spans="1:54" x14ac:dyDescent="0.3">
      <c r="A2111" t="s">
        <v>5644</v>
      </c>
      <c r="B2111" t="s">
        <v>3150</v>
      </c>
      <c r="C2111" s="211">
        <v>45533</v>
      </c>
      <c r="D2111" t="s">
        <v>763</v>
      </c>
      <c r="E2111" t="s">
        <v>757</v>
      </c>
      <c r="F2111" t="s">
        <v>700</v>
      </c>
      <c r="G2111" t="s">
        <v>5645</v>
      </c>
      <c r="H2111" t="s">
        <v>766</v>
      </c>
      <c r="I2111">
        <v>0</v>
      </c>
      <c r="J2111">
        <v>5.74</v>
      </c>
      <c r="K2111" t="s">
        <v>749</v>
      </c>
      <c r="L2111" t="s">
        <v>664</v>
      </c>
      <c r="M2111" t="s">
        <v>537</v>
      </c>
      <c r="N2111" t="s">
        <v>538</v>
      </c>
      <c r="O2111" t="s">
        <v>539</v>
      </c>
      <c r="P2111" t="s">
        <v>761</v>
      </c>
      <c r="R2111" t="s">
        <v>542</v>
      </c>
      <c r="S2111" t="s">
        <v>751</v>
      </c>
      <c r="T2111" t="s">
        <v>542</v>
      </c>
      <c r="U2111" t="s">
        <v>5336</v>
      </c>
      <c r="W2111" s="210">
        <v>-6.21</v>
      </c>
      <c r="X2111">
        <v>1.0824</v>
      </c>
      <c r="Z2111" s="211">
        <v>45567</v>
      </c>
      <c r="AH2111" s="211">
        <v>45533</v>
      </c>
      <c r="AO2111" t="s">
        <v>546</v>
      </c>
      <c r="AU2111" s="211"/>
      <c r="AY2111">
        <v>0</v>
      </c>
      <c r="AZ2111" t="s">
        <v>548</v>
      </c>
      <c r="BA2111" t="s">
        <v>5336</v>
      </c>
      <c r="BB2111" t="s">
        <v>5336</v>
      </c>
    </row>
    <row r="2112" spans="1:54" x14ac:dyDescent="0.3">
      <c r="A2112" t="s">
        <v>5646</v>
      </c>
      <c r="B2112" t="s">
        <v>754</v>
      </c>
      <c r="C2112" s="211">
        <v>45511</v>
      </c>
      <c r="D2112" t="s">
        <v>763</v>
      </c>
      <c r="E2112" t="s">
        <v>757</v>
      </c>
      <c r="F2112" t="s">
        <v>700</v>
      </c>
      <c r="G2112" t="s">
        <v>5647</v>
      </c>
      <c r="H2112" t="s">
        <v>766</v>
      </c>
      <c r="I2112">
        <v>0</v>
      </c>
      <c r="J2112">
        <v>25990</v>
      </c>
      <c r="K2112" t="s">
        <v>760</v>
      </c>
      <c r="L2112" t="s">
        <v>664</v>
      </c>
      <c r="M2112" t="s">
        <v>537</v>
      </c>
      <c r="N2112" t="s">
        <v>538</v>
      </c>
      <c r="O2112" t="s">
        <v>539</v>
      </c>
      <c r="P2112" t="s">
        <v>761</v>
      </c>
      <c r="R2112" t="s">
        <v>542</v>
      </c>
      <c r="S2112" t="s">
        <v>751</v>
      </c>
      <c r="T2112" t="s">
        <v>542</v>
      </c>
      <c r="U2112" t="s">
        <v>5336</v>
      </c>
      <c r="W2112" s="210">
        <v>-199.21</v>
      </c>
      <c r="X2112">
        <v>7.6649999999999999E-3</v>
      </c>
      <c r="Z2112" s="211">
        <v>45567</v>
      </c>
      <c r="AH2112" s="211">
        <v>45511</v>
      </c>
      <c r="AO2112" t="s">
        <v>546</v>
      </c>
      <c r="AU2112" s="211"/>
      <c r="AY2112">
        <v>0</v>
      </c>
      <c r="AZ2112" t="s">
        <v>548</v>
      </c>
      <c r="BA2112" t="s">
        <v>5336</v>
      </c>
      <c r="BB2112" t="s">
        <v>5336</v>
      </c>
    </row>
    <row r="2113" spans="1:54" x14ac:dyDescent="0.3">
      <c r="A2113" t="s">
        <v>5648</v>
      </c>
      <c r="B2113" t="s">
        <v>754</v>
      </c>
      <c r="C2113" s="211">
        <v>45511</v>
      </c>
      <c r="D2113" t="s">
        <v>763</v>
      </c>
      <c r="E2113" t="s">
        <v>532</v>
      </c>
      <c r="F2113" t="s">
        <v>700</v>
      </c>
      <c r="G2113" t="s">
        <v>5649</v>
      </c>
      <c r="H2113" t="s">
        <v>766</v>
      </c>
      <c r="I2113">
        <v>0</v>
      </c>
      <c r="J2113">
        <v>3671.2</v>
      </c>
      <c r="K2113" t="s">
        <v>760</v>
      </c>
      <c r="L2113" t="s">
        <v>664</v>
      </c>
      <c r="M2113" t="s">
        <v>537</v>
      </c>
      <c r="N2113" t="s">
        <v>538</v>
      </c>
      <c r="O2113" t="s">
        <v>539</v>
      </c>
      <c r="P2113" t="s">
        <v>761</v>
      </c>
      <c r="R2113" t="s">
        <v>542</v>
      </c>
      <c r="S2113" t="s">
        <v>751</v>
      </c>
      <c r="T2113" t="s">
        <v>542</v>
      </c>
      <c r="U2113" t="s">
        <v>5336</v>
      </c>
      <c r="W2113" s="210">
        <v>-28.14</v>
      </c>
      <c r="X2113">
        <v>7.6649999999999999E-3</v>
      </c>
      <c r="Z2113" s="211">
        <v>45567</v>
      </c>
      <c r="AH2113" s="211">
        <v>45511</v>
      </c>
      <c r="AO2113" t="s">
        <v>546</v>
      </c>
      <c r="AU2113" s="211"/>
      <c r="AY2113">
        <v>0</v>
      </c>
      <c r="AZ2113" t="s">
        <v>548</v>
      </c>
      <c r="BA2113" t="s">
        <v>5336</v>
      </c>
      <c r="BB2113" t="s">
        <v>5336</v>
      </c>
    </row>
    <row r="2114" spans="1:54" x14ac:dyDescent="0.3">
      <c r="A2114" t="s">
        <v>5650</v>
      </c>
      <c r="B2114" t="s">
        <v>754</v>
      </c>
      <c r="C2114" s="211">
        <v>45511</v>
      </c>
      <c r="D2114" t="s">
        <v>763</v>
      </c>
      <c r="E2114" t="s">
        <v>793</v>
      </c>
      <c r="F2114" t="s">
        <v>700</v>
      </c>
      <c r="G2114" t="s">
        <v>5651</v>
      </c>
      <c r="H2114" t="s">
        <v>766</v>
      </c>
      <c r="I2114">
        <v>0</v>
      </c>
      <c r="J2114">
        <v>50</v>
      </c>
      <c r="K2114" t="s">
        <v>760</v>
      </c>
      <c r="L2114" t="s">
        <v>664</v>
      </c>
      <c r="M2114" t="s">
        <v>537</v>
      </c>
      <c r="N2114" t="s">
        <v>538</v>
      </c>
      <c r="O2114" t="s">
        <v>539</v>
      </c>
      <c r="P2114" t="s">
        <v>761</v>
      </c>
      <c r="R2114" t="s">
        <v>542</v>
      </c>
      <c r="S2114" t="s">
        <v>751</v>
      </c>
      <c r="T2114" t="s">
        <v>542</v>
      </c>
      <c r="U2114" t="s">
        <v>5336</v>
      </c>
      <c r="W2114" s="210">
        <v>-0.38</v>
      </c>
      <c r="X2114">
        <v>7.6649999999999999E-3</v>
      </c>
      <c r="Z2114" s="211">
        <v>45567</v>
      </c>
      <c r="AH2114" s="211">
        <v>45511</v>
      </c>
      <c r="AO2114" t="s">
        <v>546</v>
      </c>
      <c r="AU2114" s="211"/>
      <c r="AY2114">
        <v>0</v>
      </c>
      <c r="AZ2114" t="s">
        <v>548</v>
      </c>
      <c r="BA2114" t="s">
        <v>5336</v>
      </c>
      <c r="BB2114" t="s">
        <v>5336</v>
      </c>
    </row>
    <row r="2115" spans="1:54" x14ac:dyDescent="0.3">
      <c r="A2115" t="s">
        <v>5652</v>
      </c>
      <c r="B2115" t="s">
        <v>754</v>
      </c>
      <c r="C2115" s="211">
        <v>45526</v>
      </c>
      <c r="D2115" t="s">
        <v>1464</v>
      </c>
      <c r="E2115" t="s">
        <v>658</v>
      </c>
      <c r="F2115" t="s">
        <v>757</v>
      </c>
      <c r="G2115" t="s">
        <v>5653</v>
      </c>
      <c r="H2115" t="s">
        <v>5654</v>
      </c>
      <c r="I2115">
        <v>0</v>
      </c>
      <c r="J2115">
        <v>563</v>
      </c>
      <c r="K2115" t="s">
        <v>760</v>
      </c>
      <c r="L2115" t="s">
        <v>2245</v>
      </c>
      <c r="M2115" t="s">
        <v>537</v>
      </c>
      <c r="N2115" t="s">
        <v>538</v>
      </c>
      <c r="O2115" t="s">
        <v>539</v>
      </c>
      <c r="P2115" t="s">
        <v>1468</v>
      </c>
      <c r="R2115" t="s">
        <v>542</v>
      </c>
      <c r="S2115" t="s">
        <v>751</v>
      </c>
      <c r="T2115" t="s">
        <v>542</v>
      </c>
      <c r="U2115" t="s">
        <v>5336</v>
      </c>
      <c r="W2115" s="210">
        <v>-4.32</v>
      </c>
      <c r="X2115">
        <v>7.6649999999999999E-3</v>
      </c>
      <c r="Z2115" s="211">
        <v>45567</v>
      </c>
      <c r="AH2115" s="211">
        <v>45526</v>
      </c>
      <c r="AO2115" t="s">
        <v>546</v>
      </c>
      <c r="AU2115" s="211"/>
      <c r="AY2115">
        <v>0</v>
      </c>
      <c r="AZ2115" t="s">
        <v>548</v>
      </c>
      <c r="BA2115" t="s">
        <v>5336</v>
      </c>
      <c r="BB2115" t="s">
        <v>5336</v>
      </c>
    </row>
    <row r="2116" spans="1:54" x14ac:dyDescent="0.3">
      <c r="A2116" t="s">
        <v>5655</v>
      </c>
      <c r="B2116" t="s">
        <v>754</v>
      </c>
      <c r="C2116" s="211">
        <v>45531</v>
      </c>
      <c r="D2116" t="s">
        <v>763</v>
      </c>
      <c r="E2116" t="s">
        <v>871</v>
      </c>
      <c r="F2116" t="s">
        <v>700</v>
      </c>
      <c r="G2116" t="s">
        <v>5656</v>
      </c>
      <c r="H2116" t="s">
        <v>766</v>
      </c>
      <c r="I2116">
        <v>0</v>
      </c>
      <c r="J2116">
        <v>133920</v>
      </c>
      <c r="K2116" t="s">
        <v>760</v>
      </c>
      <c r="L2116" t="s">
        <v>561</v>
      </c>
      <c r="M2116" t="s">
        <v>537</v>
      </c>
      <c r="N2116" t="s">
        <v>538</v>
      </c>
      <c r="O2116" t="s">
        <v>539</v>
      </c>
      <c r="P2116" t="s">
        <v>761</v>
      </c>
      <c r="R2116" t="s">
        <v>542</v>
      </c>
      <c r="S2116" t="s">
        <v>751</v>
      </c>
      <c r="T2116" t="s">
        <v>542</v>
      </c>
      <c r="U2116" t="s">
        <v>5336</v>
      </c>
      <c r="W2116" s="210">
        <v>-1026.48</v>
      </c>
      <c r="X2116">
        <v>7.6649999999999999E-3</v>
      </c>
      <c r="Z2116" s="211">
        <v>45567</v>
      </c>
      <c r="AH2116" s="211">
        <v>45531</v>
      </c>
      <c r="AO2116" t="s">
        <v>546</v>
      </c>
      <c r="AU2116" s="211"/>
      <c r="AY2116">
        <v>0</v>
      </c>
      <c r="AZ2116" t="s">
        <v>548</v>
      </c>
      <c r="BA2116" t="s">
        <v>5336</v>
      </c>
      <c r="BB2116" t="s">
        <v>5336</v>
      </c>
    </row>
    <row r="2117" spans="1:54" x14ac:dyDescent="0.3">
      <c r="A2117" t="s">
        <v>5657</v>
      </c>
      <c r="B2117" t="s">
        <v>754</v>
      </c>
      <c r="C2117" s="211">
        <v>45531</v>
      </c>
      <c r="D2117" t="s">
        <v>763</v>
      </c>
      <c r="E2117" t="s">
        <v>662</v>
      </c>
      <c r="F2117" t="s">
        <v>700</v>
      </c>
      <c r="G2117" t="s">
        <v>5658</v>
      </c>
      <c r="H2117" t="s">
        <v>766</v>
      </c>
      <c r="I2117">
        <v>0</v>
      </c>
      <c r="J2117">
        <v>14904</v>
      </c>
      <c r="K2117" t="s">
        <v>760</v>
      </c>
      <c r="L2117" t="s">
        <v>664</v>
      </c>
      <c r="M2117" t="s">
        <v>537</v>
      </c>
      <c r="N2117" t="s">
        <v>538</v>
      </c>
      <c r="O2117" t="s">
        <v>539</v>
      </c>
      <c r="P2117" t="s">
        <v>761</v>
      </c>
      <c r="R2117" t="s">
        <v>542</v>
      </c>
      <c r="S2117" t="s">
        <v>751</v>
      </c>
      <c r="T2117" t="s">
        <v>542</v>
      </c>
      <c r="U2117" t="s">
        <v>5336</v>
      </c>
      <c r="W2117" s="210">
        <v>-114.24</v>
      </c>
      <c r="X2117">
        <v>7.6649999999999999E-3</v>
      </c>
      <c r="Z2117" s="211">
        <v>45567</v>
      </c>
      <c r="AH2117" s="211">
        <v>45531</v>
      </c>
      <c r="AO2117" t="s">
        <v>546</v>
      </c>
      <c r="AU2117" s="211"/>
      <c r="AY2117">
        <v>0</v>
      </c>
      <c r="AZ2117" t="s">
        <v>548</v>
      </c>
      <c r="BA2117" t="s">
        <v>5336</v>
      </c>
      <c r="BB2117" t="s">
        <v>5336</v>
      </c>
    </row>
    <row r="2118" spans="1:54" x14ac:dyDescent="0.3">
      <c r="A2118" t="s">
        <v>5659</v>
      </c>
      <c r="B2118" t="s">
        <v>754</v>
      </c>
      <c r="C2118" s="211">
        <v>45533</v>
      </c>
      <c r="D2118" t="s">
        <v>763</v>
      </c>
      <c r="E2118" t="s">
        <v>815</v>
      </c>
      <c r="F2118" t="s">
        <v>700</v>
      </c>
      <c r="G2118" t="s">
        <v>5660</v>
      </c>
      <c r="H2118" t="s">
        <v>766</v>
      </c>
      <c r="I2118">
        <v>0</v>
      </c>
      <c r="J2118">
        <v>4320</v>
      </c>
      <c r="K2118" t="s">
        <v>760</v>
      </c>
      <c r="L2118" t="s">
        <v>664</v>
      </c>
      <c r="M2118" t="s">
        <v>537</v>
      </c>
      <c r="N2118" t="s">
        <v>538</v>
      </c>
      <c r="O2118" t="s">
        <v>539</v>
      </c>
      <c r="P2118" t="s">
        <v>761</v>
      </c>
      <c r="R2118" t="s">
        <v>542</v>
      </c>
      <c r="S2118" t="s">
        <v>751</v>
      </c>
      <c r="T2118" t="s">
        <v>542</v>
      </c>
      <c r="U2118" t="s">
        <v>5336</v>
      </c>
      <c r="W2118" s="210">
        <v>-33.11</v>
      </c>
      <c r="X2118">
        <v>7.6649999999999999E-3</v>
      </c>
      <c r="Z2118" s="211">
        <v>45567</v>
      </c>
      <c r="AH2118" s="211">
        <v>45533</v>
      </c>
      <c r="AO2118" t="s">
        <v>546</v>
      </c>
      <c r="AU2118" s="211"/>
      <c r="AY2118">
        <v>0</v>
      </c>
      <c r="AZ2118" t="s">
        <v>548</v>
      </c>
      <c r="BA2118" t="s">
        <v>5336</v>
      </c>
      <c r="BB2118" t="s">
        <v>5336</v>
      </c>
    </row>
    <row r="2119" spans="1:54" x14ac:dyDescent="0.3">
      <c r="A2119" t="s">
        <v>5661</v>
      </c>
      <c r="B2119" t="s">
        <v>754</v>
      </c>
      <c r="C2119" s="211">
        <v>45533</v>
      </c>
      <c r="D2119" t="s">
        <v>763</v>
      </c>
      <c r="E2119" t="s">
        <v>666</v>
      </c>
      <c r="F2119" t="s">
        <v>700</v>
      </c>
      <c r="G2119" t="s">
        <v>5662</v>
      </c>
      <c r="H2119" t="s">
        <v>766</v>
      </c>
      <c r="I2119">
        <v>0</v>
      </c>
      <c r="J2119">
        <v>1700</v>
      </c>
      <c r="K2119" t="s">
        <v>760</v>
      </c>
      <c r="L2119" t="s">
        <v>664</v>
      </c>
      <c r="M2119" t="s">
        <v>537</v>
      </c>
      <c r="N2119" t="s">
        <v>538</v>
      </c>
      <c r="O2119" t="s">
        <v>539</v>
      </c>
      <c r="P2119" t="s">
        <v>761</v>
      </c>
      <c r="R2119" t="s">
        <v>542</v>
      </c>
      <c r="S2119" t="s">
        <v>751</v>
      </c>
      <c r="T2119" t="s">
        <v>542</v>
      </c>
      <c r="U2119" t="s">
        <v>5336</v>
      </c>
      <c r="W2119" s="210">
        <v>-13.03</v>
      </c>
      <c r="X2119">
        <v>7.6649999999999999E-3</v>
      </c>
      <c r="Z2119" s="211">
        <v>45567</v>
      </c>
      <c r="AH2119" s="211">
        <v>45533</v>
      </c>
      <c r="AO2119" t="s">
        <v>546</v>
      </c>
      <c r="AU2119" s="211"/>
      <c r="AY2119">
        <v>0</v>
      </c>
      <c r="AZ2119" t="s">
        <v>548</v>
      </c>
      <c r="BA2119" t="s">
        <v>5336</v>
      </c>
      <c r="BB2119" t="s">
        <v>5336</v>
      </c>
    </row>
    <row r="2120" spans="1:54" x14ac:dyDescent="0.3">
      <c r="A2120" t="s">
        <v>5663</v>
      </c>
      <c r="B2120" t="s">
        <v>754</v>
      </c>
      <c r="C2120" s="211">
        <v>45535</v>
      </c>
      <c r="D2120" t="s">
        <v>763</v>
      </c>
      <c r="E2120" t="s">
        <v>898</v>
      </c>
      <c r="F2120" t="s">
        <v>700</v>
      </c>
      <c r="G2120" t="s">
        <v>5664</v>
      </c>
      <c r="H2120" t="s">
        <v>766</v>
      </c>
      <c r="I2120">
        <v>0</v>
      </c>
      <c r="J2120">
        <v>125458.35</v>
      </c>
      <c r="K2120" t="s">
        <v>760</v>
      </c>
      <c r="L2120" t="s">
        <v>664</v>
      </c>
      <c r="M2120" t="s">
        <v>537</v>
      </c>
      <c r="N2120" t="s">
        <v>538</v>
      </c>
      <c r="O2120" t="s">
        <v>539</v>
      </c>
      <c r="P2120" t="s">
        <v>761</v>
      </c>
      <c r="R2120" t="s">
        <v>542</v>
      </c>
      <c r="S2120" t="s">
        <v>751</v>
      </c>
      <c r="T2120" t="s">
        <v>542</v>
      </c>
      <c r="U2120" t="s">
        <v>5336</v>
      </c>
      <c r="W2120" s="210">
        <v>-961.63</v>
      </c>
      <c r="X2120">
        <v>7.6649999999999999E-3</v>
      </c>
      <c r="Z2120" s="211">
        <v>45567</v>
      </c>
      <c r="AH2120" s="211">
        <v>45535</v>
      </c>
      <c r="AO2120" t="s">
        <v>546</v>
      </c>
      <c r="AU2120" s="211"/>
      <c r="AY2120">
        <v>0</v>
      </c>
      <c r="AZ2120" t="s">
        <v>548</v>
      </c>
      <c r="BA2120" t="s">
        <v>5336</v>
      </c>
      <c r="BB2120" t="s">
        <v>5336</v>
      </c>
    </row>
    <row r="2121" spans="1:54" x14ac:dyDescent="0.3">
      <c r="A2121" t="s">
        <v>5665</v>
      </c>
      <c r="B2121" t="s">
        <v>754</v>
      </c>
      <c r="C2121" s="211">
        <v>45535</v>
      </c>
      <c r="D2121" t="s">
        <v>763</v>
      </c>
      <c r="E2121" t="s">
        <v>874</v>
      </c>
      <c r="F2121" t="s">
        <v>700</v>
      </c>
      <c r="G2121" t="s">
        <v>5666</v>
      </c>
      <c r="H2121" t="s">
        <v>766</v>
      </c>
      <c r="I2121">
        <v>0</v>
      </c>
      <c r="J2121">
        <v>5631.35</v>
      </c>
      <c r="K2121" t="s">
        <v>760</v>
      </c>
      <c r="L2121" t="s">
        <v>664</v>
      </c>
      <c r="M2121" t="s">
        <v>537</v>
      </c>
      <c r="N2121" t="s">
        <v>538</v>
      </c>
      <c r="O2121" t="s">
        <v>539</v>
      </c>
      <c r="P2121" t="s">
        <v>761</v>
      </c>
      <c r="R2121" t="s">
        <v>542</v>
      </c>
      <c r="S2121" t="s">
        <v>751</v>
      </c>
      <c r="T2121" t="s">
        <v>542</v>
      </c>
      <c r="U2121" t="s">
        <v>5336</v>
      </c>
      <c r="W2121" s="210">
        <v>-43.16</v>
      </c>
      <c r="X2121">
        <v>7.6649999999999999E-3</v>
      </c>
      <c r="Z2121" s="211">
        <v>45567</v>
      </c>
      <c r="AH2121" s="211">
        <v>45535</v>
      </c>
      <c r="AO2121" t="s">
        <v>546</v>
      </c>
      <c r="AU2121" s="211"/>
      <c r="AY2121">
        <v>0</v>
      </c>
      <c r="AZ2121" t="s">
        <v>548</v>
      </c>
      <c r="BA2121" t="s">
        <v>5336</v>
      </c>
      <c r="BB2121" t="s">
        <v>5336</v>
      </c>
    </row>
    <row r="2122" spans="1:54" x14ac:dyDescent="0.3">
      <c r="A2122" t="s">
        <v>5667</v>
      </c>
      <c r="B2122" t="s">
        <v>3204</v>
      </c>
      <c r="C2122" s="211">
        <v>45526</v>
      </c>
      <c r="D2122" t="s">
        <v>5011</v>
      </c>
      <c r="E2122" t="s">
        <v>757</v>
      </c>
      <c r="F2122" t="s">
        <v>793</v>
      </c>
      <c r="G2122" t="s">
        <v>5012</v>
      </c>
      <c r="H2122" t="s">
        <v>5013</v>
      </c>
      <c r="I2122">
        <v>0</v>
      </c>
      <c r="J2122">
        <v>2800</v>
      </c>
      <c r="K2122" t="s">
        <v>535</v>
      </c>
      <c r="L2122" t="s">
        <v>1420</v>
      </c>
      <c r="M2122" t="s">
        <v>537</v>
      </c>
      <c r="N2122" t="s">
        <v>538</v>
      </c>
      <c r="O2122" t="s">
        <v>539</v>
      </c>
      <c r="P2122" t="s">
        <v>1421</v>
      </c>
      <c r="R2122" t="s">
        <v>542</v>
      </c>
      <c r="S2122" t="s">
        <v>751</v>
      </c>
      <c r="T2122" t="s">
        <v>542</v>
      </c>
      <c r="U2122" t="s">
        <v>5336</v>
      </c>
      <c r="W2122" s="210">
        <v>-2800</v>
      </c>
      <c r="X2122">
        <v>1</v>
      </c>
      <c r="Z2122" s="211">
        <v>45567</v>
      </c>
      <c r="AH2122" s="211">
        <v>45526</v>
      </c>
      <c r="AO2122" t="s">
        <v>546</v>
      </c>
      <c r="AU2122" s="211"/>
      <c r="AY2122">
        <v>0</v>
      </c>
      <c r="AZ2122" t="s">
        <v>548</v>
      </c>
      <c r="BA2122" t="s">
        <v>5336</v>
      </c>
      <c r="BB2122" t="s">
        <v>5336</v>
      </c>
    </row>
    <row r="2123" spans="1:54" x14ac:dyDescent="0.3">
      <c r="A2123" t="s">
        <v>5668</v>
      </c>
      <c r="B2123" t="s">
        <v>3204</v>
      </c>
      <c r="C2123" s="211">
        <v>45526</v>
      </c>
      <c r="D2123" t="s">
        <v>5011</v>
      </c>
      <c r="E2123" t="s">
        <v>757</v>
      </c>
      <c r="F2123" t="s">
        <v>653</v>
      </c>
      <c r="G2123" t="s">
        <v>5015</v>
      </c>
      <c r="H2123" t="s">
        <v>5013</v>
      </c>
      <c r="I2123">
        <v>0</v>
      </c>
      <c r="J2123">
        <v>2800</v>
      </c>
      <c r="K2123" t="s">
        <v>535</v>
      </c>
      <c r="L2123" t="s">
        <v>1420</v>
      </c>
      <c r="M2123" t="s">
        <v>537</v>
      </c>
      <c r="N2123" t="s">
        <v>538</v>
      </c>
      <c r="O2123" t="s">
        <v>539</v>
      </c>
      <c r="P2123" t="s">
        <v>4439</v>
      </c>
      <c r="R2123" t="s">
        <v>542</v>
      </c>
      <c r="S2123" t="s">
        <v>751</v>
      </c>
      <c r="T2123" t="s">
        <v>542</v>
      </c>
      <c r="U2123" t="s">
        <v>5336</v>
      </c>
      <c r="W2123" s="210">
        <v>-2800</v>
      </c>
      <c r="X2123">
        <v>1</v>
      </c>
      <c r="Z2123" s="211">
        <v>45567</v>
      </c>
      <c r="AH2123" s="211">
        <v>45526</v>
      </c>
      <c r="AO2123" t="s">
        <v>546</v>
      </c>
      <c r="AU2123" s="211"/>
      <c r="AY2123">
        <v>0</v>
      </c>
      <c r="AZ2123" t="s">
        <v>548</v>
      </c>
      <c r="BA2123" t="s">
        <v>5336</v>
      </c>
      <c r="BB2123" t="s">
        <v>5336</v>
      </c>
    </row>
    <row r="2124" spans="1:54" x14ac:dyDescent="0.3">
      <c r="A2124" t="s">
        <v>5669</v>
      </c>
      <c r="B2124" t="s">
        <v>529</v>
      </c>
      <c r="C2124" s="211">
        <v>45565</v>
      </c>
      <c r="D2124" t="s">
        <v>550</v>
      </c>
      <c r="E2124" t="s">
        <v>1386</v>
      </c>
      <c r="F2124" t="s">
        <v>551</v>
      </c>
      <c r="G2124" t="s">
        <v>5670</v>
      </c>
      <c r="H2124" t="s">
        <v>553</v>
      </c>
      <c r="I2124">
        <v>0</v>
      </c>
      <c r="J2124">
        <v>126.2</v>
      </c>
      <c r="K2124" t="s">
        <v>535</v>
      </c>
      <c r="L2124" t="s">
        <v>554</v>
      </c>
      <c r="M2124" t="s">
        <v>537</v>
      </c>
      <c r="N2124" t="s">
        <v>538</v>
      </c>
      <c r="O2124" t="s">
        <v>539</v>
      </c>
      <c r="P2124" t="s">
        <v>555</v>
      </c>
      <c r="Q2124" t="s">
        <v>3208</v>
      </c>
      <c r="R2124" t="s">
        <v>542</v>
      </c>
      <c r="S2124" t="s">
        <v>543</v>
      </c>
      <c r="T2124" t="s">
        <v>542</v>
      </c>
      <c r="U2124" t="s">
        <v>5671</v>
      </c>
      <c r="W2124" s="210">
        <v>-126.2</v>
      </c>
      <c r="X2124">
        <v>1</v>
      </c>
      <c r="Z2124" s="211">
        <v>45593</v>
      </c>
      <c r="AH2124" s="211">
        <v>45565</v>
      </c>
      <c r="AO2124" t="s">
        <v>546</v>
      </c>
      <c r="AU2124" s="211"/>
      <c r="AY2124">
        <v>0</v>
      </c>
      <c r="AZ2124" t="s">
        <v>548</v>
      </c>
      <c r="BA2124" t="s">
        <v>5671</v>
      </c>
      <c r="BB2124" t="s">
        <v>5671</v>
      </c>
    </row>
    <row r="2125" spans="1:54" x14ac:dyDescent="0.3">
      <c r="A2125" t="s">
        <v>5672</v>
      </c>
      <c r="B2125" t="s">
        <v>529</v>
      </c>
      <c r="C2125" s="211">
        <v>45565</v>
      </c>
      <c r="D2125" t="s">
        <v>3217</v>
      </c>
      <c r="E2125" t="s">
        <v>1386</v>
      </c>
      <c r="F2125" t="s">
        <v>815</v>
      </c>
      <c r="G2125" t="s">
        <v>5673</v>
      </c>
      <c r="H2125" t="s">
        <v>3219</v>
      </c>
      <c r="I2125">
        <v>0</v>
      </c>
      <c r="J2125">
        <v>811.61</v>
      </c>
      <c r="K2125" t="s">
        <v>535</v>
      </c>
      <c r="L2125" t="s">
        <v>536</v>
      </c>
      <c r="M2125" t="s">
        <v>537</v>
      </c>
      <c r="N2125" t="s">
        <v>538</v>
      </c>
      <c r="O2125" t="s">
        <v>539</v>
      </c>
      <c r="P2125" t="s">
        <v>1099</v>
      </c>
      <c r="Q2125" t="s">
        <v>3208</v>
      </c>
      <c r="R2125" t="s">
        <v>542</v>
      </c>
      <c r="S2125" t="s">
        <v>543</v>
      </c>
      <c r="T2125" t="s">
        <v>542</v>
      </c>
      <c r="U2125" t="s">
        <v>5671</v>
      </c>
      <c r="W2125" s="210">
        <v>-811.61</v>
      </c>
      <c r="X2125">
        <v>1</v>
      </c>
      <c r="Z2125" s="211">
        <v>45593</v>
      </c>
      <c r="AH2125" s="211">
        <v>45565</v>
      </c>
      <c r="AO2125" t="s">
        <v>546</v>
      </c>
      <c r="AU2125" s="211"/>
      <c r="AY2125">
        <v>0</v>
      </c>
      <c r="AZ2125" t="s">
        <v>548</v>
      </c>
      <c r="BA2125" t="s">
        <v>5671</v>
      </c>
      <c r="BB2125" t="s">
        <v>5671</v>
      </c>
    </row>
    <row r="2126" spans="1:54" x14ac:dyDescent="0.3">
      <c r="A2126" t="s">
        <v>5674</v>
      </c>
      <c r="B2126" t="s">
        <v>529</v>
      </c>
      <c r="C2126" s="211">
        <v>45565</v>
      </c>
      <c r="D2126" t="s">
        <v>1590</v>
      </c>
      <c r="E2126" t="s">
        <v>1386</v>
      </c>
      <c r="F2126" t="s">
        <v>1700</v>
      </c>
      <c r="G2126" t="s">
        <v>5675</v>
      </c>
      <c r="H2126" t="s">
        <v>1593</v>
      </c>
      <c r="I2126">
        <v>0</v>
      </c>
      <c r="J2126">
        <v>366.56</v>
      </c>
      <c r="K2126" t="s">
        <v>535</v>
      </c>
      <c r="L2126" t="s">
        <v>3375</v>
      </c>
      <c r="M2126" t="s">
        <v>537</v>
      </c>
      <c r="N2126" t="s">
        <v>538</v>
      </c>
      <c r="O2126" t="s">
        <v>539</v>
      </c>
      <c r="P2126" t="s">
        <v>1594</v>
      </c>
      <c r="Q2126" t="s">
        <v>3208</v>
      </c>
      <c r="R2126" t="s">
        <v>542</v>
      </c>
      <c r="S2126" t="s">
        <v>543</v>
      </c>
      <c r="T2126" t="s">
        <v>542</v>
      </c>
      <c r="U2126" t="s">
        <v>5671</v>
      </c>
      <c r="W2126" s="210">
        <v>-366.56</v>
      </c>
      <c r="X2126">
        <v>1</v>
      </c>
      <c r="Z2126" s="211">
        <v>45593</v>
      </c>
      <c r="AH2126" s="211">
        <v>45565</v>
      </c>
      <c r="AO2126" t="s">
        <v>546</v>
      </c>
      <c r="AU2126" s="211"/>
      <c r="AY2126">
        <v>0</v>
      </c>
      <c r="AZ2126" t="s">
        <v>548</v>
      </c>
      <c r="BA2126" t="s">
        <v>5671</v>
      </c>
      <c r="BB2126" t="s">
        <v>5671</v>
      </c>
    </row>
    <row r="2127" spans="1:54" x14ac:dyDescent="0.3">
      <c r="A2127" t="s">
        <v>5676</v>
      </c>
      <c r="B2127" t="s">
        <v>529</v>
      </c>
      <c r="C2127" s="211">
        <v>45565</v>
      </c>
      <c r="D2127" t="s">
        <v>3223</v>
      </c>
      <c r="E2127" t="s">
        <v>1386</v>
      </c>
      <c r="F2127" t="s">
        <v>1122</v>
      </c>
      <c r="G2127" t="s">
        <v>5677</v>
      </c>
      <c r="H2127" t="s">
        <v>3225</v>
      </c>
      <c r="I2127">
        <v>0</v>
      </c>
      <c r="J2127">
        <v>14.33</v>
      </c>
      <c r="K2127" t="s">
        <v>535</v>
      </c>
      <c r="L2127" t="s">
        <v>536</v>
      </c>
      <c r="M2127" t="s">
        <v>537</v>
      </c>
      <c r="N2127" t="s">
        <v>538</v>
      </c>
      <c r="O2127" t="s">
        <v>539</v>
      </c>
      <c r="P2127" t="s">
        <v>650</v>
      </c>
      <c r="Q2127" t="s">
        <v>3208</v>
      </c>
      <c r="R2127" t="s">
        <v>542</v>
      </c>
      <c r="S2127" t="s">
        <v>543</v>
      </c>
      <c r="T2127" t="s">
        <v>542</v>
      </c>
      <c r="U2127" t="s">
        <v>5671</v>
      </c>
      <c r="W2127" s="210">
        <v>-14.33</v>
      </c>
      <c r="X2127">
        <v>1</v>
      </c>
      <c r="Z2127" s="211">
        <v>45593</v>
      </c>
      <c r="AH2127" s="211">
        <v>45565</v>
      </c>
      <c r="AO2127" t="s">
        <v>546</v>
      </c>
      <c r="AU2127" s="211"/>
      <c r="AY2127">
        <v>0</v>
      </c>
      <c r="AZ2127" t="s">
        <v>548</v>
      </c>
      <c r="BA2127" t="s">
        <v>5671</v>
      </c>
      <c r="BB2127" t="s">
        <v>5671</v>
      </c>
    </row>
    <row r="2128" spans="1:54" x14ac:dyDescent="0.3">
      <c r="A2128" t="s">
        <v>5678</v>
      </c>
      <c r="B2128" t="s">
        <v>529</v>
      </c>
      <c r="C2128" s="211">
        <v>45565</v>
      </c>
      <c r="D2128" t="s">
        <v>3775</v>
      </c>
      <c r="E2128" t="s">
        <v>1386</v>
      </c>
      <c r="F2128" t="s">
        <v>1135</v>
      </c>
      <c r="G2128" t="s">
        <v>5679</v>
      </c>
      <c r="H2128" t="s">
        <v>3777</v>
      </c>
      <c r="I2128">
        <v>0</v>
      </c>
      <c r="J2128">
        <v>938.35</v>
      </c>
      <c r="K2128" t="s">
        <v>535</v>
      </c>
      <c r="L2128" t="s">
        <v>536</v>
      </c>
      <c r="M2128" t="s">
        <v>537</v>
      </c>
      <c r="N2128" t="s">
        <v>538</v>
      </c>
      <c r="O2128" t="s">
        <v>539</v>
      </c>
      <c r="P2128" t="s">
        <v>3778</v>
      </c>
      <c r="Q2128" t="s">
        <v>3208</v>
      </c>
      <c r="R2128" t="s">
        <v>542</v>
      </c>
      <c r="S2128" t="s">
        <v>543</v>
      </c>
      <c r="T2128" t="s">
        <v>542</v>
      </c>
      <c r="U2128" t="s">
        <v>5671</v>
      </c>
      <c r="W2128" s="210">
        <v>-938.35</v>
      </c>
      <c r="X2128">
        <v>1</v>
      </c>
      <c r="Z2128" s="211">
        <v>45593</v>
      </c>
      <c r="AH2128" s="211">
        <v>45565</v>
      </c>
      <c r="AO2128" t="s">
        <v>546</v>
      </c>
      <c r="AU2128" s="211"/>
      <c r="AY2128">
        <v>0</v>
      </c>
      <c r="AZ2128" t="s">
        <v>548</v>
      </c>
      <c r="BA2128" t="s">
        <v>5671</v>
      </c>
      <c r="BB2128" t="s">
        <v>5671</v>
      </c>
    </row>
    <row r="2129" spans="1:54" x14ac:dyDescent="0.3">
      <c r="A2129" t="s">
        <v>5680</v>
      </c>
      <c r="B2129" t="s">
        <v>529</v>
      </c>
      <c r="C2129" s="211">
        <v>45565</v>
      </c>
      <c r="D2129" t="s">
        <v>1313</v>
      </c>
      <c r="E2129" t="s">
        <v>1386</v>
      </c>
      <c r="F2129" t="s">
        <v>2252</v>
      </c>
      <c r="G2129" t="s">
        <v>5681</v>
      </c>
      <c r="H2129" t="s">
        <v>1316</v>
      </c>
      <c r="I2129">
        <v>0</v>
      </c>
      <c r="J2129">
        <v>80.12</v>
      </c>
      <c r="K2129" t="s">
        <v>535</v>
      </c>
      <c r="L2129" t="s">
        <v>554</v>
      </c>
      <c r="M2129" t="s">
        <v>537</v>
      </c>
      <c r="N2129" t="s">
        <v>538</v>
      </c>
      <c r="O2129" t="s">
        <v>539</v>
      </c>
      <c r="P2129" t="s">
        <v>555</v>
      </c>
      <c r="Q2129" t="s">
        <v>3208</v>
      </c>
      <c r="R2129" t="s">
        <v>542</v>
      </c>
      <c r="S2129" t="s">
        <v>543</v>
      </c>
      <c r="T2129" t="s">
        <v>542</v>
      </c>
      <c r="U2129" t="s">
        <v>5671</v>
      </c>
      <c r="W2129" s="210">
        <v>-80.12</v>
      </c>
      <c r="X2129">
        <v>1</v>
      </c>
      <c r="Z2129" s="211">
        <v>45593</v>
      </c>
      <c r="AH2129" s="211">
        <v>45565</v>
      </c>
      <c r="AO2129" t="s">
        <v>546</v>
      </c>
      <c r="AU2129" s="211"/>
      <c r="AY2129">
        <v>0</v>
      </c>
      <c r="AZ2129" t="s">
        <v>548</v>
      </c>
      <c r="BA2129" t="s">
        <v>5671</v>
      </c>
      <c r="BB2129" t="s">
        <v>5671</v>
      </c>
    </row>
    <row r="2130" spans="1:54" x14ac:dyDescent="0.3">
      <c r="A2130" t="s">
        <v>5682</v>
      </c>
      <c r="B2130" t="s">
        <v>529</v>
      </c>
      <c r="C2130" s="211">
        <v>45565</v>
      </c>
      <c r="D2130" t="s">
        <v>1036</v>
      </c>
      <c r="E2130" t="s">
        <v>1386</v>
      </c>
      <c r="F2130" t="s">
        <v>1049</v>
      </c>
      <c r="G2130" t="s">
        <v>5683</v>
      </c>
      <c r="H2130" t="s">
        <v>1155</v>
      </c>
      <c r="I2130">
        <v>0</v>
      </c>
      <c r="J2130">
        <v>1941.73</v>
      </c>
      <c r="K2130" t="s">
        <v>535</v>
      </c>
      <c r="L2130" t="s">
        <v>536</v>
      </c>
      <c r="M2130" t="s">
        <v>537</v>
      </c>
      <c r="N2130" t="s">
        <v>538</v>
      </c>
      <c r="O2130" t="s">
        <v>539</v>
      </c>
      <c r="P2130" t="s">
        <v>1040</v>
      </c>
      <c r="Q2130" t="s">
        <v>3208</v>
      </c>
      <c r="R2130" t="s">
        <v>542</v>
      </c>
      <c r="S2130" t="s">
        <v>543</v>
      </c>
      <c r="T2130" t="s">
        <v>542</v>
      </c>
      <c r="U2130" t="s">
        <v>5671</v>
      </c>
      <c r="W2130" s="210">
        <v>-1941.73</v>
      </c>
      <c r="X2130">
        <v>1</v>
      </c>
      <c r="Z2130" s="211">
        <v>45593</v>
      </c>
      <c r="AH2130" s="211">
        <v>45565</v>
      </c>
      <c r="AO2130" t="s">
        <v>546</v>
      </c>
      <c r="AU2130" s="211"/>
      <c r="AY2130">
        <v>0</v>
      </c>
      <c r="AZ2130" t="s">
        <v>548</v>
      </c>
      <c r="BA2130" t="s">
        <v>5671</v>
      </c>
      <c r="BB2130" t="s">
        <v>5671</v>
      </c>
    </row>
    <row r="2131" spans="1:54" x14ac:dyDescent="0.3">
      <c r="A2131" t="s">
        <v>5684</v>
      </c>
      <c r="B2131" t="s">
        <v>529</v>
      </c>
      <c r="C2131" s="211">
        <v>45565</v>
      </c>
      <c r="D2131" t="s">
        <v>557</v>
      </c>
      <c r="E2131" t="s">
        <v>1386</v>
      </c>
      <c r="F2131" t="s">
        <v>531</v>
      </c>
      <c r="G2131" t="s">
        <v>5685</v>
      </c>
      <c r="H2131" t="s">
        <v>560</v>
      </c>
      <c r="I2131">
        <v>0</v>
      </c>
      <c r="J2131">
        <v>93.01</v>
      </c>
      <c r="K2131" t="s">
        <v>535</v>
      </c>
      <c r="L2131" t="s">
        <v>561</v>
      </c>
      <c r="M2131" t="s">
        <v>537</v>
      </c>
      <c r="N2131" t="s">
        <v>538</v>
      </c>
      <c r="O2131" t="s">
        <v>539</v>
      </c>
      <c r="P2131" t="s">
        <v>562</v>
      </c>
      <c r="Q2131" t="s">
        <v>3208</v>
      </c>
      <c r="R2131" t="s">
        <v>542</v>
      </c>
      <c r="S2131" t="s">
        <v>543</v>
      </c>
      <c r="T2131" t="s">
        <v>542</v>
      </c>
      <c r="U2131" t="s">
        <v>5671</v>
      </c>
      <c r="W2131" s="210">
        <v>-93.01</v>
      </c>
      <c r="X2131">
        <v>1</v>
      </c>
      <c r="Z2131" s="211">
        <v>45593</v>
      </c>
      <c r="AH2131" s="211">
        <v>45565</v>
      </c>
      <c r="AO2131" t="s">
        <v>546</v>
      </c>
      <c r="AU2131" s="211"/>
      <c r="AY2131">
        <v>0</v>
      </c>
      <c r="AZ2131" t="s">
        <v>548</v>
      </c>
      <c r="BA2131" t="s">
        <v>5671</v>
      </c>
      <c r="BB2131" t="s">
        <v>5671</v>
      </c>
    </row>
    <row r="2132" spans="1:54" x14ac:dyDescent="0.3">
      <c r="A2132" t="s">
        <v>5686</v>
      </c>
      <c r="B2132" t="s">
        <v>529</v>
      </c>
      <c r="C2132" s="211">
        <v>45565</v>
      </c>
      <c r="D2132" t="s">
        <v>570</v>
      </c>
      <c r="E2132" t="s">
        <v>1386</v>
      </c>
      <c r="F2132" t="s">
        <v>1076</v>
      </c>
      <c r="G2132" t="s">
        <v>5687</v>
      </c>
      <c r="H2132" t="s">
        <v>573</v>
      </c>
      <c r="I2132">
        <v>0</v>
      </c>
      <c r="J2132">
        <v>108.75</v>
      </c>
      <c r="K2132" t="s">
        <v>535</v>
      </c>
      <c r="L2132" t="s">
        <v>554</v>
      </c>
      <c r="M2132" t="s">
        <v>537</v>
      </c>
      <c r="N2132" t="s">
        <v>538</v>
      </c>
      <c r="O2132" t="s">
        <v>539</v>
      </c>
      <c r="P2132" t="s">
        <v>574</v>
      </c>
      <c r="Q2132" t="s">
        <v>3208</v>
      </c>
      <c r="R2132" t="s">
        <v>542</v>
      </c>
      <c r="S2132" t="s">
        <v>543</v>
      </c>
      <c r="T2132" t="s">
        <v>542</v>
      </c>
      <c r="U2132" t="s">
        <v>5671</v>
      </c>
      <c r="W2132" s="210">
        <v>-108.75</v>
      </c>
      <c r="X2132">
        <v>1</v>
      </c>
      <c r="Z2132" s="211">
        <v>45593</v>
      </c>
      <c r="AH2132" s="211">
        <v>45565</v>
      </c>
      <c r="AO2132" t="s">
        <v>546</v>
      </c>
      <c r="AU2132" s="211"/>
      <c r="AY2132">
        <v>0</v>
      </c>
      <c r="AZ2132" t="s">
        <v>548</v>
      </c>
      <c r="BA2132" t="s">
        <v>5671</v>
      </c>
      <c r="BB2132" t="s">
        <v>5671</v>
      </c>
    </row>
    <row r="2133" spans="1:54" x14ac:dyDescent="0.3">
      <c r="A2133" t="s">
        <v>5688</v>
      </c>
      <c r="B2133" t="s">
        <v>529</v>
      </c>
      <c r="C2133" s="211">
        <v>45565</v>
      </c>
      <c r="D2133" t="s">
        <v>576</v>
      </c>
      <c r="E2133" t="s">
        <v>1386</v>
      </c>
      <c r="F2133" t="s">
        <v>732</v>
      </c>
      <c r="G2133" t="s">
        <v>5689</v>
      </c>
      <c r="H2133" t="s">
        <v>579</v>
      </c>
      <c r="I2133">
        <v>0</v>
      </c>
      <c r="J2133">
        <v>207.68</v>
      </c>
      <c r="K2133" t="s">
        <v>535</v>
      </c>
      <c r="L2133" t="s">
        <v>554</v>
      </c>
      <c r="M2133" t="s">
        <v>537</v>
      </c>
      <c r="N2133" t="s">
        <v>538</v>
      </c>
      <c r="O2133" t="s">
        <v>539</v>
      </c>
      <c r="P2133" t="s">
        <v>580</v>
      </c>
      <c r="Q2133" t="s">
        <v>3208</v>
      </c>
      <c r="R2133" t="s">
        <v>542</v>
      </c>
      <c r="S2133" t="s">
        <v>543</v>
      </c>
      <c r="T2133" t="s">
        <v>542</v>
      </c>
      <c r="U2133" t="s">
        <v>5671</v>
      </c>
      <c r="W2133" s="210">
        <v>-207.68</v>
      </c>
      <c r="X2133">
        <v>1</v>
      </c>
      <c r="Z2133" s="211">
        <v>45593</v>
      </c>
      <c r="AH2133" s="211">
        <v>45565</v>
      </c>
      <c r="AO2133" t="s">
        <v>546</v>
      </c>
      <c r="AU2133" s="211"/>
      <c r="AY2133">
        <v>0</v>
      </c>
      <c r="AZ2133" t="s">
        <v>548</v>
      </c>
      <c r="BA2133" t="s">
        <v>5671</v>
      </c>
      <c r="BB2133" t="s">
        <v>5671</v>
      </c>
    </row>
    <row r="2134" spans="1:54" x14ac:dyDescent="0.3">
      <c r="A2134" t="s">
        <v>5690</v>
      </c>
      <c r="B2134" t="s">
        <v>529</v>
      </c>
      <c r="C2134" s="211">
        <v>45565</v>
      </c>
      <c r="D2134" t="s">
        <v>582</v>
      </c>
      <c r="E2134" t="s">
        <v>1386</v>
      </c>
      <c r="F2134" t="s">
        <v>2051</v>
      </c>
      <c r="G2134" t="s">
        <v>5691</v>
      </c>
      <c r="H2134" t="s">
        <v>585</v>
      </c>
      <c r="I2134">
        <v>0</v>
      </c>
      <c r="J2134">
        <v>1219.01</v>
      </c>
      <c r="K2134" t="s">
        <v>535</v>
      </c>
      <c r="L2134" t="s">
        <v>536</v>
      </c>
      <c r="M2134" t="s">
        <v>537</v>
      </c>
      <c r="N2134" t="s">
        <v>538</v>
      </c>
      <c r="O2134" t="s">
        <v>539</v>
      </c>
      <c r="P2134" t="s">
        <v>586</v>
      </c>
      <c r="Q2134" t="s">
        <v>3208</v>
      </c>
      <c r="R2134" t="s">
        <v>542</v>
      </c>
      <c r="S2134" t="s">
        <v>543</v>
      </c>
      <c r="T2134" t="s">
        <v>542</v>
      </c>
      <c r="U2134" t="s">
        <v>5671</v>
      </c>
      <c r="W2134" s="210">
        <v>-1219.01</v>
      </c>
      <c r="X2134">
        <v>1</v>
      </c>
      <c r="Z2134" s="211">
        <v>45593</v>
      </c>
      <c r="AH2134" s="211">
        <v>45565</v>
      </c>
      <c r="AO2134" t="s">
        <v>546</v>
      </c>
      <c r="AU2134" s="211"/>
      <c r="AY2134">
        <v>0</v>
      </c>
      <c r="AZ2134" t="s">
        <v>548</v>
      </c>
      <c r="BA2134" t="s">
        <v>5671</v>
      </c>
      <c r="BB2134" t="s">
        <v>5671</v>
      </c>
    </row>
    <row r="2135" spans="1:54" x14ac:dyDescent="0.3">
      <c r="A2135" t="s">
        <v>5692</v>
      </c>
      <c r="B2135" t="s">
        <v>529</v>
      </c>
      <c r="C2135" s="211">
        <v>45565</v>
      </c>
      <c r="D2135" t="s">
        <v>588</v>
      </c>
      <c r="E2135" t="s">
        <v>1386</v>
      </c>
      <c r="F2135" t="s">
        <v>843</v>
      </c>
      <c r="G2135" t="s">
        <v>5693</v>
      </c>
      <c r="H2135" t="s">
        <v>591</v>
      </c>
      <c r="I2135">
        <v>0</v>
      </c>
      <c r="J2135">
        <v>23.59</v>
      </c>
      <c r="K2135" t="s">
        <v>535</v>
      </c>
      <c r="L2135" t="s">
        <v>561</v>
      </c>
      <c r="M2135" t="s">
        <v>537</v>
      </c>
      <c r="N2135" t="s">
        <v>538</v>
      </c>
      <c r="O2135" t="s">
        <v>539</v>
      </c>
      <c r="P2135" t="s">
        <v>592</v>
      </c>
      <c r="Q2135" t="s">
        <v>3208</v>
      </c>
      <c r="R2135" t="s">
        <v>542</v>
      </c>
      <c r="S2135" t="s">
        <v>543</v>
      </c>
      <c r="T2135" t="s">
        <v>542</v>
      </c>
      <c r="U2135" t="s">
        <v>5671</v>
      </c>
      <c r="W2135" s="210">
        <v>-23.59</v>
      </c>
      <c r="X2135">
        <v>1</v>
      </c>
      <c r="Z2135" s="211">
        <v>45593</v>
      </c>
      <c r="AH2135" s="211">
        <v>45565</v>
      </c>
      <c r="AO2135" t="s">
        <v>546</v>
      </c>
      <c r="AU2135" s="211"/>
      <c r="AY2135">
        <v>0</v>
      </c>
      <c r="AZ2135" t="s">
        <v>548</v>
      </c>
      <c r="BA2135" t="s">
        <v>5671</v>
      </c>
      <c r="BB2135" t="s">
        <v>5671</v>
      </c>
    </row>
    <row r="2136" spans="1:54" x14ac:dyDescent="0.3">
      <c r="A2136" t="s">
        <v>5694</v>
      </c>
      <c r="B2136" t="s">
        <v>529</v>
      </c>
      <c r="C2136" s="211">
        <v>45565</v>
      </c>
      <c r="D2136" t="s">
        <v>1067</v>
      </c>
      <c r="E2136" t="s">
        <v>1386</v>
      </c>
      <c r="F2136" t="s">
        <v>972</v>
      </c>
      <c r="G2136" t="s">
        <v>5695</v>
      </c>
      <c r="H2136" t="s">
        <v>1337</v>
      </c>
      <c r="I2136">
        <v>0</v>
      </c>
      <c r="J2136">
        <v>59.47</v>
      </c>
      <c r="K2136" t="s">
        <v>535</v>
      </c>
      <c r="L2136" t="s">
        <v>554</v>
      </c>
      <c r="M2136" t="s">
        <v>537</v>
      </c>
      <c r="N2136" t="s">
        <v>538</v>
      </c>
      <c r="O2136" t="s">
        <v>539</v>
      </c>
      <c r="P2136" t="s">
        <v>580</v>
      </c>
      <c r="Q2136" t="s">
        <v>3208</v>
      </c>
      <c r="R2136" t="s">
        <v>542</v>
      </c>
      <c r="S2136" t="s">
        <v>543</v>
      </c>
      <c r="T2136" t="s">
        <v>542</v>
      </c>
      <c r="U2136" t="s">
        <v>5671</v>
      </c>
      <c r="W2136" s="210">
        <v>-59.47</v>
      </c>
      <c r="X2136">
        <v>1</v>
      </c>
      <c r="Z2136" s="211">
        <v>45593</v>
      </c>
      <c r="AH2136" s="211">
        <v>45565</v>
      </c>
      <c r="AO2136" t="s">
        <v>546</v>
      </c>
      <c r="AU2136" s="211"/>
      <c r="AY2136">
        <v>0</v>
      </c>
      <c r="AZ2136" t="s">
        <v>548</v>
      </c>
      <c r="BA2136" t="s">
        <v>5671</v>
      </c>
      <c r="BB2136" t="s">
        <v>5671</v>
      </c>
    </row>
    <row r="2137" spans="1:54" x14ac:dyDescent="0.3">
      <c r="A2137" t="s">
        <v>5696</v>
      </c>
      <c r="B2137" t="s">
        <v>529</v>
      </c>
      <c r="C2137" s="211">
        <v>45565</v>
      </c>
      <c r="D2137" t="s">
        <v>600</v>
      </c>
      <c r="E2137" t="s">
        <v>1386</v>
      </c>
      <c r="F2137" t="s">
        <v>5697</v>
      </c>
      <c r="G2137" t="s">
        <v>5698</v>
      </c>
      <c r="H2137" t="s">
        <v>603</v>
      </c>
      <c r="I2137">
        <v>0</v>
      </c>
      <c r="J2137">
        <v>349.46</v>
      </c>
      <c r="K2137" t="s">
        <v>535</v>
      </c>
      <c r="L2137" t="s">
        <v>536</v>
      </c>
      <c r="M2137" t="s">
        <v>537</v>
      </c>
      <c r="N2137" t="s">
        <v>538</v>
      </c>
      <c r="O2137" t="s">
        <v>539</v>
      </c>
      <c r="P2137" t="s">
        <v>604</v>
      </c>
      <c r="Q2137" t="s">
        <v>3208</v>
      </c>
      <c r="R2137" t="s">
        <v>542</v>
      </c>
      <c r="S2137" t="s">
        <v>543</v>
      </c>
      <c r="T2137" t="s">
        <v>542</v>
      </c>
      <c r="U2137" t="s">
        <v>5671</v>
      </c>
      <c r="W2137" s="210">
        <v>-349.46</v>
      </c>
      <c r="X2137">
        <v>1</v>
      </c>
      <c r="Z2137" s="211">
        <v>45593</v>
      </c>
      <c r="AH2137" s="211">
        <v>45565</v>
      </c>
      <c r="AO2137" t="s">
        <v>546</v>
      </c>
      <c r="AU2137" s="211"/>
      <c r="AY2137">
        <v>0</v>
      </c>
      <c r="AZ2137" t="s">
        <v>548</v>
      </c>
      <c r="BA2137" t="s">
        <v>5671</v>
      </c>
      <c r="BB2137" t="s">
        <v>5671</v>
      </c>
    </row>
    <row r="2138" spans="1:54" x14ac:dyDescent="0.3">
      <c r="A2138" t="s">
        <v>5699</v>
      </c>
      <c r="B2138" t="s">
        <v>529</v>
      </c>
      <c r="C2138" s="211">
        <v>45565</v>
      </c>
      <c r="D2138" t="s">
        <v>611</v>
      </c>
      <c r="E2138" t="s">
        <v>1386</v>
      </c>
      <c r="F2138" t="s">
        <v>1362</v>
      </c>
      <c r="G2138" t="s">
        <v>5700</v>
      </c>
      <c r="H2138" t="s">
        <v>614</v>
      </c>
      <c r="I2138">
        <v>0</v>
      </c>
      <c r="J2138">
        <v>187.71</v>
      </c>
      <c r="K2138" t="s">
        <v>535</v>
      </c>
      <c r="L2138" t="s">
        <v>554</v>
      </c>
      <c r="M2138" t="s">
        <v>537</v>
      </c>
      <c r="N2138" t="s">
        <v>538</v>
      </c>
      <c r="O2138" t="s">
        <v>539</v>
      </c>
      <c r="P2138" t="s">
        <v>615</v>
      </c>
      <c r="Q2138" t="s">
        <v>3208</v>
      </c>
      <c r="R2138" t="s">
        <v>542</v>
      </c>
      <c r="S2138" t="s">
        <v>543</v>
      </c>
      <c r="T2138" t="s">
        <v>542</v>
      </c>
      <c r="U2138" t="s">
        <v>5671</v>
      </c>
      <c r="W2138" s="210">
        <v>-187.71</v>
      </c>
      <c r="X2138">
        <v>1</v>
      </c>
      <c r="Z2138" s="211">
        <v>45593</v>
      </c>
      <c r="AH2138" s="211">
        <v>45565</v>
      </c>
      <c r="AO2138" t="s">
        <v>546</v>
      </c>
      <c r="AU2138" s="211"/>
      <c r="AY2138">
        <v>0</v>
      </c>
      <c r="AZ2138" t="s">
        <v>548</v>
      </c>
      <c r="BA2138" t="s">
        <v>5671</v>
      </c>
      <c r="BB2138" t="s">
        <v>5671</v>
      </c>
    </row>
    <row r="2139" spans="1:54" x14ac:dyDescent="0.3">
      <c r="A2139" t="s">
        <v>5701</v>
      </c>
      <c r="B2139" t="s">
        <v>529</v>
      </c>
      <c r="C2139" s="211">
        <v>45565</v>
      </c>
      <c r="D2139" t="s">
        <v>3806</v>
      </c>
      <c r="E2139" t="s">
        <v>1386</v>
      </c>
      <c r="F2139" t="s">
        <v>5702</v>
      </c>
      <c r="G2139" t="s">
        <v>5679</v>
      </c>
      <c r="H2139" t="s">
        <v>3807</v>
      </c>
      <c r="I2139">
        <v>0</v>
      </c>
      <c r="J2139">
        <v>706.7</v>
      </c>
      <c r="K2139" t="s">
        <v>535</v>
      </c>
      <c r="L2139" t="s">
        <v>536</v>
      </c>
      <c r="M2139" t="s">
        <v>537</v>
      </c>
      <c r="N2139" t="s">
        <v>538</v>
      </c>
      <c r="O2139" t="s">
        <v>539</v>
      </c>
      <c r="P2139" t="s">
        <v>3778</v>
      </c>
      <c r="Q2139" t="s">
        <v>3208</v>
      </c>
      <c r="R2139" t="s">
        <v>542</v>
      </c>
      <c r="S2139" t="s">
        <v>543</v>
      </c>
      <c r="T2139" t="s">
        <v>542</v>
      </c>
      <c r="U2139" t="s">
        <v>5671</v>
      </c>
      <c r="W2139" s="210">
        <v>-706.7</v>
      </c>
      <c r="X2139">
        <v>1</v>
      </c>
      <c r="Z2139" s="211">
        <v>45593</v>
      </c>
      <c r="AH2139" s="211">
        <v>45565</v>
      </c>
      <c r="AO2139" t="s">
        <v>546</v>
      </c>
      <c r="AU2139" s="211"/>
      <c r="AY2139">
        <v>0</v>
      </c>
      <c r="AZ2139" t="s">
        <v>548</v>
      </c>
      <c r="BA2139" t="s">
        <v>5671</v>
      </c>
      <c r="BB2139" t="s">
        <v>5671</v>
      </c>
    </row>
    <row r="2140" spans="1:54" x14ac:dyDescent="0.3">
      <c r="A2140" t="s">
        <v>5703</v>
      </c>
      <c r="B2140" t="s">
        <v>529</v>
      </c>
      <c r="C2140" s="211">
        <v>45565</v>
      </c>
      <c r="D2140" t="s">
        <v>2937</v>
      </c>
      <c r="E2140" t="s">
        <v>1386</v>
      </c>
      <c r="F2140" t="s">
        <v>999</v>
      </c>
      <c r="G2140" t="s">
        <v>5704</v>
      </c>
      <c r="H2140" t="s">
        <v>2939</v>
      </c>
      <c r="I2140">
        <v>0</v>
      </c>
      <c r="J2140">
        <v>17.239999999999998</v>
      </c>
      <c r="K2140" t="s">
        <v>535</v>
      </c>
      <c r="L2140" t="s">
        <v>561</v>
      </c>
      <c r="M2140" t="s">
        <v>537</v>
      </c>
      <c r="N2140" t="s">
        <v>538</v>
      </c>
      <c r="O2140" t="s">
        <v>539</v>
      </c>
      <c r="P2140" t="s">
        <v>644</v>
      </c>
      <c r="Q2140" t="s">
        <v>3208</v>
      </c>
      <c r="R2140" t="s">
        <v>542</v>
      </c>
      <c r="S2140" t="s">
        <v>543</v>
      </c>
      <c r="T2140" t="s">
        <v>542</v>
      </c>
      <c r="U2140" t="s">
        <v>5671</v>
      </c>
      <c r="W2140" s="210">
        <v>-17.239999999999998</v>
      </c>
      <c r="X2140">
        <v>1</v>
      </c>
      <c r="Z2140" s="211">
        <v>45593</v>
      </c>
      <c r="AH2140" s="211">
        <v>45565</v>
      </c>
      <c r="AO2140" t="s">
        <v>546</v>
      </c>
      <c r="AU2140" s="211"/>
      <c r="AY2140">
        <v>0</v>
      </c>
      <c r="AZ2140" t="s">
        <v>548</v>
      </c>
      <c r="BA2140" t="s">
        <v>5671</v>
      </c>
      <c r="BB2140" t="s">
        <v>5671</v>
      </c>
    </row>
    <row r="2141" spans="1:54" x14ac:dyDescent="0.3">
      <c r="A2141" t="s">
        <v>5705</v>
      </c>
      <c r="B2141" t="s">
        <v>529</v>
      </c>
      <c r="C2141" s="211">
        <v>45565</v>
      </c>
      <c r="D2141" t="s">
        <v>617</v>
      </c>
      <c r="E2141" t="s">
        <v>1386</v>
      </c>
      <c r="F2141" t="s">
        <v>3073</v>
      </c>
      <c r="G2141" t="s">
        <v>5706</v>
      </c>
      <c r="H2141" t="s">
        <v>620</v>
      </c>
      <c r="I2141">
        <v>0</v>
      </c>
      <c r="J2141">
        <v>198.27</v>
      </c>
      <c r="K2141" t="s">
        <v>535</v>
      </c>
      <c r="L2141" t="s">
        <v>3375</v>
      </c>
      <c r="M2141" t="s">
        <v>537</v>
      </c>
      <c r="N2141" t="s">
        <v>538</v>
      </c>
      <c r="O2141" t="s">
        <v>539</v>
      </c>
      <c r="P2141" t="s">
        <v>2641</v>
      </c>
      <c r="Q2141" t="s">
        <v>3208</v>
      </c>
      <c r="R2141" t="s">
        <v>542</v>
      </c>
      <c r="S2141" t="s">
        <v>543</v>
      </c>
      <c r="T2141" t="s">
        <v>542</v>
      </c>
      <c r="U2141" t="s">
        <v>5671</v>
      </c>
      <c r="W2141" s="210">
        <v>-198.27</v>
      </c>
      <c r="X2141">
        <v>1</v>
      </c>
      <c r="Z2141" s="211">
        <v>45593</v>
      </c>
      <c r="AH2141" s="211">
        <v>45565</v>
      </c>
      <c r="AO2141" t="s">
        <v>546</v>
      </c>
      <c r="AU2141" s="211"/>
      <c r="AY2141">
        <v>0</v>
      </c>
      <c r="AZ2141" t="s">
        <v>548</v>
      </c>
      <c r="BA2141" t="s">
        <v>5671</v>
      </c>
      <c r="BB2141" t="s">
        <v>5671</v>
      </c>
    </row>
    <row r="2142" spans="1:54" x14ac:dyDescent="0.3">
      <c r="A2142" t="s">
        <v>5707</v>
      </c>
      <c r="B2142" t="s">
        <v>529</v>
      </c>
      <c r="C2142" s="211">
        <v>45565</v>
      </c>
      <c r="D2142" t="s">
        <v>623</v>
      </c>
      <c r="E2142" t="s">
        <v>1386</v>
      </c>
      <c r="F2142" t="s">
        <v>5708</v>
      </c>
      <c r="G2142" t="s">
        <v>5709</v>
      </c>
      <c r="H2142" t="s">
        <v>626</v>
      </c>
      <c r="I2142">
        <v>0</v>
      </c>
      <c r="J2142">
        <v>174.8</v>
      </c>
      <c r="K2142" t="s">
        <v>535</v>
      </c>
      <c r="L2142" t="s">
        <v>536</v>
      </c>
      <c r="M2142" t="s">
        <v>537</v>
      </c>
      <c r="N2142" t="s">
        <v>538</v>
      </c>
      <c r="O2142" t="s">
        <v>539</v>
      </c>
      <c r="P2142" t="s">
        <v>627</v>
      </c>
      <c r="Q2142" t="s">
        <v>3208</v>
      </c>
      <c r="R2142" t="s">
        <v>542</v>
      </c>
      <c r="S2142" t="s">
        <v>543</v>
      </c>
      <c r="T2142" t="s">
        <v>542</v>
      </c>
      <c r="U2142" t="s">
        <v>5671</v>
      </c>
      <c r="W2142" s="210">
        <v>-174.8</v>
      </c>
      <c r="X2142">
        <v>1</v>
      </c>
      <c r="Z2142" s="211">
        <v>45593</v>
      </c>
      <c r="AH2142" s="211">
        <v>45565</v>
      </c>
      <c r="AO2142" t="s">
        <v>546</v>
      </c>
      <c r="AU2142" s="211"/>
      <c r="AY2142">
        <v>0</v>
      </c>
      <c r="AZ2142" t="s">
        <v>548</v>
      </c>
      <c r="BA2142" t="s">
        <v>5671</v>
      </c>
      <c r="BB2142" t="s">
        <v>5671</v>
      </c>
    </row>
    <row r="2143" spans="1:54" x14ac:dyDescent="0.3">
      <c r="A2143" t="s">
        <v>5710</v>
      </c>
      <c r="B2143" t="s">
        <v>529</v>
      </c>
      <c r="C2143" s="211">
        <v>45565</v>
      </c>
      <c r="D2143" t="s">
        <v>1790</v>
      </c>
      <c r="E2143" t="s">
        <v>1386</v>
      </c>
      <c r="F2143" t="s">
        <v>3686</v>
      </c>
      <c r="G2143" t="s">
        <v>5711</v>
      </c>
      <c r="H2143" t="s">
        <v>1792</v>
      </c>
      <c r="I2143">
        <v>0</v>
      </c>
      <c r="J2143">
        <v>65.8</v>
      </c>
      <c r="K2143" t="s">
        <v>535</v>
      </c>
      <c r="L2143" t="s">
        <v>554</v>
      </c>
      <c r="M2143" t="s">
        <v>537</v>
      </c>
      <c r="N2143" t="s">
        <v>538</v>
      </c>
      <c r="O2143" t="s">
        <v>539</v>
      </c>
      <c r="P2143" t="s">
        <v>580</v>
      </c>
      <c r="Q2143" t="s">
        <v>3208</v>
      </c>
      <c r="R2143" t="s">
        <v>542</v>
      </c>
      <c r="S2143" t="s">
        <v>543</v>
      </c>
      <c r="T2143" t="s">
        <v>542</v>
      </c>
      <c r="U2143" t="s">
        <v>5671</v>
      </c>
      <c r="W2143" s="210">
        <v>-65.8</v>
      </c>
      <c r="X2143">
        <v>1</v>
      </c>
      <c r="Z2143" s="211">
        <v>45593</v>
      </c>
      <c r="AH2143" s="211">
        <v>45565</v>
      </c>
      <c r="AO2143" t="s">
        <v>546</v>
      </c>
      <c r="AU2143" s="211"/>
      <c r="AY2143">
        <v>0</v>
      </c>
      <c r="AZ2143" t="s">
        <v>548</v>
      </c>
      <c r="BA2143" t="s">
        <v>5671</v>
      </c>
      <c r="BB2143" t="s">
        <v>5671</v>
      </c>
    </row>
    <row r="2144" spans="1:54" x14ac:dyDescent="0.3">
      <c r="A2144" t="s">
        <v>5712</v>
      </c>
      <c r="B2144" t="s">
        <v>529</v>
      </c>
      <c r="C2144" s="211">
        <v>45565</v>
      </c>
      <c r="D2144" t="s">
        <v>4397</v>
      </c>
      <c r="E2144" t="s">
        <v>1386</v>
      </c>
      <c r="F2144" t="s">
        <v>5713</v>
      </c>
      <c r="G2144" t="s">
        <v>5714</v>
      </c>
      <c r="H2144" t="s">
        <v>4725</v>
      </c>
      <c r="I2144">
        <v>0</v>
      </c>
      <c r="J2144">
        <v>15.37</v>
      </c>
      <c r="K2144" t="s">
        <v>535</v>
      </c>
      <c r="L2144" t="s">
        <v>561</v>
      </c>
      <c r="M2144" t="s">
        <v>537</v>
      </c>
      <c r="N2144" t="s">
        <v>538</v>
      </c>
      <c r="O2144" t="s">
        <v>539</v>
      </c>
      <c r="P2144" t="s">
        <v>644</v>
      </c>
      <c r="Q2144" t="s">
        <v>3208</v>
      </c>
      <c r="R2144" t="s">
        <v>542</v>
      </c>
      <c r="S2144" t="s">
        <v>543</v>
      </c>
      <c r="T2144" t="s">
        <v>542</v>
      </c>
      <c r="U2144" t="s">
        <v>5671</v>
      </c>
      <c r="W2144" s="210">
        <v>-15.37</v>
      </c>
      <c r="X2144">
        <v>1</v>
      </c>
      <c r="Z2144" s="211">
        <v>45593</v>
      </c>
      <c r="AH2144" s="211">
        <v>45565</v>
      </c>
      <c r="AO2144" t="s">
        <v>546</v>
      </c>
      <c r="AU2144" s="211"/>
      <c r="AY2144">
        <v>0</v>
      </c>
      <c r="AZ2144" t="s">
        <v>548</v>
      </c>
      <c r="BA2144" t="s">
        <v>5671</v>
      </c>
      <c r="BB2144" t="s">
        <v>5671</v>
      </c>
    </row>
    <row r="2145" spans="1:54" x14ac:dyDescent="0.3">
      <c r="A2145" t="s">
        <v>5715</v>
      </c>
      <c r="B2145" t="s">
        <v>529</v>
      </c>
      <c r="C2145" s="211">
        <v>45565</v>
      </c>
      <c r="D2145" t="s">
        <v>4367</v>
      </c>
      <c r="E2145" t="s">
        <v>1386</v>
      </c>
      <c r="F2145" t="s">
        <v>4733</v>
      </c>
      <c r="G2145" t="s">
        <v>5716</v>
      </c>
      <c r="H2145" t="s">
        <v>4369</v>
      </c>
      <c r="I2145">
        <v>0</v>
      </c>
      <c r="J2145">
        <v>58.99</v>
      </c>
      <c r="K2145" t="s">
        <v>535</v>
      </c>
      <c r="L2145" t="s">
        <v>561</v>
      </c>
      <c r="M2145" t="s">
        <v>537</v>
      </c>
      <c r="N2145" t="s">
        <v>538</v>
      </c>
      <c r="O2145" t="s">
        <v>539</v>
      </c>
      <c r="P2145" t="s">
        <v>562</v>
      </c>
      <c r="Q2145" t="s">
        <v>3208</v>
      </c>
      <c r="R2145" t="s">
        <v>542</v>
      </c>
      <c r="S2145" t="s">
        <v>543</v>
      </c>
      <c r="T2145" t="s">
        <v>542</v>
      </c>
      <c r="U2145" t="s">
        <v>5671</v>
      </c>
      <c r="W2145" s="210">
        <v>-58.99</v>
      </c>
      <c r="X2145">
        <v>1</v>
      </c>
      <c r="Z2145" s="211">
        <v>45593</v>
      </c>
      <c r="AH2145" s="211">
        <v>45565</v>
      </c>
      <c r="AO2145" t="s">
        <v>546</v>
      </c>
      <c r="AU2145" s="211"/>
      <c r="AY2145">
        <v>0</v>
      </c>
      <c r="AZ2145" t="s">
        <v>548</v>
      </c>
      <c r="BA2145" t="s">
        <v>5671</v>
      </c>
      <c r="BB2145" t="s">
        <v>5671</v>
      </c>
    </row>
    <row r="2146" spans="1:54" x14ac:dyDescent="0.3">
      <c r="A2146" t="s">
        <v>5717</v>
      </c>
      <c r="B2146" t="s">
        <v>529</v>
      </c>
      <c r="C2146" s="211">
        <v>45565</v>
      </c>
      <c r="D2146" t="s">
        <v>2321</v>
      </c>
      <c r="E2146" t="s">
        <v>1386</v>
      </c>
      <c r="F2146" t="s">
        <v>2864</v>
      </c>
      <c r="G2146" t="s">
        <v>5718</v>
      </c>
      <c r="H2146" t="s">
        <v>2323</v>
      </c>
      <c r="I2146">
        <v>0</v>
      </c>
      <c r="J2146">
        <v>238.33</v>
      </c>
      <c r="K2146" t="s">
        <v>535</v>
      </c>
      <c r="L2146" t="s">
        <v>561</v>
      </c>
      <c r="M2146" t="s">
        <v>537</v>
      </c>
      <c r="N2146" t="s">
        <v>538</v>
      </c>
      <c r="O2146" t="s">
        <v>539</v>
      </c>
      <c r="P2146" t="s">
        <v>621</v>
      </c>
      <c r="Q2146" t="s">
        <v>3208</v>
      </c>
      <c r="R2146" t="s">
        <v>542</v>
      </c>
      <c r="S2146" t="s">
        <v>543</v>
      </c>
      <c r="T2146" t="s">
        <v>542</v>
      </c>
      <c r="U2146" t="s">
        <v>5671</v>
      </c>
      <c r="W2146" s="210">
        <v>-238.33</v>
      </c>
      <c r="X2146">
        <v>1</v>
      </c>
      <c r="Z2146" s="211">
        <v>45593</v>
      </c>
      <c r="AH2146" s="211">
        <v>45565</v>
      </c>
      <c r="AO2146" t="s">
        <v>546</v>
      </c>
      <c r="AU2146" s="211"/>
      <c r="AY2146">
        <v>0</v>
      </c>
      <c r="AZ2146" t="s">
        <v>548</v>
      </c>
      <c r="BA2146" t="s">
        <v>5671</v>
      </c>
      <c r="BB2146" t="s">
        <v>5671</v>
      </c>
    </row>
    <row r="2147" spans="1:54" x14ac:dyDescent="0.3">
      <c r="A2147" t="s">
        <v>5719</v>
      </c>
      <c r="B2147" t="s">
        <v>529</v>
      </c>
      <c r="C2147" s="211">
        <v>45565</v>
      </c>
      <c r="D2147" t="s">
        <v>1837</v>
      </c>
      <c r="E2147" t="s">
        <v>1386</v>
      </c>
      <c r="F2147" t="s">
        <v>5720</v>
      </c>
      <c r="G2147" t="s">
        <v>5721</v>
      </c>
      <c r="H2147" t="s">
        <v>1840</v>
      </c>
      <c r="I2147">
        <v>0</v>
      </c>
      <c r="J2147">
        <v>87.06</v>
      </c>
      <c r="K2147" t="s">
        <v>535</v>
      </c>
      <c r="L2147" t="s">
        <v>554</v>
      </c>
      <c r="M2147" t="s">
        <v>537</v>
      </c>
      <c r="N2147" t="s">
        <v>538</v>
      </c>
      <c r="O2147" t="s">
        <v>539</v>
      </c>
      <c r="P2147" t="s">
        <v>580</v>
      </c>
      <c r="Q2147" t="s">
        <v>3208</v>
      </c>
      <c r="R2147" t="s">
        <v>542</v>
      </c>
      <c r="S2147" t="s">
        <v>543</v>
      </c>
      <c r="T2147" t="s">
        <v>542</v>
      </c>
      <c r="U2147" t="s">
        <v>5671</v>
      </c>
      <c r="W2147" s="210">
        <v>-87.06</v>
      </c>
      <c r="X2147">
        <v>1</v>
      </c>
      <c r="Z2147" s="211">
        <v>45593</v>
      </c>
      <c r="AH2147" s="211">
        <v>45565</v>
      </c>
      <c r="AO2147" t="s">
        <v>546</v>
      </c>
      <c r="AU2147" s="211"/>
      <c r="AY2147">
        <v>0</v>
      </c>
      <c r="AZ2147" t="s">
        <v>548</v>
      </c>
      <c r="BA2147" t="s">
        <v>5671</v>
      </c>
      <c r="BB2147" t="s">
        <v>5671</v>
      </c>
    </row>
    <row r="2148" spans="1:54" x14ac:dyDescent="0.3">
      <c r="A2148" t="s">
        <v>5722</v>
      </c>
      <c r="B2148" t="s">
        <v>529</v>
      </c>
      <c r="C2148" s="211">
        <v>45565</v>
      </c>
      <c r="D2148" t="s">
        <v>4375</v>
      </c>
      <c r="E2148" t="s">
        <v>1386</v>
      </c>
      <c r="F2148" t="s">
        <v>5723</v>
      </c>
      <c r="G2148" t="s">
        <v>5724</v>
      </c>
      <c r="H2148" t="s">
        <v>4377</v>
      </c>
      <c r="I2148">
        <v>0</v>
      </c>
      <c r="J2148">
        <v>67.25</v>
      </c>
      <c r="K2148" t="s">
        <v>535</v>
      </c>
      <c r="L2148" t="s">
        <v>561</v>
      </c>
      <c r="M2148" t="s">
        <v>537</v>
      </c>
      <c r="N2148" t="s">
        <v>538</v>
      </c>
      <c r="O2148" t="s">
        <v>539</v>
      </c>
      <c r="P2148" t="s">
        <v>562</v>
      </c>
      <c r="Q2148" t="s">
        <v>3208</v>
      </c>
      <c r="R2148" t="s">
        <v>542</v>
      </c>
      <c r="S2148" t="s">
        <v>543</v>
      </c>
      <c r="T2148" t="s">
        <v>542</v>
      </c>
      <c r="U2148" t="s">
        <v>5671</v>
      </c>
      <c r="W2148" s="210">
        <v>-67.25</v>
      </c>
      <c r="X2148">
        <v>1</v>
      </c>
      <c r="Z2148" s="211">
        <v>45593</v>
      </c>
      <c r="AH2148" s="211">
        <v>45565</v>
      </c>
      <c r="AO2148" t="s">
        <v>546</v>
      </c>
      <c r="AU2148" s="211"/>
      <c r="AY2148">
        <v>0</v>
      </c>
      <c r="AZ2148" t="s">
        <v>548</v>
      </c>
      <c r="BA2148" t="s">
        <v>5671</v>
      </c>
      <c r="BB2148" t="s">
        <v>5671</v>
      </c>
    </row>
    <row r="2149" spans="1:54" x14ac:dyDescent="0.3">
      <c r="A2149" t="s">
        <v>5725</v>
      </c>
      <c r="B2149" t="s">
        <v>529</v>
      </c>
      <c r="C2149" s="211">
        <v>45565</v>
      </c>
      <c r="D2149" t="s">
        <v>1354</v>
      </c>
      <c r="E2149" t="s">
        <v>1386</v>
      </c>
      <c r="F2149" t="s">
        <v>5726</v>
      </c>
      <c r="G2149" t="s">
        <v>5727</v>
      </c>
      <c r="H2149" t="s">
        <v>1357</v>
      </c>
      <c r="I2149">
        <v>0</v>
      </c>
      <c r="J2149">
        <v>128</v>
      </c>
      <c r="K2149" t="s">
        <v>535</v>
      </c>
      <c r="L2149" t="s">
        <v>561</v>
      </c>
      <c r="M2149" t="s">
        <v>537</v>
      </c>
      <c r="N2149" t="s">
        <v>538</v>
      </c>
      <c r="O2149" t="s">
        <v>539</v>
      </c>
      <c r="P2149" t="s">
        <v>621</v>
      </c>
      <c r="Q2149" t="s">
        <v>3208</v>
      </c>
      <c r="R2149" t="s">
        <v>542</v>
      </c>
      <c r="S2149" t="s">
        <v>543</v>
      </c>
      <c r="T2149" t="s">
        <v>542</v>
      </c>
      <c r="U2149" t="s">
        <v>5671</v>
      </c>
      <c r="W2149" s="210">
        <v>-128</v>
      </c>
      <c r="X2149">
        <v>1</v>
      </c>
      <c r="Z2149" s="211">
        <v>45593</v>
      </c>
      <c r="AH2149" s="211">
        <v>45565</v>
      </c>
      <c r="AO2149" t="s">
        <v>546</v>
      </c>
      <c r="AU2149" s="211"/>
      <c r="AY2149">
        <v>0</v>
      </c>
      <c r="AZ2149" t="s">
        <v>548</v>
      </c>
      <c r="BA2149" t="s">
        <v>5671</v>
      </c>
      <c r="BB2149" t="s">
        <v>5671</v>
      </c>
    </row>
    <row r="2150" spans="1:54" x14ac:dyDescent="0.3">
      <c r="A2150" t="s">
        <v>5728</v>
      </c>
      <c r="B2150" t="s">
        <v>529</v>
      </c>
      <c r="C2150" s="211">
        <v>45565</v>
      </c>
      <c r="D2150" t="s">
        <v>640</v>
      </c>
      <c r="E2150" t="s">
        <v>1386</v>
      </c>
      <c r="F2150" t="s">
        <v>5729</v>
      </c>
      <c r="G2150" t="s">
        <v>5730</v>
      </c>
      <c r="H2150" t="s">
        <v>643</v>
      </c>
      <c r="I2150">
        <v>0</v>
      </c>
      <c r="J2150">
        <v>20.46</v>
      </c>
      <c r="K2150" t="s">
        <v>535</v>
      </c>
      <c r="L2150" t="s">
        <v>561</v>
      </c>
      <c r="M2150" t="s">
        <v>537</v>
      </c>
      <c r="N2150" t="s">
        <v>538</v>
      </c>
      <c r="O2150" t="s">
        <v>539</v>
      </c>
      <c r="P2150" t="s">
        <v>644</v>
      </c>
      <c r="Q2150" t="s">
        <v>3208</v>
      </c>
      <c r="R2150" t="s">
        <v>542</v>
      </c>
      <c r="S2150" t="s">
        <v>543</v>
      </c>
      <c r="T2150" t="s">
        <v>542</v>
      </c>
      <c r="U2150" t="s">
        <v>5671</v>
      </c>
      <c r="W2150" s="210">
        <v>-20.46</v>
      </c>
      <c r="X2150">
        <v>1</v>
      </c>
      <c r="Z2150" s="211">
        <v>45593</v>
      </c>
      <c r="AH2150" s="211">
        <v>45565</v>
      </c>
      <c r="AO2150" t="s">
        <v>546</v>
      </c>
      <c r="AU2150" s="211"/>
      <c r="AY2150">
        <v>0</v>
      </c>
      <c r="AZ2150" t="s">
        <v>548</v>
      </c>
      <c r="BA2150" t="s">
        <v>5671</v>
      </c>
      <c r="BB2150" t="s">
        <v>5671</v>
      </c>
    </row>
    <row r="2151" spans="1:54" x14ac:dyDescent="0.3">
      <c r="A2151" t="s">
        <v>5731</v>
      </c>
      <c r="B2151" t="s">
        <v>529</v>
      </c>
      <c r="C2151" s="211">
        <v>45565</v>
      </c>
      <c r="D2151" t="s">
        <v>646</v>
      </c>
      <c r="E2151" t="s">
        <v>1386</v>
      </c>
      <c r="F2151" t="s">
        <v>3188</v>
      </c>
      <c r="G2151" t="s">
        <v>5732</v>
      </c>
      <c r="H2151" t="s">
        <v>649</v>
      </c>
      <c r="I2151">
        <v>0</v>
      </c>
      <c r="J2151">
        <v>17.7</v>
      </c>
      <c r="K2151" t="s">
        <v>535</v>
      </c>
      <c r="L2151" t="s">
        <v>536</v>
      </c>
      <c r="M2151" t="s">
        <v>537</v>
      </c>
      <c r="N2151" t="s">
        <v>538</v>
      </c>
      <c r="O2151" t="s">
        <v>539</v>
      </c>
      <c r="P2151" t="s">
        <v>650</v>
      </c>
      <c r="Q2151" t="s">
        <v>3208</v>
      </c>
      <c r="R2151" t="s">
        <v>542</v>
      </c>
      <c r="S2151" t="s">
        <v>543</v>
      </c>
      <c r="T2151" t="s">
        <v>542</v>
      </c>
      <c r="U2151" t="s">
        <v>5671</v>
      </c>
      <c r="W2151" s="210">
        <v>-17.7</v>
      </c>
      <c r="X2151">
        <v>1</v>
      </c>
      <c r="Z2151" s="211">
        <v>45593</v>
      </c>
      <c r="AH2151" s="211">
        <v>45565</v>
      </c>
      <c r="AO2151" t="s">
        <v>546</v>
      </c>
      <c r="AU2151" s="211"/>
      <c r="AY2151">
        <v>0</v>
      </c>
      <c r="AZ2151" t="s">
        <v>548</v>
      </c>
      <c r="BA2151" t="s">
        <v>5671</v>
      </c>
      <c r="BB2151" t="s">
        <v>5671</v>
      </c>
    </row>
    <row r="2152" spans="1:54" x14ac:dyDescent="0.3">
      <c r="A2152" t="s">
        <v>5733</v>
      </c>
      <c r="B2152" t="s">
        <v>861</v>
      </c>
      <c r="C2152" s="211">
        <v>45551</v>
      </c>
      <c r="D2152" t="s">
        <v>3217</v>
      </c>
      <c r="E2152" t="s">
        <v>775</v>
      </c>
      <c r="F2152" t="s">
        <v>1679</v>
      </c>
      <c r="G2152" t="s">
        <v>5734</v>
      </c>
      <c r="H2152" t="s">
        <v>3219</v>
      </c>
      <c r="I2152">
        <v>0</v>
      </c>
      <c r="J2152">
        <v>43.45</v>
      </c>
      <c r="K2152" t="s">
        <v>535</v>
      </c>
      <c r="L2152" t="s">
        <v>655</v>
      </c>
      <c r="M2152" t="s">
        <v>537</v>
      </c>
      <c r="N2152" t="s">
        <v>538</v>
      </c>
      <c r="O2152" t="s">
        <v>539</v>
      </c>
      <c r="P2152" t="s">
        <v>1099</v>
      </c>
      <c r="Q2152" t="s">
        <v>3208</v>
      </c>
      <c r="R2152" t="s">
        <v>542</v>
      </c>
      <c r="S2152" t="s">
        <v>543</v>
      </c>
      <c r="T2152" t="s">
        <v>542</v>
      </c>
      <c r="U2152" t="s">
        <v>5671</v>
      </c>
      <c r="W2152" s="210">
        <v>-43.45</v>
      </c>
      <c r="X2152">
        <v>1</v>
      </c>
      <c r="Z2152" s="211">
        <v>45573</v>
      </c>
      <c r="AH2152" s="211">
        <v>45551</v>
      </c>
      <c r="AO2152" t="s">
        <v>546</v>
      </c>
      <c r="AU2152" s="211"/>
      <c r="AY2152">
        <v>0</v>
      </c>
      <c r="AZ2152" t="s">
        <v>548</v>
      </c>
      <c r="BA2152" t="s">
        <v>5671</v>
      </c>
      <c r="BB2152" t="s">
        <v>5671</v>
      </c>
    </row>
    <row r="2153" spans="1:54" x14ac:dyDescent="0.3">
      <c r="A2153" t="s">
        <v>5735</v>
      </c>
      <c r="B2153" t="s">
        <v>861</v>
      </c>
      <c r="C2153" s="211">
        <v>45551</v>
      </c>
      <c r="D2153" t="s">
        <v>570</v>
      </c>
      <c r="E2153" t="s">
        <v>775</v>
      </c>
      <c r="F2153" t="s">
        <v>1956</v>
      </c>
      <c r="G2153" t="s">
        <v>5736</v>
      </c>
      <c r="H2153" t="s">
        <v>573</v>
      </c>
      <c r="I2153">
        <v>0</v>
      </c>
      <c r="J2153">
        <v>19.04</v>
      </c>
      <c r="K2153" t="s">
        <v>535</v>
      </c>
      <c r="L2153" t="s">
        <v>660</v>
      </c>
      <c r="M2153" t="s">
        <v>537</v>
      </c>
      <c r="N2153" t="s">
        <v>538</v>
      </c>
      <c r="O2153" t="s">
        <v>539</v>
      </c>
      <c r="P2153" t="s">
        <v>574</v>
      </c>
      <c r="Q2153" t="s">
        <v>3208</v>
      </c>
      <c r="R2153" t="s">
        <v>542</v>
      </c>
      <c r="S2153" t="s">
        <v>543</v>
      </c>
      <c r="T2153" t="s">
        <v>542</v>
      </c>
      <c r="U2153" t="s">
        <v>5671</v>
      </c>
      <c r="W2153" s="210">
        <v>-19.04</v>
      </c>
      <c r="X2153">
        <v>1</v>
      </c>
      <c r="Z2153" s="211">
        <v>45573</v>
      </c>
      <c r="AH2153" s="211">
        <v>45551</v>
      </c>
      <c r="AO2153" t="s">
        <v>546</v>
      </c>
      <c r="AU2153" s="211"/>
      <c r="AY2153">
        <v>0</v>
      </c>
      <c r="AZ2153" t="s">
        <v>548</v>
      </c>
      <c r="BA2153" t="s">
        <v>5671</v>
      </c>
      <c r="BB2153" t="s">
        <v>5671</v>
      </c>
    </row>
    <row r="2154" spans="1:54" x14ac:dyDescent="0.3">
      <c r="A2154" t="s">
        <v>5737</v>
      </c>
      <c r="B2154" t="s">
        <v>861</v>
      </c>
      <c r="C2154" s="211">
        <v>45559</v>
      </c>
      <c r="D2154" t="s">
        <v>1572</v>
      </c>
      <c r="E2154" t="s">
        <v>1320</v>
      </c>
      <c r="F2154" t="s">
        <v>653</v>
      </c>
      <c r="G2154" t="s">
        <v>5738</v>
      </c>
      <c r="H2154" t="s">
        <v>5739</v>
      </c>
      <c r="I2154">
        <v>0</v>
      </c>
      <c r="J2154">
        <v>400</v>
      </c>
      <c r="K2154" t="s">
        <v>535</v>
      </c>
      <c r="L2154" t="s">
        <v>3830</v>
      </c>
      <c r="M2154" t="s">
        <v>537</v>
      </c>
      <c r="N2154" t="s">
        <v>538</v>
      </c>
      <c r="O2154" t="s">
        <v>539</v>
      </c>
      <c r="P2154" t="s">
        <v>1290</v>
      </c>
      <c r="Q2154" t="s">
        <v>3208</v>
      </c>
      <c r="R2154" t="s">
        <v>542</v>
      </c>
      <c r="S2154" t="s">
        <v>543</v>
      </c>
      <c r="T2154" t="s">
        <v>542</v>
      </c>
      <c r="U2154" t="s">
        <v>5671</v>
      </c>
      <c r="W2154" s="210">
        <v>-400</v>
      </c>
      <c r="X2154">
        <v>1</v>
      </c>
      <c r="Z2154" s="211">
        <v>45589</v>
      </c>
      <c r="AH2154" s="211">
        <v>45559</v>
      </c>
      <c r="AO2154" t="s">
        <v>546</v>
      </c>
      <c r="AU2154" s="211"/>
      <c r="AY2154">
        <v>0</v>
      </c>
      <c r="AZ2154" t="s">
        <v>548</v>
      </c>
      <c r="BA2154" t="s">
        <v>5671</v>
      </c>
      <c r="BB2154" t="s">
        <v>5671</v>
      </c>
    </row>
    <row r="2155" spans="1:54" x14ac:dyDescent="0.3">
      <c r="A2155" t="s">
        <v>5740</v>
      </c>
      <c r="B2155" t="s">
        <v>861</v>
      </c>
      <c r="C2155" s="211">
        <v>45559</v>
      </c>
      <c r="D2155" t="s">
        <v>1572</v>
      </c>
      <c r="E2155" t="s">
        <v>1320</v>
      </c>
      <c r="F2155" t="s">
        <v>800</v>
      </c>
      <c r="G2155" t="s">
        <v>5741</v>
      </c>
      <c r="H2155" t="s">
        <v>5739</v>
      </c>
      <c r="I2155">
        <v>0</v>
      </c>
      <c r="J2155">
        <v>400</v>
      </c>
      <c r="K2155" t="s">
        <v>535</v>
      </c>
      <c r="L2155" t="s">
        <v>655</v>
      </c>
      <c r="M2155" t="s">
        <v>537</v>
      </c>
      <c r="N2155" t="s">
        <v>538</v>
      </c>
      <c r="O2155" t="s">
        <v>539</v>
      </c>
      <c r="P2155" t="s">
        <v>1297</v>
      </c>
      <c r="Q2155" t="s">
        <v>3208</v>
      </c>
      <c r="R2155" t="s">
        <v>542</v>
      </c>
      <c r="S2155" t="s">
        <v>543</v>
      </c>
      <c r="T2155" t="s">
        <v>542</v>
      </c>
      <c r="U2155" t="s">
        <v>5671</v>
      </c>
      <c r="W2155" s="210">
        <v>-400</v>
      </c>
      <c r="X2155">
        <v>1</v>
      </c>
      <c r="Z2155" s="211">
        <v>45573</v>
      </c>
      <c r="AH2155" s="211">
        <v>45559</v>
      </c>
      <c r="AO2155" t="s">
        <v>546</v>
      </c>
      <c r="AU2155" s="211"/>
      <c r="AY2155">
        <v>0</v>
      </c>
      <c r="AZ2155" t="s">
        <v>548</v>
      </c>
      <c r="BA2155" t="s">
        <v>5671</v>
      </c>
      <c r="BB2155" t="s">
        <v>5671</v>
      </c>
    </row>
    <row r="2156" spans="1:54" x14ac:dyDescent="0.3">
      <c r="A2156" t="s">
        <v>5742</v>
      </c>
      <c r="B2156" t="s">
        <v>866</v>
      </c>
      <c r="C2156" s="211">
        <v>45547</v>
      </c>
      <c r="D2156" t="s">
        <v>600</v>
      </c>
      <c r="E2156" t="s">
        <v>1333</v>
      </c>
      <c r="F2156" t="s">
        <v>793</v>
      </c>
      <c r="G2156" t="s">
        <v>5743</v>
      </c>
      <c r="H2156" t="s">
        <v>4088</v>
      </c>
      <c r="I2156">
        <v>0</v>
      </c>
      <c r="J2156">
        <v>42.67</v>
      </c>
      <c r="K2156" t="s">
        <v>535</v>
      </c>
      <c r="L2156" t="s">
        <v>655</v>
      </c>
      <c r="M2156" t="s">
        <v>537</v>
      </c>
      <c r="N2156" t="s">
        <v>538</v>
      </c>
      <c r="O2156" t="s">
        <v>539</v>
      </c>
      <c r="P2156" t="s">
        <v>604</v>
      </c>
      <c r="Q2156" t="s">
        <v>3208</v>
      </c>
      <c r="R2156" t="s">
        <v>542</v>
      </c>
      <c r="S2156" t="s">
        <v>543</v>
      </c>
      <c r="T2156" t="s">
        <v>542</v>
      </c>
      <c r="U2156" t="s">
        <v>5671</v>
      </c>
      <c r="W2156" s="210">
        <v>-42.67</v>
      </c>
      <c r="X2156">
        <v>1</v>
      </c>
      <c r="Z2156" s="211">
        <v>45572</v>
      </c>
      <c r="AH2156" s="211">
        <v>45547</v>
      </c>
      <c r="AO2156" t="s">
        <v>546</v>
      </c>
      <c r="AU2156" s="211"/>
      <c r="AY2156">
        <v>0</v>
      </c>
      <c r="AZ2156" t="s">
        <v>548</v>
      </c>
      <c r="BA2156" t="s">
        <v>5671</v>
      </c>
      <c r="BB2156" t="s">
        <v>5671</v>
      </c>
    </row>
    <row r="2157" spans="1:54" x14ac:dyDescent="0.3">
      <c r="A2157" t="s">
        <v>5744</v>
      </c>
      <c r="B2157" t="s">
        <v>866</v>
      </c>
      <c r="C2157" s="211">
        <v>45547</v>
      </c>
      <c r="D2157" t="s">
        <v>611</v>
      </c>
      <c r="E2157" t="s">
        <v>1333</v>
      </c>
      <c r="F2157" t="s">
        <v>800</v>
      </c>
      <c r="G2157" t="s">
        <v>5745</v>
      </c>
      <c r="H2157" t="s">
        <v>4091</v>
      </c>
      <c r="I2157">
        <v>0</v>
      </c>
      <c r="J2157">
        <v>20.309999999999999</v>
      </c>
      <c r="K2157" t="s">
        <v>535</v>
      </c>
      <c r="L2157" t="s">
        <v>660</v>
      </c>
      <c r="M2157" t="s">
        <v>537</v>
      </c>
      <c r="N2157" t="s">
        <v>538</v>
      </c>
      <c r="O2157" t="s">
        <v>539</v>
      </c>
      <c r="P2157" t="s">
        <v>615</v>
      </c>
      <c r="Q2157" t="s">
        <v>3208</v>
      </c>
      <c r="R2157" t="s">
        <v>542</v>
      </c>
      <c r="S2157" t="s">
        <v>543</v>
      </c>
      <c r="T2157" t="s">
        <v>542</v>
      </c>
      <c r="U2157" t="s">
        <v>5671</v>
      </c>
      <c r="W2157" s="210">
        <v>-20.309999999999999</v>
      </c>
      <c r="X2157">
        <v>1</v>
      </c>
      <c r="Z2157" s="211">
        <v>45572</v>
      </c>
      <c r="AH2157" s="211">
        <v>45547</v>
      </c>
      <c r="AO2157" t="s">
        <v>546</v>
      </c>
      <c r="AU2157" s="211"/>
      <c r="AY2157">
        <v>0</v>
      </c>
      <c r="AZ2157" t="s">
        <v>548</v>
      </c>
      <c r="BA2157" t="s">
        <v>5671</v>
      </c>
      <c r="BB2157" t="s">
        <v>5671</v>
      </c>
    </row>
    <row r="2158" spans="1:54" x14ac:dyDescent="0.3">
      <c r="A2158" t="s">
        <v>5746</v>
      </c>
      <c r="B2158" t="s">
        <v>866</v>
      </c>
      <c r="C2158" s="211">
        <v>45547</v>
      </c>
      <c r="D2158" t="s">
        <v>588</v>
      </c>
      <c r="E2158" t="s">
        <v>1333</v>
      </c>
      <c r="F2158" t="s">
        <v>551</v>
      </c>
      <c r="G2158" t="s">
        <v>5747</v>
      </c>
      <c r="H2158" t="s">
        <v>4094</v>
      </c>
      <c r="I2158">
        <v>0</v>
      </c>
      <c r="J2158">
        <v>2.35</v>
      </c>
      <c r="K2158" t="s">
        <v>535</v>
      </c>
      <c r="L2158" t="s">
        <v>561</v>
      </c>
      <c r="M2158" t="s">
        <v>537</v>
      </c>
      <c r="N2158" t="s">
        <v>538</v>
      </c>
      <c r="O2158" t="s">
        <v>539</v>
      </c>
      <c r="P2158" t="s">
        <v>592</v>
      </c>
      <c r="Q2158" t="s">
        <v>3208</v>
      </c>
      <c r="R2158" t="s">
        <v>542</v>
      </c>
      <c r="S2158" t="s">
        <v>543</v>
      </c>
      <c r="T2158" t="s">
        <v>542</v>
      </c>
      <c r="U2158" t="s">
        <v>5671</v>
      </c>
      <c r="W2158" s="210">
        <v>-2.35</v>
      </c>
      <c r="X2158">
        <v>1</v>
      </c>
      <c r="Z2158" s="211">
        <v>45572</v>
      </c>
      <c r="AH2158" s="211">
        <v>45547</v>
      </c>
      <c r="AO2158" t="s">
        <v>546</v>
      </c>
      <c r="AU2158" s="211"/>
      <c r="AY2158">
        <v>0</v>
      </c>
      <c r="AZ2158" t="s">
        <v>548</v>
      </c>
      <c r="BA2158" t="s">
        <v>5671</v>
      </c>
      <c r="BB2158" t="s">
        <v>5671</v>
      </c>
    </row>
    <row r="2159" spans="1:54" x14ac:dyDescent="0.3">
      <c r="A2159" t="s">
        <v>5748</v>
      </c>
      <c r="B2159" t="s">
        <v>866</v>
      </c>
      <c r="C2159" s="211">
        <v>45547</v>
      </c>
      <c r="D2159" t="s">
        <v>623</v>
      </c>
      <c r="E2159" t="s">
        <v>1333</v>
      </c>
      <c r="F2159" t="s">
        <v>874</v>
      </c>
      <c r="G2159" t="s">
        <v>5749</v>
      </c>
      <c r="H2159" t="s">
        <v>4412</v>
      </c>
      <c r="I2159">
        <v>0</v>
      </c>
      <c r="J2159">
        <v>19.95</v>
      </c>
      <c r="K2159" t="s">
        <v>535</v>
      </c>
      <c r="L2159" t="s">
        <v>655</v>
      </c>
      <c r="M2159" t="s">
        <v>537</v>
      </c>
      <c r="N2159" t="s">
        <v>538</v>
      </c>
      <c r="O2159" t="s">
        <v>539</v>
      </c>
      <c r="P2159" t="s">
        <v>627</v>
      </c>
      <c r="Q2159" t="s">
        <v>3208</v>
      </c>
      <c r="R2159" t="s">
        <v>542</v>
      </c>
      <c r="S2159" t="s">
        <v>543</v>
      </c>
      <c r="T2159" t="s">
        <v>542</v>
      </c>
      <c r="U2159" t="s">
        <v>5671</v>
      </c>
      <c r="W2159" s="210">
        <v>-19.95</v>
      </c>
      <c r="X2159">
        <v>1</v>
      </c>
      <c r="Z2159" s="211">
        <v>45572</v>
      </c>
      <c r="AH2159" s="211">
        <v>45547</v>
      </c>
      <c r="AO2159" t="s">
        <v>546</v>
      </c>
      <c r="AU2159" s="211"/>
      <c r="AY2159">
        <v>0</v>
      </c>
      <c r="AZ2159" t="s">
        <v>548</v>
      </c>
      <c r="BA2159" t="s">
        <v>5671</v>
      </c>
      <c r="BB2159" t="s">
        <v>5671</v>
      </c>
    </row>
    <row r="2160" spans="1:54" x14ac:dyDescent="0.3">
      <c r="A2160" t="s">
        <v>5750</v>
      </c>
      <c r="B2160" t="s">
        <v>866</v>
      </c>
      <c r="C2160" s="211">
        <v>45547</v>
      </c>
      <c r="D2160" t="s">
        <v>1837</v>
      </c>
      <c r="E2160" t="s">
        <v>1333</v>
      </c>
      <c r="F2160" t="s">
        <v>1700</v>
      </c>
      <c r="G2160" t="s">
        <v>5751</v>
      </c>
      <c r="H2160" t="s">
        <v>2406</v>
      </c>
      <c r="I2160">
        <v>0</v>
      </c>
      <c r="J2160">
        <v>10.16</v>
      </c>
      <c r="K2160" t="s">
        <v>535</v>
      </c>
      <c r="L2160" t="s">
        <v>660</v>
      </c>
      <c r="M2160" t="s">
        <v>537</v>
      </c>
      <c r="N2160" t="s">
        <v>538</v>
      </c>
      <c r="O2160" t="s">
        <v>539</v>
      </c>
      <c r="P2160" t="s">
        <v>580</v>
      </c>
      <c r="Q2160" t="s">
        <v>3208</v>
      </c>
      <c r="R2160" t="s">
        <v>542</v>
      </c>
      <c r="S2160" t="s">
        <v>543</v>
      </c>
      <c r="T2160" t="s">
        <v>542</v>
      </c>
      <c r="U2160" t="s">
        <v>5671</v>
      </c>
      <c r="W2160" s="210">
        <v>-10.16</v>
      </c>
      <c r="X2160">
        <v>1</v>
      </c>
      <c r="Z2160" s="211">
        <v>45572</v>
      </c>
      <c r="AH2160" s="211">
        <v>45547</v>
      </c>
      <c r="AO2160" t="s">
        <v>546</v>
      </c>
      <c r="AU2160" s="211"/>
      <c r="AY2160">
        <v>0</v>
      </c>
      <c r="AZ2160" t="s">
        <v>548</v>
      </c>
      <c r="BA2160" t="s">
        <v>5671</v>
      </c>
      <c r="BB2160" t="s">
        <v>5671</v>
      </c>
    </row>
    <row r="2161" spans="1:54" x14ac:dyDescent="0.3">
      <c r="A2161" t="s">
        <v>5752</v>
      </c>
      <c r="B2161" t="s">
        <v>866</v>
      </c>
      <c r="C2161" s="211">
        <v>45547</v>
      </c>
      <c r="D2161" t="s">
        <v>576</v>
      </c>
      <c r="E2161" t="s">
        <v>1333</v>
      </c>
      <c r="F2161" t="s">
        <v>878</v>
      </c>
      <c r="G2161" t="s">
        <v>5753</v>
      </c>
      <c r="H2161" t="s">
        <v>4101</v>
      </c>
      <c r="I2161">
        <v>0</v>
      </c>
      <c r="J2161">
        <v>23.88</v>
      </c>
      <c r="K2161" t="s">
        <v>535</v>
      </c>
      <c r="L2161" t="s">
        <v>660</v>
      </c>
      <c r="M2161" t="s">
        <v>537</v>
      </c>
      <c r="N2161" t="s">
        <v>538</v>
      </c>
      <c r="O2161" t="s">
        <v>539</v>
      </c>
      <c r="P2161" t="s">
        <v>580</v>
      </c>
      <c r="Q2161" t="s">
        <v>3208</v>
      </c>
      <c r="R2161" t="s">
        <v>542</v>
      </c>
      <c r="S2161" t="s">
        <v>543</v>
      </c>
      <c r="T2161" t="s">
        <v>542</v>
      </c>
      <c r="U2161" t="s">
        <v>5671</v>
      </c>
      <c r="W2161" s="210">
        <v>-23.88</v>
      </c>
      <c r="X2161">
        <v>1</v>
      </c>
      <c r="Z2161" s="211">
        <v>45572</v>
      </c>
      <c r="AH2161" s="211">
        <v>45547</v>
      </c>
      <c r="AO2161" t="s">
        <v>546</v>
      </c>
      <c r="AU2161" s="211"/>
      <c r="AY2161">
        <v>0</v>
      </c>
      <c r="AZ2161" t="s">
        <v>548</v>
      </c>
      <c r="BA2161" t="s">
        <v>5671</v>
      </c>
      <c r="BB2161" t="s">
        <v>5671</v>
      </c>
    </row>
    <row r="2162" spans="1:54" x14ac:dyDescent="0.3">
      <c r="A2162" t="s">
        <v>5754</v>
      </c>
      <c r="B2162" t="s">
        <v>866</v>
      </c>
      <c r="C2162" s="211">
        <v>45547</v>
      </c>
      <c r="D2162" t="s">
        <v>617</v>
      </c>
      <c r="E2162" t="s">
        <v>1333</v>
      </c>
      <c r="F2162" t="s">
        <v>1214</v>
      </c>
      <c r="G2162" t="s">
        <v>5755</v>
      </c>
      <c r="H2162" t="s">
        <v>620</v>
      </c>
      <c r="I2162">
        <v>0</v>
      </c>
      <c r="J2162">
        <v>20.76</v>
      </c>
      <c r="K2162" t="s">
        <v>535</v>
      </c>
      <c r="L2162" t="s">
        <v>664</v>
      </c>
      <c r="M2162" t="s">
        <v>537</v>
      </c>
      <c r="N2162" t="s">
        <v>538</v>
      </c>
      <c r="O2162" t="s">
        <v>539</v>
      </c>
      <c r="P2162" t="s">
        <v>2641</v>
      </c>
      <c r="Q2162" t="s">
        <v>3208</v>
      </c>
      <c r="R2162" t="s">
        <v>542</v>
      </c>
      <c r="S2162" t="s">
        <v>543</v>
      </c>
      <c r="T2162" t="s">
        <v>542</v>
      </c>
      <c r="U2162" t="s">
        <v>5671</v>
      </c>
      <c r="W2162" s="210">
        <v>-20.76</v>
      </c>
      <c r="X2162">
        <v>1</v>
      </c>
      <c r="Z2162" s="211">
        <v>45572</v>
      </c>
      <c r="AH2162" s="211">
        <v>45547</v>
      </c>
      <c r="AO2162" t="s">
        <v>546</v>
      </c>
      <c r="AU2162" s="211"/>
      <c r="AY2162">
        <v>0</v>
      </c>
      <c r="AZ2162" t="s">
        <v>548</v>
      </c>
      <c r="BA2162" t="s">
        <v>5671</v>
      </c>
      <c r="BB2162" t="s">
        <v>5671</v>
      </c>
    </row>
    <row r="2163" spans="1:54" x14ac:dyDescent="0.3">
      <c r="A2163" t="s">
        <v>5756</v>
      </c>
      <c r="B2163" t="s">
        <v>866</v>
      </c>
      <c r="C2163" s="211">
        <v>45547</v>
      </c>
      <c r="D2163" t="s">
        <v>4375</v>
      </c>
      <c r="E2163" t="s">
        <v>1333</v>
      </c>
      <c r="F2163" t="s">
        <v>1314</v>
      </c>
      <c r="G2163" t="s">
        <v>5757</v>
      </c>
      <c r="H2163" t="s">
        <v>4377</v>
      </c>
      <c r="I2163">
        <v>0</v>
      </c>
      <c r="J2163">
        <v>7.09</v>
      </c>
      <c r="K2163" t="s">
        <v>535</v>
      </c>
      <c r="L2163" t="s">
        <v>664</v>
      </c>
      <c r="M2163" t="s">
        <v>537</v>
      </c>
      <c r="N2163" t="s">
        <v>538</v>
      </c>
      <c r="O2163" t="s">
        <v>539</v>
      </c>
      <c r="P2163" t="s">
        <v>562</v>
      </c>
      <c r="Q2163" t="s">
        <v>3208</v>
      </c>
      <c r="R2163" t="s">
        <v>542</v>
      </c>
      <c r="S2163" t="s">
        <v>543</v>
      </c>
      <c r="T2163" t="s">
        <v>542</v>
      </c>
      <c r="U2163" t="s">
        <v>5671</v>
      </c>
      <c r="W2163" s="210">
        <v>-7.09</v>
      </c>
      <c r="X2163">
        <v>1</v>
      </c>
      <c r="Z2163" s="211">
        <v>45572</v>
      </c>
      <c r="AH2163" s="211">
        <v>45547</v>
      </c>
      <c r="AO2163" t="s">
        <v>546</v>
      </c>
      <c r="AU2163" s="211"/>
      <c r="AY2163">
        <v>0</v>
      </c>
      <c r="AZ2163" t="s">
        <v>548</v>
      </c>
      <c r="BA2163" t="s">
        <v>5671</v>
      </c>
      <c r="BB2163" t="s">
        <v>5671</v>
      </c>
    </row>
    <row r="2164" spans="1:54" x14ac:dyDescent="0.3">
      <c r="A2164" t="s">
        <v>5758</v>
      </c>
      <c r="B2164" t="s">
        <v>866</v>
      </c>
      <c r="C2164" s="211">
        <v>45547</v>
      </c>
      <c r="D2164" t="s">
        <v>4367</v>
      </c>
      <c r="E2164" t="s">
        <v>1333</v>
      </c>
      <c r="F2164" t="s">
        <v>571</v>
      </c>
      <c r="G2164" t="s">
        <v>5759</v>
      </c>
      <c r="H2164" t="s">
        <v>4369</v>
      </c>
      <c r="I2164">
        <v>0</v>
      </c>
      <c r="J2164">
        <v>6.22</v>
      </c>
      <c r="K2164" t="s">
        <v>535</v>
      </c>
      <c r="L2164" t="s">
        <v>664</v>
      </c>
      <c r="M2164" t="s">
        <v>537</v>
      </c>
      <c r="N2164" t="s">
        <v>538</v>
      </c>
      <c r="O2164" t="s">
        <v>539</v>
      </c>
      <c r="P2164" t="s">
        <v>562</v>
      </c>
      <c r="Q2164" t="s">
        <v>3208</v>
      </c>
      <c r="R2164" t="s">
        <v>542</v>
      </c>
      <c r="S2164" t="s">
        <v>543</v>
      </c>
      <c r="T2164" t="s">
        <v>542</v>
      </c>
      <c r="U2164" t="s">
        <v>5671</v>
      </c>
      <c r="W2164" s="210">
        <v>-6.22</v>
      </c>
      <c r="X2164">
        <v>1</v>
      </c>
      <c r="Z2164" s="211">
        <v>45572</v>
      </c>
      <c r="AH2164" s="211">
        <v>45547</v>
      </c>
      <c r="AO2164" t="s">
        <v>546</v>
      </c>
      <c r="AU2164" s="211"/>
      <c r="AY2164">
        <v>0</v>
      </c>
      <c r="AZ2164" t="s">
        <v>548</v>
      </c>
      <c r="BA2164" t="s">
        <v>5671</v>
      </c>
      <c r="BB2164" t="s">
        <v>5671</v>
      </c>
    </row>
    <row r="2165" spans="1:54" x14ac:dyDescent="0.3">
      <c r="A2165" t="s">
        <v>5760</v>
      </c>
      <c r="B2165" t="s">
        <v>866</v>
      </c>
      <c r="C2165" s="211">
        <v>45547</v>
      </c>
      <c r="D2165" t="s">
        <v>557</v>
      </c>
      <c r="E2165" t="s">
        <v>1333</v>
      </c>
      <c r="F2165" t="s">
        <v>682</v>
      </c>
      <c r="G2165" t="s">
        <v>5761</v>
      </c>
      <c r="H2165" t="s">
        <v>560</v>
      </c>
      <c r="I2165">
        <v>0</v>
      </c>
      <c r="J2165">
        <v>9.7899999999999991</v>
      </c>
      <c r="K2165" t="s">
        <v>535</v>
      </c>
      <c r="L2165" t="s">
        <v>664</v>
      </c>
      <c r="M2165" t="s">
        <v>537</v>
      </c>
      <c r="N2165" t="s">
        <v>538</v>
      </c>
      <c r="O2165" t="s">
        <v>539</v>
      </c>
      <c r="P2165" t="s">
        <v>562</v>
      </c>
      <c r="Q2165" t="s">
        <v>3208</v>
      </c>
      <c r="R2165" t="s">
        <v>542</v>
      </c>
      <c r="S2165" t="s">
        <v>543</v>
      </c>
      <c r="T2165" t="s">
        <v>542</v>
      </c>
      <c r="U2165" t="s">
        <v>5671</v>
      </c>
      <c r="W2165" s="210">
        <v>-9.7899999999999991</v>
      </c>
      <c r="X2165">
        <v>1</v>
      </c>
      <c r="Z2165" s="211">
        <v>45572</v>
      </c>
      <c r="AH2165" s="211">
        <v>45547</v>
      </c>
      <c r="AO2165" t="s">
        <v>546</v>
      </c>
      <c r="AU2165" s="211"/>
      <c r="AY2165">
        <v>0</v>
      </c>
      <c r="AZ2165" t="s">
        <v>548</v>
      </c>
      <c r="BA2165" t="s">
        <v>5671</v>
      </c>
      <c r="BB2165" t="s">
        <v>5671</v>
      </c>
    </row>
    <row r="2166" spans="1:54" x14ac:dyDescent="0.3">
      <c r="A2166" t="s">
        <v>5762</v>
      </c>
      <c r="B2166" t="s">
        <v>866</v>
      </c>
      <c r="C2166" s="211">
        <v>45547</v>
      </c>
      <c r="D2166" t="s">
        <v>1036</v>
      </c>
      <c r="E2166" t="s">
        <v>1333</v>
      </c>
      <c r="F2166" t="s">
        <v>1140</v>
      </c>
      <c r="G2166" t="s">
        <v>5763</v>
      </c>
      <c r="H2166" t="s">
        <v>1415</v>
      </c>
      <c r="I2166">
        <v>0</v>
      </c>
      <c r="J2166">
        <v>196.27</v>
      </c>
      <c r="K2166" t="s">
        <v>535</v>
      </c>
      <c r="L2166" t="s">
        <v>655</v>
      </c>
      <c r="M2166" t="s">
        <v>537</v>
      </c>
      <c r="N2166" t="s">
        <v>538</v>
      </c>
      <c r="O2166" t="s">
        <v>539</v>
      </c>
      <c r="P2166" t="s">
        <v>1040</v>
      </c>
      <c r="Q2166" t="s">
        <v>3208</v>
      </c>
      <c r="R2166" t="s">
        <v>542</v>
      </c>
      <c r="S2166" t="s">
        <v>543</v>
      </c>
      <c r="T2166" t="s">
        <v>542</v>
      </c>
      <c r="U2166" t="s">
        <v>5671</v>
      </c>
      <c r="W2166" s="210">
        <v>-196.27</v>
      </c>
      <c r="X2166">
        <v>1</v>
      </c>
      <c r="Z2166" s="211">
        <v>45572</v>
      </c>
      <c r="AH2166" s="211">
        <v>45547</v>
      </c>
      <c r="AO2166" t="s">
        <v>546</v>
      </c>
      <c r="AU2166" s="211"/>
      <c r="AY2166">
        <v>0</v>
      </c>
      <c r="AZ2166" t="s">
        <v>548</v>
      </c>
      <c r="BA2166" t="s">
        <v>5671</v>
      </c>
      <c r="BB2166" t="s">
        <v>5671</v>
      </c>
    </row>
    <row r="2167" spans="1:54" x14ac:dyDescent="0.3">
      <c r="A2167" t="s">
        <v>5764</v>
      </c>
      <c r="B2167" t="s">
        <v>866</v>
      </c>
      <c r="C2167" s="211">
        <v>45547</v>
      </c>
      <c r="D2167" t="s">
        <v>1067</v>
      </c>
      <c r="E2167" t="s">
        <v>1333</v>
      </c>
      <c r="F2167" t="s">
        <v>685</v>
      </c>
      <c r="G2167" t="s">
        <v>5765</v>
      </c>
      <c r="H2167" t="s">
        <v>1411</v>
      </c>
      <c r="I2167">
        <v>0</v>
      </c>
      <c r="J2167">
        <v>6.94</v>
      </c>
      <c r="K2167" t="s">
        <v>535</v>
      </c>
      <c r="L2167" t="s">
        <v>660</v>
      </c>
      <c r="M2167" t="s">
        <v>537</v>
      </c>
      <c r="N2167" t="s">
        <v>538</v>
      </c>
      <c r="O2167" t="s">
        <v>539</v>
      </c>
      <c r="P2167" t="s">
        <v>580</v>
      </c>
      <c r="Q2167" t="s">
        <v>3208</v>
      </c>
      <c r="R2167" t="s">
        <v>542</v>
      </c>
      <c r="S2167" t="s">
        <v>543</v>
      </c>
      <c r="T2167" t="s">
        <v>542</v>
      </c>
      <c r="U2167" t="s">
        <v>5671</v>
      </c>
      <c r="W2167" s="210">
        <v>-6.94</v>
      </c>
      <c r="X2167">
        <v>1</v>
      </c>
      <c r="Z2167" s="211">
        <v>45572</v>
      </c>
      <c r="AH2167" s="211">
        <v>45547</v>
      </c>
      <c r="AO2167" t="s">
        <v>546</v>
      </c>
      <c r="AU2167" s="211"/>
      <c r="AY2167">
        <v>0</v>
      </c>
      <c r="AZ2167" t="s">
        <v>548</v>
      </c>
      <c r="BA2167" t="s">
        <v>5671</v>
      </c>
      <c r="BB2167" t="s">
        <v>5671</v>
      </c>
    </row>
    <row r="2168" spans="1:54" x14ac:dyDescent="0.3">
      <c r="A2168" t="s">
        <v>5766</v>
      </c>
      <c r="B2168" t="s">
        <v>866</v>
      </c>
      <c r="C2168" s="211">
        <v>45547</v>
      </c>
      <c r="D2168" t="s">
        <v>1790</v>
      </c>
      <c r="E2168" t="s">
        <v>1333</v>
      </c>
      <c r="F2168" t="s">
        <v>1413</v>
      </c>
      <c r="G2168" t="s">
        <v>5767</v>
      </c>
      <c r="H2168" t="s">
        <v>2410</v>
      </c>
      <c r="I2168">
        <v>0</v>
      </c>
      <c r="J2168">
        <v>7.92</v>
      </c>
      <c r="K2168" t="s">
        <v>535</v>
      </c>
      <c r="L2168" t="s">
        <v>660</v>
      </c>
      <c r="M2168" t="s">
        <v>537</v>
      </c>
      <c r="N2168" t="s">
        <v>538</v>
      </c>
      <c r="O2168" t="s">
        <v>539</v>
      </c>
      <c r="P2168" t="s">
        <v>580</v>
      </c>
      <c r="Q2168" t="s">
        <v>3208</v>
      </c>
      <c r="R2168" t="s">
        <v>542</v>
      </c>
      <c r="S2168" t="s">
        <v>543</v>
      </c>
      <c r="T2168" t="s">
        <v>542</v>
      </c>
      <c r="U2168" t="s">
        <v>5671</v>
      </c>
      <c r="W2168" s="210">
        <v>-7.92</v>
      </c>
      <c r="X2168">
        <v>1</v>
      </c>
      <c r="Z2168" s="211">
        <v>45572</v>
      </c>
      <c r="AH2168" s="211">
        <v>45547</v>
      </c>
      <c r="AO2168" t="s">
        <v>546</v>
      </c>
      <c r="AU2168" s="211"/>
      <c r="AY2168">
        <v>0</v>
      </c>
      <c r="AZ2168" t="s">
        <v>548</v>
      </c>
      <c r="BA2168" t="s">
        <v>5671</v>
      </c>
      <c r="BB2168" t="s">
        <v>5671</v>
      </c>
    </row>
    <row r="2169" spans="1:54" x14ac:dyDescent="0.3">
      <c r="A2169" t="s">
        <v>5768</v>
      </c>
      <c r="B2169" t="s">
        <v>866</v>
      </c>
      <c r="C2169" s="211">
        <v>45547</v>
      </c>
      <c r="D2169" t="s">
        <v>3806</v>
      </c>
      <c r="E2169" t="s">
        <v>1333</v>
      </c>
      <c r="F2169" t="s">
        <v>690</v>
      </c>
      <c r="G2169" t="s">
        <v>5769</v>
      </c>
      <c r="H2169" t="s">
        <v>4114</v>
      </c>
      <c r="I2169">
        <v>0</v>
      </c>
      <c r="J2169">
        <v>92.44</v>
      </c>
      <c r="K2169" t="s">
        <v>535</v>
      </c>
      <c r="L2169" t="s">
        <v>655</v>
      </c>
      <c r="M2169" t="s">
        <v>537</v>
      </c>
      <c r="N2169" t="s">
        <v>538</v>
      </c>
      <c r="O2169" t="s">
        <v>539</v>
      </c>
      <c r="P2169" t="s">
        <v>3778</v>
      </c>
      <c r="Q2169" t="s">
        <v>3208</v>
      </c>
      <c r="R2169" t="s">
        <v>542</v>
      </c>
      <c r="S2169" t="s">
        <v>543</v>
      </c>
      <c r="T2169" t="s">
        <v>542</v>
      </c>
      <c r="U2169" t="s">
        <v>5671</v>
      </c>
      <c r="W2169" s="210">
        <v>-92.44</v>
      </c>
      <c r="X2169">
        <v>1</v>
      </c>
      <c r="Z2169" s="211">
        <v>45572</v>
      </c>
      <c r="AH2169" s="211">
        <v>45547</v>
      </c>
      <c r="AO2169" t="s">
        <v>546</v>
      </c>
      <c r="AU2169" s="211"/>
      <c r="AY2169">
        <v>0</v>
      </c>
      <c r="AZ2169" t="s">
        <v>548</v>
      </c>
      <c r="BA2169" t="s">
        <v>5671</v>
      </c>
      <c r="BB2169" t="s">
        <v>5671</v>
      </c>
    </row>
    <row r="2170" spans="1:54" x14ac:dyDescent="0.3">
      <c r="A2170" t="s">
        <v>5770</v>
      </c>
      <c r="B2170" t="s">
        <v>866</v>
      </c>
      <c r="C2170" s="211">
        <v>45547</v>
      </c>
      <c r="D2170" t="s">
        <v>3315</v>
      </c>
      <c r="E2170" t="s">
        <v>1072</v>
      </c>
      <c r="F2170" t="s">
        <v>757</v>
      </c>
      <c r="G2170" t="s">
        <v>5771</v>
      </c>
      <c r="H2170" t="s">
        <v>5772</v>
      </c>
      <c r="I2170">
        <v>0</v>
      </c>
      <c r="J2170">
        <v>90</v>
      </c>
      <c r="K2170" t="s">
        <v>535</v>
      </c>
      <c r="L2170" t="s">
        <v>1426</v>
      </c>
      <c r="M2170" t="s">
        <v>537</v>
      </c>
      <c r="N2170" t="s">
        <v>538</v>
      </c>
      <c r="O2170" t="s">
        <v>539</v>
      </c>
      <c r="P2170" t="s">
        <v>1427</v>
      </c>
      <c r="Q2170" t="s">
        <v>3208</v>
      </c>
      <c r="R2170" t="s">
        <v>542</v>
      </c>
      <c r="S2170" t="s">
        <v>543</v>
      </c>
      <c r="T2170" t="s">
        <v>542</v>
      </c>
      <c r="U2170" t="s">
        <v>5671</v>
      </c>
      <c r="W2170" s="210">
        <v>-90</v>
      </c>
      <c r="X2170">
        <v>1</v>
      </c>
      <c r="Z2170" s="211">
        <v>45572</v>
      </c>
      <c r="AH2170" s="211">
        <v>45547</v>
      </c>
      <c r="AO2170" t="s">
        <v>546</v>
      </c>
      <c r="AU2170" s="211"/>
      <c r="AY2170">
        <v>0</v>
      </c>
      <c r="AZ2170" t="s">
        <v>548</v>
      </c>
      <c r="BA2170" t="s">
        <v>5671</v>
      </c>
      <c r="BB2170" t="s">
        <v>5671</v>
      </c>
    </row>
    <row r="2171" spans="1:54" x14ac:dyDescent="0.3">
      <c r="A2171" t="s">
        <v>5773</v>
      </c>
      <c r="B2171" t="s">
        <v>1152</v>
      </c>
      <c r="C2171" s="211">
        <v>45561</v>
      </c>
      <c r="D2171" t="s">
        <v>550</v>
      </c>
      <c r="E2171" t="s">
        <v>1140</v>
      </c>
      <c r="F2171" t="s">
        <v>653</v>
      </c>
      <c r="G2171" t="s">
        <v>5774</v>
      </c>
      <c r="H2171" t="s">
        <v>553</v>
      </c>
      <c r="I2171">
        <v>0</v>
      </c>
      <c r="J2171">
        <v>10.52</v>
      </c>
      <c r="K2171" t="s">
        <v>535</v>
      </c>
      <c r="L2171" t="s">
        <v>554</v>
      </c>
      <c r="M2171" t="s">
        <v>537</v>
      </c>
      <c r="N2171" t="s">
        <v>538</v>
      </c>
      <c r="O2171" t="s">
        <v>539</v>
      </c>
      <c r="P2171" t="s">
        <v>555</v>
      </c>
      <c r="Q2171" t="s">
        <v>3208</v>
      </c>
      <c r="R2171" t="s">
        <v>542</v>
      </c>
      <c r="S2171" t="s">
        <v>543</v>
      </c>
      <c r="T2171" t="s">
        <v>542</v>
      </c>
      <c r="U2171" t="s">
        <v>5671</v>
      </c>
      <c r="W2171" s="210">
        <v>-10.52</v>
      </c>
      <c r="X2171">
        <v>1</v>
      </c>
      <c r="Z2171" s="211">
        <v>45572</v>
      </c>
      <c r="AH2171" s="211">
        <v>45561</v>
      </c>
      <c r="AO2171" t="s">
        <v>546</v>
      </c>
      <c r="AU2171" s="211"/>
      <c r="AY2171">
        <v>0</v>
      </c>
      <c r="AZ2171" t="s">
        <v>548</v>
      </c>
      <c r="BA2171" t="s">
        <v>5671</v>
      </c>
      <c r="BB2171" t="s">
        <v>5671</v>
      </c>
    </row>
    <row r="2172" spans="1:54" x14ac:dyDescent="0.3">
      <c r="A2172" t="s">
        <v>5775</v>
      </c>
      <c r="B2172" t="s">
        <v>1152</v>
      </c>
      <c r="C2172" s="211">
        <v>45561</v>
      </c>
      <c r="D2172" t="s">
        <v>1590</v>
      </c>
      <c r="E2172" t="s">
        <v>1140</v>
      </c>
      <c r="F2172" t="s">
        <v>803</v>
      </c>
      <c r="G2172" t="s">
        <v>5776</v>
      </c>
      <c r="H2172" t="s">
        <v>1593</v>
      </c>
      <c r="I2172">
        <v>0</v>
      </c>
      <c r="J2172">
        <v>30.63</v>
      </c>
      <c r="K2172" t="s">
        <v>535</v>
      </c>
      <c r="L2172" t="s">
        <v>3375</v>
      </c>
      <c r="M2172" t="s">
        <v>537</v>
      </c>
      <c r="N2172" t="s">
        <v>538</v>
      </c>
      <c r="O2172" t="s">
        <v>539</v>
      </c>
      <c r="P2172" t="s">
        <v>1594</v>
      </c>
      <c r="Q2172" t="s">
        <v>3208</v>
      </c>
      <c r="R2172" t="s">
        <v>542</v>
      </c>
      <c r="S2172" t="s">
        <v>543</v>
      </c>
      <c r="T2172" t="s">
        <v>542</v>
      </c>
      <c r="U2172" t="s">
        <v>5671</v>
      </c>
      <c r="W2172" s="210">
        <v>-30.63</v>
      </c>
      <c r="X2172">
        <v>1</v>
      </c>
      <c r="Z2172" s="211">
        <v>45572</v>
      </c>
      <c r="AH2172" s="211">
        <v>45561</v>
      </c>
      <c r="AO2172" t="s">
        <v>546</v>
      </c>
      <c r="AU2172" s="211"/>
      <c r="AY2172">
        <v>0</v>
      </c>
      <c r="AZ2172" t="s">
        <v>548</v>
      </c>
      <c r="BA2172" t="s">
        <v>5671</v>
      </c>
      <c r="BB2172" t="s">
        <v>5671</v>
      </c>
    </row>
    <row r="2173" spans="1:54" x14ac:dyDescent="0.3">
      <c r="A2173" t="s">
        <v>5777</v>
      </c>
      <c r="B2173" t="s">
        <v>1152</v>
      </c>
      <c r="C2173" s="211">
        <v>45561</v>
      </c>
      <c r="D2173" t="s">
        <v>3223</v>
      </c>
      <c r="E2173" t="s">
        <v>1140</v>
      </c>
      <c r="F2173" t="s">
        <v>1893</v>
      </c>
      <c r="G2173" t="s">
        <v>5778</v>
      </c>
      <c r="H2173" t="s">
        <v>3225</v>
      </c>
      <c r="I2173">
        <v>0</v>
      </c>
      <c r="J2173">
        <v>1.62</v>
      </c>
      <c r="K2173" t="s">
        <v>535</v>
      </c>
      <c r="L2173" t="s">
        <v>536</v>
      </c>
      <c r="M2173" t="s">
        <v>537</v>
      </c>
      <c r="N2173" t="s">
        <v>538</v>
      </c>
      <c r="O2173" t="s">
        <v>539</v>
      </c>
      <c r="P2173" t="s">
        <v>650</v>
      </c>
      <c r="Q2173" t="s">
        <v>3208</v>
      </c>
      <c r="R2173" t="s">
        <v>542</v>
      </c>
      <c r="S2173" t="s">
        <v>543</v>
      </c>
      <c r="T2173" t="s">
        <v>542</v>
      </c>
      <c r="U2173" t="s">
        <v>5671</v>
      </c>
      <c r="W2173" s="210">
        <v>-1.62</v>
      </c>
      <c r="X2173">
        <v>1</v>
      </c>
      <c r="Z2173" s="211">
        <v>45572</v>
      </c>
      <c r="AH2173" s="211">
        <v>45561</v>
      </c>
      <c r="AO2173" t="s">
        <v>546</v>
      </c>
      <c r="AU2173" s="211"/>
      <c r="AY2173">
        <v>0</v>
      </c>
      <c r="AZ2173" t="s">
        <v>548</v>
      </c>
      <c r="BA2173" t="s">
        <v>5671</v>
      </c>
      <c r="BB2173" t="s">
        <v>5671</v>
      </c>
    </row>
    <row r="2174" spans="1:54" x14ac:dyDescent="0.3">
      <c r="A2174" t="s">
        <v>5779</v>
      </c>
      <c r="B2174" t="s">
        <v>1152</v>
      </c>
      <c r="C2174" s="211">
        <v>45561</v>
      </c>
      <c r="D2174" t="s">
        <v>3775</v>
      </c>
      <c r="E2174" t="s">
        <v>1140</v>
      </c>
      <c r="F2174" t="s">
        <v>551</v>
      </c>
      <c r="G2174" t="s">
        <v>5780</v>
      </c>
      <c r="H2174" t="s">
        <v>3777</v>
      </c>
      <c r="I2174">
        <v>0</v>
      </c>
      <c r="J2174">
        <v>68.650000000000006</v>
      </c>
      <c r="K2174" t="s">
        <v>535</v>
      </c>
      <c r="L2174" t="s">
        <v>536</v>
      </c>
      <c r="M2174" t="s">
        <v>537</v>
      </c>
      <c r="N2174" t="s">
        <v>538</v>
      </c>
      <c r="O2174" t="s">
        <v>539</v>
      </c>
      <c r="P2174" t="s">
        <v>3778</v>
      </c>
      <c r="Q2174" t="s">
        <v>3208</v>
      </c>
      <c r="R2174" t="s">
        <v>542</v>
      </c>
      <c r="S2174" t="s">
        <v>543</v>
      </c>
      <c r="T2174" t="s">
        <v>542</v>
      </c>
      <c r="U2174" t="s">
        <v>5671</v>
      </c>
      <c r="W2174" s="210">
        <v>-68.650000000000006</v>
      </c>
      <c r="X2174">
        <v>1</v>
      </c>
      <c r="Z2174" s="211">
        <v>45572</v>
      </c>
      <c r="AH2174" s="211">
        <v>45561</v>
      </c>
      <c r="AO2174" t="s">
        <v>546</v>
      </c>
      <c r="AU2174" s="211"/>
      <c r="AY2174">
        <v>0</v>
      </c>
      <c r="AZ2174" t="s">
        <v>548</v>
      </c>
      <c r="BA2174" t="s">
        <v>5671</v>
      </c>
      <c r="BB2174" t="s">
        <v>5671</v>
      </c>
    </row>
    <row r="2175" spans="1:54" x14ac:dyDescent="0.3">
      <c r="A2175" t="s">
        <v>5781</v>
      </c>
      <c r="B2175" t="s">
        <v>1152</v>
      </c>
      <c r="C2175" s="211">
        <v>45561</v>
      </c>
      <c r="D2175" t="s">
        <v>1313</v>
      </c>
      <c r="E2175" t="s">
        <v>1140</v>
      </c>
      <c r="F2175" t="s">
        <v>815</v>
      </c>
      <c r="G2175" t="s">
        <v>5782</v>
      </c>
      <c r="H2175" t="s">
        <v>1316</v>
      </c>
      <c r="I2175">
        <v>0</v>
      </c>
      <c r="J2175">
        <v>5.33</v>
      </c>
      <c r="K2175" t="s">
        <v>535</v>
      </c>
      <c r="L2175" t="s">
        <v>554</v>
      </c>
      <c r="M2175" t="s">
        <v>537</v>
      </c>
      <c r="N2175" t="s">
        <v>538</v>
      </c>
      <c r="O2175" t="s">
        <v>539</v>
      </c>
      <c r="P2175" t="s">
        <v>555</v>
      </c>
      <c r="Q2175" t="s">
        <v>3208</v>
      </c>
      <c r="R2175" t="s">
        <v>542</v>
      </c>
      <c r="S2175" t="s">
        <v>543</v>
      </c>
      <c r="T2175" t="s">
        <v>542</v>
      </c>
      <c r="U2175" t="s">
        <v>5671</v>
      </c>
      <c r="W2175" s="210">
        <v>-5.33</v>
      </c>
      <c r="X2175">
        <v>1</v>
      </c>
      <c r="Z2175" s="211">
        <v>45572</v>
      </c>
      <c r="AH2175" s="211">
        <v>45561</v>
      </c>
      <c r="AO2175" t="s">
        <v>546</v>
      </c>
      <c r="AU2175" s="211"/>
      <c r="AY2175">
        <v>0</v>
      </c>
      <c r="AZ2175" t="s">
        <v>548</v>
      </c>
      <c r="BA2175" t="s">
        <v>5671</v>
      </c>
      <c r="BB2175" t="s">
        <v>5671</v>
      </c>
    </row>
    <row r="2176" spans="1:54" x14ac:dyDescent="0.3">
      <c r="A2176" t="s">
        <v>5783</v>
      </c>
      <c r="B2176" t="s">
        <v>1152</v>
      </c>
      <c r="C2176" s="211">
        <v>45561</v>
      </c>
      <c r="D2176" t="s">
        <v>582</v>
      </c>
      <c r="E2176" t="s">
        <v>1140</v>
      </c>
      <c r="F2176" t="s">
        <v>775</v>
      </c>
      <c r="G2176" t="s">
        <v>5784</v>
      </c>
      <c r="H2176" t="s">
        <v>585</v>
      </c>
      <c r="I2176">
        <v>0</v>
      </c>
      <c r="J2176">
        <v>129.22999999999999</v>
      </c>
      <c r="K2176" t="s">
        <v>535</v>
      </c>
      <c r="L2176" t="s">
        <v>536</v>
      </c>
      <c r="M2176" t="s">
        <v>537</v>
      </c>
      <c r="N2176" t="s">
        <v>538</v>
      </c>
      <c r="O2176" t="s">
        <v>539</v>
      </c>
      <c r="P2176" t="s">
        <v>586</v>
      </c>
      <c r="Q2176" t="s">
        <v>3208</v>
      </c>
      <c r="R2176" t="s">
        <v>542</v>
      </c>
      <c r="S2176" t="s">
        <v>543</v>
      </c>
      <c r="T2176" t="s">
        <v>542</v>
      </c>
      <c r="U2176" t="s">
        <v>5671</v>
      </c>
      <c r="W2176" s="210">
        <v>-129.22999999999999</v>
      </c>
      <c r="X2176">
        <v>1</v>
      </c>
      <c r="Z2176" s="211">
        <v>45572</v>
      </c>
      <c r="AH2176" s="211">
        <v>45561</v>
      </c>
      <c r="AO2176" t="s">
        <v>546</v>
      </c>
      <c r="AU2176" s="211"/>
      <c r="AY2176">
        <v>0</v>
      </c>
      <c r="AZ2176" t="s">
        <v>548</v>
      </c>
      <c r="BA2176" t="s">
        <v>5671</v>
      </c>
      <c r="BB2176" t="s">
        <v>5671</v>
      </c>
    </row>
    <row r="2177" spans="1:54" x14ac:dyDescent="0.3">
      <c r="A2177" t="s">
        <v>5785</v>
      </c>
      <c r="B2177" t="s">
        <v>1152</v>
      </c>
      <c r="C2177" s="211">
        <v>45561</v>
      </c>
      <c r="D2177" t="s">
        <v>2937</v>
      </c>
      <c r="E2177" t="s">
        <v>1140</v>
      </c>
      <c r="F2177" t="s">
        <v>558</v>
      </c>
      <c r="G2177" t="s">
        <v>5786</v>
      </c>
      <c r="H2177" t="s">
        <v>2939</v>
      </c>
      <c r="I2177">
        <v>0</v>
      </c>
      <c r="J2177">
        <v>0.95</v>
      </c>
      <c r="K2177" t="s">
        <v>535</v>
      </c>
      <c r="L2177" t="s">
        <v>561</v>
      </c>
      <c r="M2177" t="s">
        <v>537</v>
      </c>
      <c r="N2177" t="s">
        <v>538</v>
      </c>
      <c r="O2177" t="s">
        <v>539</v>
      </c>
      <c r="P2177" t="s">
        <v>644</v>
      </c>
      <c r="Q2177" t="s">
        <v>3208</v>
      </c>
      <c r="R2177" t="s">
        <v>542</v>
      </c>
      <c r="S2177" t="s">
        <v>543</v>
      </c>
      <c r="T2177" t="s">
        <v>542</v>
      </c>
      <c r="U2177" t="s">
        <v>5671</v>
      </c>
      <c r="W2177" s="210">
        <v>-0.95</v>
      </c>
      <c r="X2177">
        <v>1</v>
      </c>
      <c r="Z2177" s="211">
        <v>45572</v>
      </c>
      <c r="AH2177" s="211">
        <v>45561</v>
      </c>
      <c r="AO2177" t="s">
        <v>546</v>
      </c>
      <c r="AU2177" s="211"/>
      <c r="AY2177">
        <v>0</v>
      </c>
      <c r="AZ2177" t="s">
        <v>548</v>
      </c>
      <c r="BA2177" t="s">
        <v>5671</v>
      </c>
      <c r="BB2177" t="s">
        <v>5671</v>
      </c>
    </row>
    <row r="2178" spans="1:54" x14ac:dyDescent="0.3">
      <c r="A2178" t="s">
        <v>5787</v>
      </c>
      <c r="B2178" t="s">
        <v>1152</v>
      </c>
      <c r="C2178" s="211">
        <v>45561</v>
      </c>
      <c r="D2178" t="s">
        <v>2321</v>
      </c>
      <c r="E2178" t="s">
        <v>1140</v>
      </c>
      <c r="F2178" t="s">
        <v>1025</v>
      </c>
      <c r="G2178" t="s">
        <v>5788</v>
      </c>
      <c r="H2178" t="s">
        <v>2323</v>
      </c>
      <c r="I2178">
        <v>0</v>
      </c>
      <c r="J2178">
        <v>21.59</v>
      </c>
      <c r="K2178" t="s">
        <v>535</v>
      </c>
      <c r="L2178" t="s">
        <v>561</v>
      </c>
      <c r="M2178" t="s">
        <v>537</v>
      </c>
      <c r="N2178" t="s">
        <v>538</v>
      </c>
      <c r="O2178" t="s">
        <v>539</v>
      </c>
      <c r="P2178" t="s">
        <v>621</v>
      </c>
      <c r="Q2178" t="s">
        <v>3208</v>
      </c>
      <c r="R2178" t="s">
        <v>542</v>
      </c>
      <c r="S2178" t="s">
        <v>543</v>
      </c>
      <c r="T2178" t="s">
        <v>542</v>
      </c>
      <c r="U2178" t="s">
        <v>5671</v>
      </c>
      <c r="W2178" s="210">
        <v>-21.59</v>
      </c>
      <c r="X2178">
        <v>1</v>
      </c>
      <c r="Z2178" s="211">
        <v>45572</v>
      </c>
      <c r="AH2178" s="211">
        <v>45561</v>
      </c>
      <c r="AO2178" t="s">
        <v>546</v>
      </c>
      <c r="AU2178" s="211"/>
      <c r="AY2178">
        <v>0</v>
      </c>
      <c r="AZ2178" t="s">
        <v>548</v>
      </c>
      <c r="BA2178" t="s">
        <v>5671</v>
      </c>
      <c r="BB2178" t="s">
        <v>5671</v>
      </c>
    </row>
    <row r="2179" spans="1:54" x14ac:dyDescent="0.3">
      <c r="A2179" t="s">
        <v>5789</v>
      </c>
      <c r="B2179" t="s">
        <v>1152</v>
      </c>
      <c r="C2179" s="211">
        <v>45561</v>
      </c>
      <c r="D2179" t="s">
        <v>1354</v>
      </c>
      <c r="E2179" t="s">
        <v>1140</v>
      </c>
      <c r="F2179" t="s">
        <v>1320</v>
      </c>
      <c r="G2179" t="s">
        <v>5790</v>
      </c>
      <c r="H2179" t="s">
        <v>1357</v>
      </c>
      <c r="I2179">
        <v>0</v>
      </c>
      <c r="J2179">
        <v>8.4700000000000006</v>
      </c>
      <c r="K2179" t="s">
        <v>535</v>
      </c>
      <c r="L2179" t="s">
        <v>561</v>
      </c>
      <c r="M2179" t="s">
        <v>537</v>
      </c>
      <c r="N2179" t="s">
        <v>538</v>
      </c>
      <c r="O2179" t="s">
        <v>539</v>
      </c>
      <c r="P2179" t="s">
        <v>621</v>
      </c>
      <c r="Q2179" t="s">
        <v>3208</v>
      </c>
      <c r="R2179" t="s">
        <v>542</v>
      </c>
      <c r="S2179" t="s">
        <v>543</v>
      </c>
      <c r="T2179" t="s">
        <v>542</v>
      </c>
      <c r="U2179" t="s">
        <v>5671</v>
      </c>
      <c r="W2179" s="210">
        <v>-8.4700000000000006</v>
      </c>
      <c r="X2179">
        <v>1</v>
      </c>
      <c r="Z2179" s="211">
        <v>45572</v>
      </c>
      <c r="AH2179" s="211">
        <v>45561</v>
      </c>
      <c r="AO2179" t="s">
        <v>546</v>
      </c>
      <c r="AU2179" s="211"/>
      <c r="AY2179">
        <v>0</v>
      </c>
      <c r="AZ2179" t="s">
        <v>548</v>
      </c>
      <c r="BA2179" t="s">
        <v>5671</v>
      </c>
      <c r="BB2179" t="s">
        <v>5671</v>
      </c>
    </row>
    <row r="2180" spans="1:54" x14ac:dyDescent="0.3">
      <c r="A2180" t="s">
        <v>5791</v>
      </c>
      <c r="B2180" t="s">
        <v>1152</v>
      </c>
      <c r="C2180" s="211">
        <v>45561</v>
      </c>
      <c r="D2180" t="s">
        <v>640</v>
      </c>
      <c r="E2180" t="s">
        <v>1140</v>
      </c>
      <c r="F2180" t="s">
        <v>583</v>
      </c>
      <c r="G2180" t="s">
        <v>5792</v>
      </c>
      <c r="H2180" t="s">
        <v>643</v>
      </c>
      <c r="I2180">
        <v>0</v>
      </c>
      <c r="J2180">
        <v>1.1599999999999999</v>
      </c>
      <c r="K2180" t="s">
        <v>535</v>
      </c>
      <c r="L2180" t="s">
        <v>561</v>
      </c>
      <c r="M2180" t="s">
        <v>537</v>
      </c>
      <c r="N2180" t="s">
        <v>538</v>
      </c>
      <c r="O2180" t="s">
        <v>539</v>
      </c>
      <c r="P2180" t="s">
        <v>644</v>
      </c>
      <c r="Q2180" t="s">
        <v>3208</v>
      </c>
      <c r="R2180" t="s">
        <v>542</v>
      </c>
      <c r="S2180" t="s">
        <v>543</v>
      </c>
      <c r="T2180" t="s">
        <v>542</v>
      </c>
      <c r="U2180" t="s">
        <v>5671</v>
      </c>
      <c r="W2180" s="210">
        <v>-1.1599999999999999</v>
      </c>
      <c r="X2180">
        <v>1</v>
      </c>
      <c r="Z2180" s="211">
        <v>45572</v>
      </c>
      <c r="AH2180" s="211">
        <v>45561</v>
      </c>
      <c r="AO2180" t="s">
        <v>546</v>
      </c>
      <c r="AU2180" s="211"/>
      <c r="AY2180">
        <v>0</v>
      </c>
      <c r="AZ2180" t="s">
        <v>548</v>
      </c>
      <c r="BA2180" t="s">
        <v>5671</v>
      </c>
      <c r="BB2180" t="s">
        <v>5671</v>
      </c>
    </row>
    <row r="2181" spans="1:54" x14ac:dyDescent="0.3">
      <c r="A2181" t="s">
        <v>5793</v>
      </c>
      <c r="B2181" t="s">
        <v>1152</v>
      </c>
      <c r="C2181" s="211">
        <v>45561</v>
      </c>
      <c r="D2181" t="s">
        <v>646</v>
      </c>
      <c r="E2181" t="s">
        <v>1140</v>
      </c>
      <c r="F2181" t="s">
        <v>1146</v>
      </c>
      <c r="G2181" t="s">
        <v>5794</v>
      </c>
      <c r="H2181" t="s">
        <v>649</v>
      </c>
      <c r="I2181">
        <v>0</v>
      </c>
      <c r="J2181">
        <v>2.2200000000000002</v>
      </c>
      <c r="K2181" t="s">
        <v>535</v>
      </c>
      <c r="L2181" t="s">
        <v>536</v>
      </c>
      <c r="M2181" t="s">
        <v>537</v>
      </c>
      <c r="N2181" t="s">
        <v>538</v>
      </c>
      <c r="O2181" t="s">
        <v>539</v>
      </c>
      <c r="P2181" t="s">
        <v>650</v>
      </c>
      <c r="Q2181" t="s">
        <v>3208</v>
      </c>
      <c r="R2181" t="s">
        <v>542</v>
      </c>
      <c r="S2181" t="s">
        <v>543</v>
      </c>
      <c r="T2181" t="s">
        <v>542</v>
      </c>
      <c r="U2181" t="s">
        <v>5671</v>
      </c>
      <c r="W2181" s="210">
        <v>-2.2200000000000002</v>
      </c>
      <c r="X2181">
        <v>1</v>
      </c>
      <c r="Z2181" s="211">
        <v>45572</v>
      </c>
      <c r="AH2181" s="211">
        <v>45561</v>
      </c>
      <c r="AO2181" t="s">
        <v>546</v>
      </c>
      <c r="AU2181" s="211"/>
      <c r="AY2181">
        <v>0</v>
      </c>
      <c r="AZ2181" t="s">
        <v>548</v>
      </c>
      <c r="BA2181" t="s">
        <v>5671</v>
      </c>
      <c r="BB2181" t="s">
        <v>5671</v>
      </c>
    </row>
    <row r="2182" spans="1:54" x14ac:dyDescent="0.3">
      <c r="A2182" t="s">
        <v>5795</v>
      </c>
      <c r="B2182" t="s">
        <v>1152</v>
      </c>
      <c r="C2182" s="211">
        <v>45561</v>
      </c>
      <c r="D2182" t="s">
        <v>4397</v>
      </c>
      <c r="E2182" t="s">
        <v>1140</v>
      </c>
      <c r="F2182" t="s">
        <v>1140</v>
      </c>
      <c r="G2182" t="s">
        <v>5796</v>
      </c>
      <c r="H2182" t="s">
        <v>4725</v>
      </c>
      <c r="I2182">
        <v>0</v>
      </c>
      <c r="J2182">
        <v>0.83</v>
      </c>
      <c r="K2182" t="s">
        <v>535</v>
      </c>
      <c r="L2182" t="s">
        <v>561</v>
      </c>
      <c r="M2182" t="s">
        <v>537</v>
      </c>
      <c r="N2182" t="s">
        <v>538</v>
      </c>
      <c r="O2182" t="s">
        <v>539</v>
      </c>
      <c r="P2182" t="s">
        <v>644</v>
      </c>
      <c r="Q2182" t="s">
        <v>3208</v>
      </c>
      <c r="R2182" t="s">
        <v>542</v>
      </c>
      <c r="S2182" t="s">
        <v>543</v>
      </c>
      <c r="T2182" t="s">
        <v>542</v>
      </c>
      <c r="U2182" t="s">
        <v>5671</v>
      </c>
      <c r="W2182" s="210">
        <v>-0.83</v>
      </c>
      <c r="X2182">
        <v>1</v>
      </c>
      <c r="Z2182" s="211">
        <v>45572</v>
      </c>
      <c r="AH2182" s="211">
        <v>45561</v>
      </c>
      <c r="AO2182" t="s">
        <v>546</v>
      </c>
      <c r="AU2182" s="211"/>
      <c r="AY2182">
        <v>0</v>
      </c>
      <c r="AZ2182" t="s">
        <v>548</v>
      </c>
      <c r="BA2182" t="s">
        <v>5671</v>
      </c>
      <c r="BB2182" t="s">
        <v>5671</v>
      </c>
    </row>
    <row r="2183" spans="1:54" x14ac:dyDescent="0.3">
      <c r="A2183" t="s">
        <v>5797</v>
      </c>
      <c r="B2183" t="s">
        <v>4468</v>
      </c>
      <c r="C2183" s="211">
        <v>45558</v>
      </c>
      <c r="E2183" t="s">
        <v>653</v>
      </c>
      <c r="F2183" t="s">
        <v>757</v>
      </c>
      <c r="G2183" t="s">
        <v>5798</v>
      </c>
      <c r="H2183" t="s">
        <v>5799</v>
      </c>
      <c r="I2183">
        <v>0</v>
      </c>
      <c r="J2183">
        <v>25</v>
      </c>
      <c r="K2183" t="s">
        <v>535</v>
      </c>
      <c r="L2183" t="s">
        <v>655</v>
      </c>
      <c r="M2183" t="s">
        <v>537</v>
      </c>
      <c r="N2183" t="s">
        <v>538</v>
      </c>
      <c r="O2183" t="s">
        <v>539</v>
      </c>
      <c r="P2183" t="s">
        <v>3778</v>
      </c>
      <c r="Q2183" t="s">
        <v>3208</v>
      </c>
      <c r="R2183" t="s">
        <v>542</v>
      </c>
      <c r="S2183" t="s">
        <v>656</v>
      </c>
      <c r="T2183" t="s">
        <v>542</v>
      </c>
      <c r="U2183" t="s">
        <v>5671</v>
      </c>
      <c r="W2183" s="210">
        <v>-25</v>
      </c>
      <c r="X2183">
        <v>1</v>
      </c>
      <c r="Z2183" s="211">
        <v>45595</v>
      </c>
      <c r="AH2183" s="211">
        <v>45558</v>
      </c>
      <c r="AO2183" t="s">
        <v>546</v>
      </c>
      <c r="AU2183" s="211"/>
      <c r="AY2183">
        <v>0</v>
      </c>
      <c r="AZ2183" t="s">
        <v>548</v>
      </c>
      <c r="BA2183" t="s">
        <v>5671</v>
      </c>
      <c r="BB2183" t="s">
        <v>5671</v>
      </c>
    </row>
    <row r="2184" spans="1:54" x14ac:dyDescent="0.3">
      <c r="A2184" t="s">
        <v>5800</v>
      </c>
      <c r="B2184" t="s">
        <v>4468</v>
      </c>
      <c r="C2184" s="211">
        <v>45558</v>
      </c>
      <c r="D2184" t="s">
        <v>3775</v>
      </c>
      <c r="E2184" t="s">
        <v>653</v>
      </c>
      <c r="F2184" t="s">
        <v>532</v>
      </c>
      <c r="G2184" t="s">
        <v>5801</v>
      </c>
      <c r="H2184" t="s">
        <v>5799</v>
      </c>
      <c r="I2184">
        <v>0</v>
      </c>
      <c r="J2184">
        <v>150</v>
      </c>
      <c r="K2184" t="s">
        <v>535</v>
      </c>
      <c r="L2184" t="s">
        <v>655</v>
      </c>
      <c r="M2184" t="s">
        <v>537</v>
      </c>
      <c r="N2184" t="s">
        <v>538</v>
      </c>
      <c r="O2184" t="s">
        <v>539</v>
      </c>
      <c r="P2184" t="s">
        <v>3778</v>
      </c>
      <c r="Q2184" t="s">
        <v>3208</v>
      </c>
      <c r="R2184" t="s">
        <v>542</v>
      </c>
      <c r="S2184" t="s">
        <v>656</v>
      </c>
      <c r="T2184" t="s">
        <v>542</v>
      </c>
      <c r="U2184" t="s">
        <v>5671</v>
      </c>
      <c r="W2184" s="210">
        <v>-150</v>
      </c>
      <c r="X2184">
        <v>1</v>
      </c>
      <c r="Z2184" s="211">
        <v>45595</v>
      </c>
      <c r="AH2184" s="211">
        <v>45558</v>
      </c>
      <c r="AO2184" t="s">
        <v>546</v>
      </c>
      <c r="AU2184" s="211"/>
      <c r="AY2184">
        <v>0</v>
      </c>
      <c r="AZ2184" t="s">
        <v>548</v>
      </c>
      <c r="BA2184" t="s">
        <v>5671</v>
      </c>
      <c r="BB2184" t="s">
        <v>5671</v>
      </c>
    </row>
    <row r="2185" spans="1:54" x14ac:dyDescent="0.3">
      <c r="A2185" t="s">
        <v>5802</v>
      </c>
      <c r="B2185" t="s">
        <v>652</v>
      </c>
      <c r="C2185" s="211">
        <v>45565</v>
      </c>
      <c r="D2185" t="s">
        <v>550</v>
      </c>
      <c r="E2185" t="s">
        <v>903</v>
      </c>
      <c r="F2185" t="s">
        <v>551</v>
      </c>
      <c r="G2185" t="s">
        <v>5803</v>
      </c>
      <c r="H2185" t="s">
        <v>553</v>
      </c>
      <c r="I2185">
        <v>0</v>
      </c>
      <c r="J2185">
        <v>15.83</v>
      </c>
      <c r="K2185" t="s">
        <v>535</v>
      </c>
      <c r="L2185" t="s">
        <v>554</v>
      </c>
      <c r="M2185" t="s">
        <v>537</v>
      </c>
      <c r="N2185" t="s">
        <v>538</v>
      </c>
      <c r="O2185" t="s">
        <v>539</v>
      </c>
      <c r="P2185" t="s">
        <v>555</v>
      </c>
      <c r="Q2185" t="s">
        <v>3208</v>
      </c>
      <c r="R2185" t="s">
        <v>542</v>
      </c>
      <c r="S2185" t="s">
        <v>656</v>
      </c>
      <c r="T2185" t="s">
        <v>542</v>
      </c>
      <c r="U2185" t="s">
        <v>5671</v>
      </c>
      <c r="W2185" s="210">
        <v>-15.83</v>
      </c>
      <c r="X2185">
        <v>1</v>
      </c>
      <c r="Z2185" s="211">
        <v>45593</v>
      </c>
      <c r="AH2185" s="211">
        <v>45565</v>
      </c>
      <c r="AO2185" t="s">
        <v>546</v>
      </c>
      <c r="AU2185" s="211"/>
      <c r="AY2185">
        <v>0</v>
      </c>
      <c r="AZ2185" t="s">
        <v>548</v>
      </c>
      <c r="BA2185" t="s">
        <v>5671</v>
      </c>
      <c r="BB2185" t="s">
        <v>5671</v>
      </c>
    </row>
    <row r="2186" spans="1:54" x14ac:dyDescent="0.3">
      <c r="A2186" t="s">
        <v>5804</v>
      </c>
      <c r="B2186" t="s">
        <v>652</v>
      </c>
      <c r="C2186" s="211">
        <v>45565</v>
      </c>
      <c r="D2186" t="s">
        <v>3217</v>
      </c>
      <c r="E2186" t="s">
        <v>903</v>
      </c>
      <c r="F2186" t="s">
        <v>815</v>
      </c>
      <c r="G2186" t="s">
        <v>5805</v>
      </c>
      <c r="H2186" t="s">
        <v>3219</v>
      </c>
      <c r="I2186">
        <v>0</v>
      </c>
      <c r="J2186">
        <v>81.180000000000007</v>
      </c>
      <c r="K2186" t="s">
        <v>535</v>
      </c>
      <c r="L2186" t="s">
        <v>536</v>
      </c>
      <c r="M2186" t="s">
        <v>537</v>
      </c>
      <c r="N2186" t="s">
        <v>538</v>
      </c>
      <c r="O2186" t="s">
        <v>539</v>
      </c>
      <c r="P2186" t="s">
        <v>1099</v>
      </c>
      <c r="Q2186" t="s">
        <v>3208</v>
      </c>
      <c r="R2186" t="s">
        <v>542</v>
      </c>
      <c r="S2186" t="s">
        <v>656</v>
      </c>
      <c r="T2186" t="s">
        <v>542</v>
      </c>
      <c r="U2186" t="s">
        <v>5671</v>
      </c>
      <c r="W2186" s="210">
        <v>-81.180000000000007</v>
      </c>
      <c r="X2186">
        <v>1</v>
      </c>
      <c r="Z2186" s="211">
        <v>45593</v>
      </c>
      <c r="AH2186" s="211">
        <v>45565</v>
      </c>
      <c r="AO2186" t="s">
        <v>546</v>
      </c>
      <c r="AU2186" s="211"/>
      <c r="AY2186">
        <v>0</v>
      </c>
      <c r="AZ2186" t="s">
        <v>548</v>
      </c>
      <c r="BA2186" t="s">
        <v>5671</v>
      </c>
      <c r="BB2186" t="s">
        <v>5671</v>
      </c>
    </row>
    <row r="2187" spans="1:54" x14ac:dyDescent="0.3">
      <c r="A2187" t="s">
        <v>5806</v>
      </c>
      <c r="B2187" t="s">
        <v>652</v>
      </c>
      <c r="C2187" s="211">
        <v>45565</v>
      </c>
      <c r="D2187" t="s">
        <v>1590</v>
      </c>
      <c r="E2187" t="s">
        <v>903</v>
      </c>
      <c r="F2187" t="s">
        <v>1700</v>
      </c>
      <c r="G2187" t="s">
        <v>5807</v>
      </c>
      <c r="H2187" t="s">
        <v>1593</v>
      </c>
      <c r="I2187">
        <v>0</v>
      </c>
      <c r="J2187">
        <v>25.7</v>
      </c>
      <c r="K2187" t="s">
        <v>535</v>
      </c>
      <c r="L2187" t="s">
        <v>3375</v>
      </c>
      <c r="M2187" t="s">
        <v>537</v>
      </c>
      <c r="N2187" t="s">
        <v>538</v>
      </c>
      <c r="O2187" t="s">
        <v>539</v>
      </c>
      <c r="P2187" t="s">
        <v>1594</v>
      </c>
      <c r="Q2187" t="s">
        <v>3208</v>
      </c>
      <c r="R2187" t="s">
        <v>542</v>
      </c>
      <c r="S2187" t="s">
        <v>656</v>
      </c>
      <c r="T2187" t="s">
        <v>542</v>
      </c>
      <c r="U2187" t="s">
        <v>5671</v>
      </c>
      <c r="W2187" s="210">
        <v>-25.7</v>
      </c>
      <c r="X2187">
        <v>1</v>
      </c>
      <c r="Z2187" s="211">
        <v>45593</v>
      </c>
      <c r="AH2187" s="211">
        <v>45565</v>
      </c>
      <c r="AO2187" t="s">
        <v>546</v>
      </c>
      <c r="AU2187" s="211"/>
      <c r="AY2187">
        <v>0</v>
      </c>
      <c r="AZ2187" t="s">
        <v>548</v>
      </c>
      <c r="BA2187" t="s">
        <v>5671</v>
      </c>
      <c r="BB2187" t="s">
        <v>5671</v>
      </c>
    </row>
    <row r="2188" spans="1:54" x14ac:dyDescent="0.3">
      <c r="A2188" t="s">
        <v>5808</v>
      </c>
      <c r="B2188" t="s">
        <v>652</v>
      </c>
      <c r="C2188" s="211">
        <v>45565</v>
      </c>
      <c r="D2188" t="s">
        <v>3223</v>
      </c>
      <c r="E2188" t="s">
        <v>903</v>
      </c>
      <c r="F2188" t="s">
        <v>1122</v>
      </c>
      <c r="G2188" t="s">
        <v>5809</v>
      </c>
      <c r="H2188" t="s">
        <v>3225</v>
      </c>
      <c r="I2188">
        <v>0</v>
      </c>
      <c r="J2188">
        <v>2.83</v>
      </c>
      <c r="K2188" t="s">
        <v>535</v>
      </c>
      <c r="L2188" t="s">
        <v>536</v>
      </c>
      <c r="M2188" t="s">
        <v>537</v>
      </c>
      <c r="N2188" t="s">
        <v>538</v>
      </c>
      <c r="O2188" t="s">
        <v>539</v>
      </c>
      <c r="P2188" t="s">
        <v>650</v>
      </c>
      <c r="Q2188" t="s">
        <v>3208</v>
      </c>
      <c r="R2188" t="s">
        <v>542</v>
      </c>
      <c r="S2188" t="s">
        <v>656</v>
      </c>
      <c r="T2188" t="s">
        <v>542</v>
      </c>
      <c r="U2188" t="s">
        <v>5671</v>
      </c>
      <c r="W2188" s="210">
        <v>-2.83</v>
      </c>
      <c r="X2188">
        <v>1</v>
      </c>
      <c r="Z2188" s="211">
        <v>45593</v>
      </c>
      <c r="AH2188" s="211">
        <v>45565</v>
      </c>
      <c r="AO2188" t="s">
        <v>546</v>
      </c>
      <c r="AU2188" s="211"/>
      <c r="AY2188">
        <v>0</v>
      </c>
      <c r="AZ2188" t="s">
        <v>548</v>
      </c>
      <c r="BA2188" t="s">
        <v>5671</v>
      </c>
      <c r="BB2188" t="s">
        <v>5671</v>
      </c>
    </row>
    <row r="2189" spans="1:54" x14ac:dyDescent="0.3">
      <c r="A2189" t="s">
        <v>5810</v>
      </c>
      <c r="B2189" t="s">
        <v>652</v>
      </c>
      <c r="C2189" s="211">
        <v>45565</v>
      </c>
      <c r="D2189" t="s">
        <v>3775</v>
      </c>
      <c r="E2189" t="s">
        <v>903</v>
      </c>
      <c r="F2189" t="s">
        <v>1135</v>
      </c>
      <c r="G2189" t="s">
        <v>5811</v>
      </c>
      <c r="H2189" t="s">
        <v>3777</v>
      </c>
      <c r="I2189">
        <v>0</v>
      </c>
      <c r="J2189">
        <v>139.32</v>
      </c>
      <c r="K2189" t="s">
        <v>535</v>
      </c>
      <c r="L2189" t="s">
        <v>536</v>
      </c>
      <c r="M2189" t="s">
        <v>537</v>
      </c>
      <c r="N2189" t="s">
        <v>538</v>
      </c>
      <c r="O2189" t="s">
        <v>539</v>
      </c>
      <c r="P2189" t="s">
        <v>3778</v>
      </c>
      <c r="Q2189" t="s">
        <v>3208</v>
      </c>
      <c r="R2189" t="s">
        <v>542</v>
      </c>
      <c r="S2189" t="s">
        <v>656</v>
      </c>
      <c r="T2189" t="s">
        <v>542</v>
      </c>
      <c r="U2189" t="s">
        <v>5671</v>
      </c>
      <c r="W2189" s="210">
        <v>-139.32</v>
      </c>
      <c r="X2189">
        <v>1</v>
      </c>
      <c r="Z2189" s="211">
        <v>45593</v>
      </c>
      <c r="AH2189" s="211">
        <v>45565</v>
      </c>
      <c r="AO2189" t="s">
        <v>546</v>
      </c>
      <c r="AU2189" s="211"/>
      <c r="AY2189">
        <v>0</v>
      </c>
      <c r="AZ2189" t="s">
        <v>548</v>
      </c>
      <c r="BA2189" t="s">
        <v>5671</v>
      </c>
      <c r="BB2189" t="s">
        <v>5671</v>
      </c>
    </row>
    <row r="2190" spans="1:54" x14ac:dyDescent="0.3">
      <c r="A2190" t="s">
        <v>5812</v>
      </c>
      <c r="B2190" t="s">
        <v>652</v>
      </c>
      <c r="C2190" s="211">
        <v>45565</v>
      </c>
      <c r="D2190" t="s">
        <v>1313</v>
      </c>
      <c r="E2190" t="s">
        <v>903</v>
      </c>
      <c r="F2190" t="s">
        <v>2252</v>
      </c>
      <c r="G2190" t="s">
        <v>5813</v>
      </c>
      <c r="H2190" t="s">
        <v>1316</v>
      </c>
      <c r="I2190">
        <v>0</v>
      </c>
      <c r="J2190">
        <v>9.2200000000000006</v>
      </c>
      <c r="K2190" t="s">
        <v>535</v>
      </c>
      <c r="L2190" t="s">
        <v>554</v>
      </c>
      <c r="M2190" t="s">
        <v>537</v>
      </c>
      <c r="N2190" t="s">
        <v>538</v>
      </c>
      <c r="O2190" t="s">
        <v>539</v>
      </c>
      <c r="P2190" t="s">
        <v>555</v>
      </c>
      <c r="Q2190" t="s">
        <v>3208</v>
      </c>
      <c r="R2190" t="s">
        <v>542</v>
      </c>
      <c r="S2190" t="s">
        <v>656</v>
      </c>
      <c r="T2190" t="s">
        <v>542</v>
      </c>
      <c r="U2190" t="s">
        <v>5671</v>
      </c>
      <c r="W2190" s="210">
        <v>-9.2200000000000006</v>
      </c>
      <c r="X2190">
        <v>1</v>
      </c>
      <c r="Z2190" s="211">
        <v>45593</v>
      </c>
      <c r="AH2190" s="211">
        <v>45565</v>
      </c>
      <c r="AO2190" t="s">
        <v>546</v>
      </c>
      <c r="AU2190" s="211"/>
      <c r="AY2190">
        <v>0</v>
      </c>
      <c r="AZ2190" t="s">
        <v>548</v>
      </c>
      <c r="BA2190" t="s">
        <v>5671</v>
      </c>
      <c r="BB2190" t="s">
        <v>5671</v>
      </c>
    </row>
    <row r="2191" spans="1:54" x14ac:dyDescent="0.3">
      <c r="A2191" t="s">
        <v>5814</v>
      </c>
      <c r="B2191" t="s">
        <v>652</v>
      </c>
      <c r="C2191" s="211">
        <v>45565</v>
      </c>
      <c r="D2191" t="s">
        <v>1036</v>
      </c>
      <c r="E2191" t="s">
        <v>903</v>
      </c>
      <c r="F2191" t="s">
        <v>1049</v>
      </c>
      <c r="G2191" t="s">
        <v>5815</v>
      </c>
      <c r="H2191" t="s">
        <v>1155</v>
      </c>
      <c r="I2191">
        <v>0</v>
      </c>
      <c r="J2191">
        <v>38.17</v>
      </c>
      <c r="K2191" t="s">
        <v>535</v>
      </c>
      <c r="L2191" t="s">
        <v>536</v>
      </c>
      <c r="M2191" t="s">
        <v>537</v>
      </c>
      <c r="N2191" t="s">
        <v>538</v>
      </c>
      <c r="O2191" t="s">
        <v>539</v>
      </c>
      <c r="P2191" t="s">
        <v>1040</v>
      </c>
      <c r="Q2191" t="s">
        <v>3208</v>
      </c>
      <c r="R2191" t="s">
        <v>542</v>
      </c>
      <c r="S2191" t="s">
        <v>656</v>
      </c>
      <c r="T2191" t="s">
        <v>542</v>
      </c>
      <c r="U2191" t="s">
        <v>5671</v>
      </c>
      <c r="W2191" s="210">
        <v>-38.17</v>
      </c>
      <c r="X2191">
        <v>1</v>
      </c>
      <c r="Z2191" s="211">
        <v>45593</v>
      </c>
      <c r="AH2191" s="211">
        <v>45565</v>
      </c>
      <c r="AO2191" t="s">
        <v>546</v>
      </c>
      <c r="AU2191" s="211"/>
      <c r="AY2191">
        <v>0</v>
      </c>
      <c r="AZ2191" t="s">
        <v>548</v>
      </c>
      <c r="BA2191" t="s">
        <v>5671</v>
      </c>
      <c r="BB2191" t="s">
        <v>5671</v>
      </c>
    </row>
    <row r="2192" spans="1:54" x14ac:dyDescent="0.3">
      <c r="A2192" t="s">
        <v>5816</v>
      </c>
      <c r="B2192" t="s">
        <v>652</v>
      </c>
      <c r="C2192" s="211">
        <v>45565</v>
      </c>
      <c r="D2192" t="s">
        <v>557</v>
      </c>
      <c r="E2192" t="s">
        <v>903</v>
      </c>
      <c r="F2192" t="s">
        <v>531</v>
      </c>
      <c r="G2192" t="s">
        <v>5817</v>
      </c>
      <c r="H2192" t="s">
        <v>560</v>
      </c>
      <c r="I2192">
        <v>0</v>
      </c>
      <c r="J2192">
        <v>10.85</v>
      </c>
      <c r="K2192" t="s">
        <v>535</v>
      </c>
      <c r="L2192" t="s">
        <v>561</v>
      </c>
      <c r="M2192" t="s">
        <v>537</v>
      </c>
      <c r="N2192" t="s">
        <v>538</v>
      </c>
      <c r="O2192" t="s">
        <v>539</v>
      </c>
      <c r="P2192" t="s">
        <v>562</v>
      </c>
      <c r="Q2192" t="s">
        <v>3208</v>
      </c>
      <c r="R2192" t="s">
        <v>542</v>
      </c>
      <c r="S2192" t="s">
        <v>656</v>
      </c>
      <c r="T2192" t="s">
        <v>542</v>
      </c>
      <c r="U2192" t="s">
        <v>5671</v>
      </c>
      <c r="W2192" s="210">
        <v>-10.85</v>
      </c>
      <c r="X2192">
        <v>1</v>
      </c>
      <c r="Z2192" s="211">
        <v>45593</v>
      </c>
      <c r="AH2192" s="211">
        <v>45565</v>
      </c>
      <c r="AO2192" t="s">
        <v>546</v>
      </c>
      <c r="AU2192" s="211"/>
      <c r="AY2192">
        <v>0</v>
      </c>
      <c r="AZ2192" t="s">
        <v>548</v>
      </c>
      <c r="BA2192" t="s">
        <v>5671</v>
      </c>
      <c r="BB2192" t="s">
        <v>5671</v>
      </c>
    </row>
    <row r="2193" spans="1:54" x14ac:dyDescent="0.3">
      <c r="A2193" t="s">
        <v>5818</v>
      </c>
      <c r="B2193" t="s">
        <v>652</v>
      </c>
      <c r="C2193" s="211">
        <v>45565</v>
      </c>
      <c r="D2193" t="s">
        <v>570</v>
      </c>
      <c r="E2193" t="s">
        <v>903</v>
      </c>
      <c r="F2193" t="s">
        <v>935</v>
      </c>
      <c r="G2193" t="s">
        <v>5819</v>
      </c>
      <c r="H2193" t="s">
        <v>573</v>
      </c>
      <c r="I2193">
        <v>0</v>
      </c>
      <c r="J2193">
        <v>5.54</v>
      </c>
      <c r="K2193" t="s">
        <v>535</v>
      </c>
      <c r="L2193" t="s">
        <v>554</v>
      </c>
      <c r="M2193" t="s">
        <v>537</v>
      </c>
      <c r="N2193" t="s">
        <v>538</v>
      </c>
      <c r="O2193" t="s">
        <v>539</v>
      </c>
      <c r="P2193" t="s">
        <v>574</v>
      </c>
      <c r="Q2193" t="s">
        <v>3208</v>
      </c>
      <c r="R2193" t="s">
        <v>542</v>
      </c>
      <c r="S2193" t="s">
        <v>656</v>
      </c>
      <c r="T2193" t="s">
        <v>542</v>
      </c>
      <c r="U2193" t="s">
        <v>5671</v>
      </c>
      <c r="W2193" s="210">
        <v>-5.54</v>
      </c>
      <c r="X2193">
        <v>1</v>
      </c>
      <c r="Z2193" s="211">
        <v>45593</v>
      </c>
      <c r="AH2193" s="211">
        <v>45565</v>
      </c>
      <c r="AO2193" t="s">
        <v>546</v>
      </c>
      <c r="AU2193" s="211"/>
      <c r="AY2193">
        <v>0</v>
      </c>
      <c r="AZ2193" t="s">
        <v>548</v>
      </c>
      <c r="BA2193" t="s">
        <v>5671</v>
      </c>
      <c r="BB2193" t="s">
        <v>5671</v>
      </c>
    </row>
    <row r="2194" spans="1:54" x14ac:dyDescent="0.3">
      <c r="A2194" t="s">
        <v>5820</v>
      </c>
      <c r="B2194" t="s">
        <v>652</v>
      </c>
      <c r="C2194" s="211">
        <v>45565</v>
      </c>
      <c r="D2194" t="s">
        <v>576</v>
      </c>
      <c r="E2194" t="s">
        <v>903</v>
      </c>
      <c r="F2194" t="s">
        <v>944</v>
      </c>
      <c r="G2194" t="s">
        <v>5821</v>
      </c>
      <c r="H2194" t="s">
        <v>579</v>
      </c>
      <c r="I2194">
        <v>0</v>
      </c>
      <c r="J2194">
        <v>10.09</v>
      </c>
      <c r="K2194" t="s">
        <v>535</v>
      </c>
      <c r="L2194" t="s">
        <v>554</v>
      </c>
      <c r="M2194" t="s">
        <v>537</v>
      </c>
      <c r="N2194" t="s">
        <v>538</v>
      </c>
      <c r="O2194" t="s">
        <v>539</v>
      </c>
      <c r="P2194" t="s">
        <v>580</v>
      </c>
      <c r="Q2194" t="s">
        <v>3208</v>
      </c>
      <c r="R2194" t="s">
        <v>542</v>
      </c>
      <c r="S2194" t="s">
        <v>656</v>
      </c>
      <c r="T2194" t="s">
        <v>542</v>
      </c>
      <c r="U2194" t="s">
        <v>5671</v>
      </c>
      <c r="W2194" s="210">
        <v>-10.09</v>
      </c>
      <c r="X2194">
        <v>1</v>
      </c>
      <c r="Z2194" s="211">
        <v>45593</v>
      </c>
      <c r="AH2194" s="211">
        <v>45565</v>
      </c>
      <c r="AO2194" t="s">
        <v>546</v>
      </c>
      <c r="AU2194" s="211"/>
      <c r="AY2194">
        <v>0</v>
      </c>
      <c r="AZ2194" t="s">
        <v>548</v>
      </c>
      <c r="BA2194" t="s">
        <v>5671</v>
      </c>
      <c r="BB2194" t="s">
        <v>5671</v>
      </c>
    </row>
    <row r="2195" spans="1:54" x14ac:dyDescent="0.3">
      <c r="A2195" t="s">
        <v>5822</v>
      </c>
      <c r="B2195" t="s">
        <v>652</v>
      </c>
      <c r="C2195" s="211">
        <v>45565</v>
      </c>
      <c r="D2195" t="s">
        <v>582</v>
      </c>
      <c r="E2195" t="s">
        <v>903</v>
      </c>
      <c r="F2195" t="s">
        <v>1240</v>
      </c>
      <c r="G2195" t="s">
        <v>5823</v>
      </c>
      <c r="H2195" t="s">
        <v>585</v>
      </c>
      <c r="I2195">
        <v>0</v>
      </c>
      <c r="J2195">
        <v>26.46</v>
      </c>
      <c r="K2195" t="s">
        <v>535</v>
      </c>
      <c r="L2195" t="s">
        <v>536</v>
      </c>
      <c r="M2195" t="s">
        <v>537</v>
      </c>
      <c r="N2195" t="s">
        <v>538</v>
      </c>
      <c r="O2195" t="s">
        <v>539</v>
      </c>
      <c r="P2195" t="s">
        <v>586</v>
      </c>
      <c r="Q2195" t="s">
        <v>3208</v>
      </c>
      <c r="R2195" t="s">
        <v>542</v>
      </c>
      <c r="S2195" t="s">
        <v>656</v>
      </c>
      <c r="T2195" t="s">
        <v>542</v>
      </c>
      <c r="U2195" t="s">
        <v>5671</v>
      </c>
      <c r="W2195" s="210">
        <v>-26.46</v>
      </c>
      <c r="X2195">
        <v>1</v>
      </c>
      <c r="Z2195" s="211">
        <v>45593</v>
      </c>
      <c r="AH2195" s="211">
        <v>45565</v>
      </c>
      <c r="AO2195" t="s">
        <v>546</v>
      </c>
      <c r="AU2195" s="211"/>
      <c r="AY2195">
        <v>0</v>
      </c>
      <c r="AZ2195" t="s">
        <v>548</v>
      </c>
      <c r="BA2195" t="s">
        <v>5671</v>
      </c>
      <c r="BB2195" t="s">
        <v>5671</v>
      </c>
    </row>
    <row r="2196" spans="1:54" x14ac:dyDescent="0.3">
      <c r="A2196" t="s">
        <v>5824</v>
      </c>
      <c r="B2196" t="s">
        <v>652</v>
      </c>
      <c r="C2196" s="211">
        <v>45565</v>
      </c>
      <c r="D2196" t="s">
        <v>588</v>
      </c>
      <c r="E2196" t="s">
        <v>903</v>
      </c>
      <c r="F2196" t="s">
        <v>743</v>
      </c>
      <c r="G2196" t="s">
        <v>5825</v>
      </c>
      <c r="H2196" t="s">
        <v>591</v>
      </c>
      <c r="I2196">
        <v>0</v>
      </c>
      <c r="J2196">
        <v>7.3</v>
      </c>
      <c r="K2196" t="s">
        <v>535</v>
      </c>
      <c r="L2196" t="s">
        <v>561</v>
      </c>
      <c r="M2196" t="s">
        <v>537</v>
      </c>
      <c r="N2196" t="s">
        <v>538</v>
      </c>
      <c r="O2196" t="s">
        <v>539</v>
      </c>
      <c r="P2196" t="s">
        <v>592</v>
      </c>
      <c r="Q2196" t="s">
        <v>3208</v>
      </c>
      <c r="R2196" t="s">
        <v>542</v>
      </c>
      <c r="S2196" t="s">
        <v>656</v>
      </c>
      <c r="T2196" t="s">
        <v>542</v>
      </c>
      <c r="U2196" t="s">
        <v>5671</v>
      </c>
      <c r="W2196" s="210">
        <v>-7.3</v>
      </c>
      <c r="X2196">
        <v>1</v>
      </c>
      <c r="Z2196" s="211">
        <v>45593</v>
      </c>
      <c r="AH2196" s="211">
        <v>45565</v>
      </c>
      <c r="AO2196" t="s">
        <v>546</v>
      </c>
      <c r="AU2196" s="211"/>
      <c r="AY2196">
        <v>0</v>
      </c>
      <c r="AZ2196" t="s">
        <v>548</v>
      </c>
      <c r="BA2196" t="s">
        <v>5671</v>
      </c>
      <c r="BB2196" t="s">
        <v>5671</v>
      </c>
    </row>
    <row r="2197" spans="1:54" x14ac:dyDescent="0.3">
      <c r="A2197" t="s">
        <v>5826</v>
      </c>
      <c r="B2197" t="s">
        <v>652</v>
      </c>
      <c r="C2197" s="211">
        <v>45565</v>
      </c>
      <c r="D2197" t="s">
        <v>1067</v>
      </c>
      <c r="E2197" t="s">
        <v>903</v>
      </c>
      <c r="F2197" t="s">
        <v>1823</v>
      </c>
      <c r="G2197" t="s">
        <v>5827</v>
      </c>
      <c r="H2197" t="s">
        <v>1337</v>
      </c>
      <c r="I2197">
        <v>0</v>
      </c>
      <c r="J2197">
        <v>6.49</v>
      </c>
      <c r="K2197" t="s">
        <v>535</v>
      </c>
      <c r="L2197" t="s">
        <v>554</v>
      </c>
      <c r="M2197" t="s">
        <v>537</v>
      </c>
      <c r="N2197" t="s">
        <v>538</v>
      </c>
      <c r="O2197" t="s">
        <v>539</v>
      </c>
      <c r="P2197" t="s">
        <v>580</v>
      </c>
      <c r="Q2197" t="s">
        <v>3208</v>
      </c>
      <c r="R2197" t="s">
        <v>542</v>
      </c>
      <c r="S2197" t="s">
        <v>656</v>
      </c>
      <c r="T2197" t="s">
        <v>542</v>
      </c>
      <c r="U2197" t="s">
        <v>5671</v>
      </c>
      <c r="W2197" s="210">
        <v>-6.49</v>
      </c>
      <c r="X2197">
        <v>1</v>
      </c>
      <c r="Z2197" s="211">
        <v>45593</v>
      </c>
      <c r="AH2197" s="211">
        <v>45565</v>
      </c>
      <c r="AO2197" t="s">
        <v>546</v>
      </c>
      <c r="AU2197" s="211"/>
      <c r="AY2197">
        <v>0</v>
      </c>
      <c r="AZ2197" t="s">
        <v>548</v>
      </c>
      <c r="BA2197" t="s">
        <v>5671</v>
      </c>
      <c r="BB2197" t="s">
        <v>5671</v>
      </c>
    </row>
    <row r="2198" spans="1:54" x14ac:dyDescent="0.3">
      <c r="A2198" t="s">
        <v>5828</v>
      </c>
      <c r="B2198" t="s">
        <v>652</v>
      </c>
      <c r="C2198" s="211">
        <v>45565</v>
      </c>
      <c r="D2198" t="s">
        <v>600</v>
      </c>
      <c r="E2198" t="s">
        <v>903</v>
      </c>
      <c r="F2198" t="s">
        <v>5829</v>
      </c>
      <c r="G2198" t="s">
        <v>5830</v>
      </c>
      <c r="H2198" t="s">
        <v>603</v>
      </c>
      <c r="I2198">
        <v>0</v>
      </c>
      <c r="J2198">
        <v>27.74</v>
      </c>
      <c r="K2198" t="s">
        <v>535</v>
      </c>
      <c r="L2198" t="s">
        <v>536</v>
      </c>
      <c r="M2198" t="s">
        <v>537</v>
      </c>
      <c r="N2198" t="s">
        <v>538</v>
      </c>
      <c r="O2198" t="s">
        <v>539</v>
      </c>
      <c r="P2198" t="s">
        <v>604</v>
      </c>
      <c r="Q2198" t="s">
        <v>3208</v>
      </c>
      <c r="R2198" t="s">
        <v>542</v>
      </c>
      <c r="S2198" t="s">
        <v>656</v>
      </c>
      <c r="T2198" t="s">
        <v>542</v>
      </c>
      <c r="U2198" t="s">
        <v>5671</v>
      </c>
      <c r="W2198" s="210">
        <v>-27.74</v>
      </c>
      <c r="X2198">
        <v>1</v>
      </c>
      <c r="Z2198" s="211">
        <v>45593</v>
      </c>
      <c r="AH2198" s="211">
        <v>45565</v>
      </c>
      <c r="AO2198" t="s">
        <v>546</v>
      </c>
      <c r="AU2198" s="211"/>
      <c r="AY2198">
        <v>0</v>
      </c>
      <c r="AZ2198" t="s">
        <v>548</v>
      </c>
      <c r="BA2198" t="s">
        <v>5671</v>
      </c>
      <c r="BB2198" t="s">
        <v>5671</v>
      </c>
    </row>
    <row r="2199" spans="1:54" x14ac:dyDescent="0.3">
      <c r="A2199" t="s">
        <v>5831</v>
      </c>
      <c r="B2199" t="s">
        <v>652</v>
      </c>
      <c r="C2199" s="211">
        <v>45565</v>
      </c>
      <c r="D2199" t="s">
        <v>611</v>
      </c>
      <c r="E2199" t="s">
        <v>903</v>
      </c>
      <c r="F2199" t="s">
        <v>2169</v>
      </c>
      <c r="G2199" t="s">
        <v>5832</v>
      </c>
      <c r="H2199" t="s">
        <v>614</v>
      </c>
      <c r="I2199">
        <v>0</v>
      </c>
      <c r="J2199">
        <v>16.97</v>
      </c>
      <c r="K2199" t="s">
        <v>535</v>
      </c>
      <c r="L2199" t="s">
        <v>554</v>
      </c>
      <c r="M2199" t="s">
        <v>537</v>
      </c>
      <c r="N2199" t="s">
        <v>538</v>
      </c>
      <c r="O2199" t="s">
        <v>539</v>
      </c>
      <c r="P2199" t="s">
        <v>615</v>
      </c>
      <c r="Q2199" t="s">
        <v>3208</v>
      </c>
      <c r="R2199" t="s">
        <v>542</v>
      </c>
      <c r="S2199" t="s">
        <v>656</v>
      </c>
      <c r="T2199" t="s">
        <v>542</v>
      </c>
      <c r="U2199" t="s">
        <v>5671</v>
      </c>
      <c r="W2199" s="210">
        <v>-16.97</v>
      </c>
      <c r="X2199">
        <v>1</v>
      </c>
      <c r="Z2199" s="211">
        <v>45593</v>
      </c>
      <c r="AH2199" s="211">
        <v>45565</v>
      </c>
      <c r="AO2199" t="s">
        <v>546</v>
      </c>
      <c r="AU2199" s="211"/>
      <c r="AY2199">
        <v>0</v>
      </c>
      <c r="AZ2199" t="s">
        <v>548</v>
      </c>
      <c r="BA2199" t="s">
        <v>5671</v>
      </c>
      <c r="BB2199" t="s">
        <v>5671</v>
      </c>
    </row>
    <row r="2200" spans="1:54" x14ac:dyDescent="0.3">
      <c r="A2200" t="s">
        <v>5833</v>
      </c>
      <c r="B2200" t="s">
        <v>652</v>
      </c>
      <c r="C2200" s="211">
        <v>45565</v>
      </c>
      <c r="D2200" t="s">
        <v>3806</v>
      </c>
      <c r="E2200" t="s">
        <v>903</v>
      </c>
      <c r="F2200" t="s">
        <v>3173</v>
      </c>
      <c r="G2200" t="s">
        <v>5811</v>
      </c>
      <c r="H2200" t="s">
        <v>3807</v>
      </c>
      <c r="I2200">
        <v>0</v>
      </c>
      <c r="J2200">
        <v>81.180000000000007</v>
      </c>
      <c r="K2200" t="s">
        <v>535</v>
      </c>
      <c r="L2200" t="s">
        <v>536</v>
      </c>
      <c r="M2200" t="s">
        <v>537</v>
      </c>
      <c r="N2200" t="s">
        <v>538</v>
      </c>
      <c r="O2200" t="s">
        <v>539</v>
      </c>
      <c r="P2200" t="s">
        <v>3778</v>
      </c>
      <c r="Q2200" t="s">
        <v>3208</v>
      </c>
      <c r="R2200" t="s">
        <v>542</v>
      </c>
      <c r="S2200" t="s">
        <v>656</v>
      </c>
      <c r="T2200" t="s">
        <v>542</v>
      </c>
      <c r="U2200" t="s">
        <v>5671</v>
      </c>
      <c r="W2200" s="210">
        <v>-81.180000000000007</v>
      </c>
      <c r="X2200">
        <v>1</v>
      </c>
      <c r="Z2200" s="211">
        <v>45593</v>
      </c>
      <c r="AH2200" s="211">
        <v>45565</v>
      </c>
      <c r="AO2200" t="s">
        <v>546</v>
      </c>
      <c r="AU2200" s="211"/>
      <c r="AY2200">
        <v>0</v>
      </c>
      <c r="AZ2200" t="s">
        <v>548</v>
      </c>
      <c r="BA2200" t="s">
        <v>5671</v>
      </c>
      <c r="BB2200" t="s">
        <v>5671</v>
      </c>
    </row>
    <row r="2201" spans="1:54" x14ac:dyDescent="0.3">
      <c r="A2201" t="s">
        <v>5834</v>
      </c>
      <c r="B2201" t="s">
        <v>652</v>
      </c>
      <c r="C2201" s="211">
        <v>45565</v>
      </c>
      <c r="D2201" t="s">
        <v>2937</v>
      </c>
      <c r="E2201" t="s">
        <v>903</v>
      </c>
      <c r="F2201" t="s">
        <v>4518</v>
      </c>
      <c r="G2201" t="s">
        <v>5835</v>
      </c>
      <c r="H2201" t="s">
        <v>2939</v>
      </c>
      <c r="I2201">
        <v>0</v>
      </c>
      <c r="J2201">
        <v>6.22</v>
      </c>
      <c r="K2201" t="s">
        <v>535</v>
      </c>
      <c r="L2201" t="s">
        <v>561</v>
      </c>
      <c r="M2201" t="s">
        <v>537</v>
      </c>
      <c r="N2201" t="s">
        <v>538</v>
      </c>
      <c r="O2201" t="s">
        <v>539</v>
      </c>
      <c r="P2201" t="s">
        <v>644</v>
      </c>
      <c r="Q2201" t="s">
        <v>3208</v>
      </c>
      <c r="R2201" t="s">
        <v>542</v>
      </c>
      <c r="S2201" t="s">
        <v>656</v>
      </c>
      <c r="T2201" t="s">
        <v>542</v>
      </c>
      <c r="U2201" t="s">
        <v>5671</v>
      </c>
      <c r="W2201" s="210">
        <v>-6.22</v>
      </c>
      <c r="X2201">
        <v>1</v>
      </c>
      <c r="Z2201" s="211">
        <v>45593</v>
      </c>
      <c r="AH2201" s="211">
        <v>45565</v>
      </c>
      <c r="AO2201" t="s">
        <v>546</v>
      </c>
      <c r="AU2201" s="211"/>
      <c r="AY2201">
        <v>0</v>
      </c>
      <c r="AZ2201" t="s">
        <v>548</v>
      </c>
      <c r="BA2201" t="s">
        <v>5671</v>
      </c>
      <c r="BB2201" t="s">
        <v>5671</v>
      </c>
    </row>
    <row r="2202" spans="1:54" x14ac:dyDescent="0.3">
      <c r="A2202" t="s">
        <v>5836</v>
      </c>
      <c r="B2202" t="s">
        <v>652</v>
      </c>
      <c r="C2202" s="211">
        <v>45565</v>
      </c>
      <c r="D2202" t="s">
        <v>617</v>
      </c>
      <c r="E2202" t="s">
        <v>903</v>
      </c>
      <c r="F2202" t="s">
        <v>1838</v>
      </c>
      <c r="G2202" t="s">
        <v>5837</v>
      </c>
      <c r="H2202" t="s">
        <v>620</v>
      </c>
      <c r="I2202">
        <v>0</v>
      </c>
      <c r="J2202">
        <v>14.17</v>
      </c>
      <c r="K2202" t="s">
        <v>535</v>
      </c>
      <c r="L2202" t="s">
        <v>3375</v>
      </c>
      <c r="M2202" t="s">
        <v>537</v>
      </c>
      <c r="N2202" t="s">
        <v>538</v>
      </c>
      <c r="O2202" t="s">
        <v>539</v>
      </c>
      <c r="P2202" t="s">
        <v>2641</v>
      </c>
      <c r="Q2202" t="s">
        <v>3208</v>
      </c>
      <c r="R2202" t="s">
        <v>542</v>
      </c>
      <c r="S2202" t="s">
        <v>656</v>
      </c>
      <c r="T2202" t="s">
        <v>542</v>
      </c>
      <c r="U2202" t="s">
        <v>5671</v>
      </c>
      <c r="W2202" s="210">
        <v>-14.17</v>
      </c>
      <c r="X2202">
        <v>1</v>
      </c>
      <c r="Z2202" s="211">
        <v>45593</v>
      </c>
      <c r="AH2202" s="211">
        <v>45565</v>
      </c>
      <c r="AO2202" t="s">
        <v>546</v>
      </c>
      <c r="AU2202" s="211"/>
      <c r="AY2202">
        <v>0</v>
      </c>
      <c r="AZ2202" t="s">
        <v>548</v>
      </c>
      <c r="BA2202" t="s">
        <v>5671</v>
      </c>
      <c r="BB2202" t="s">
        <v>5671</v>
      </c>
    </row>
    <row r="2203" spans="1:54" x14ac:dyDescent="0.3">
      <c r="A2203" t="s">
        <v>5838</v>
      </c>
      <c r="B2203" t="s">
        <v>652</v>
      </c>
      <c r="C2203" s="211">
        <v>45565</v>
      </c>
      <c r="D2203" t="s">
        <v>623</v>
      </c>
      <c r="E2203" t="s">
        <v>903</v>
      </c>
      <c r="F2203" t="s">
        <v>996</v>
      </c>
      <c r="G2203" t="s">
        <v>5839</v>
      </c>
      <c r="H2203" t="s">
        <v>626</v>
      </c>
      <c r="I2203">
        <v>0</v>
      </c>
      <c r="J2203">
        <v>5.54</v>
      </c>
      <c r="K2203" t="s">
        <v>535</v>
      </c>
      <c r="L2203" t="s">
        <v>536</v>
      </c>
      <c r="M2203" t="s">
        <v>537</v>
      </c>
      <c r="N2203" t="s">
        <v>538</v>
      </c>
      <c r="O2203" t="s">
        <v>539</v>
      </c>
      <c r="P2203" t="s">
        <v>627</v>
      </c>
      <c r="Q2203" t="s">
        <v>3208</v>
      </c>
      <c r="R2203" t="s">
        <v>542</v>
      </c>
      <c r="S2203" t="s">
        <v>656</v>
      </c>
      <c r="T2203" t="s">
        <v>542</v>
      </c>
      <c r="U2203" t="s">
        <v>5671</v>
      </c>
      <c r="W2203" s="210">
        <v>-5.54</v>
      </c>
      <c r="X2203">
        <v>1</v>
      </c>
      <c r="Z2203" s="211">
        <v>45593</v>
      </c>
      <c r="AH2203" s="211">
        <v>45565</v>
      </c>
      <c r="AO2203" t="s">
        <v>546</v>
      </c>
      <c r="AU2203" s="211"/>
      <c r="AY2203">
        <v>0</v>
      </c>
      <c r="AZ2203" t="s">
        <v>548</v>
      </c>
      <c r="BA2203" t="s">
        <v>5671</v>
      </c>
      <c r="BB2203" t="s">
        <v>5671</v>
      </c>
    </row>
    <row r="2204" spans="1:54" x14ac:dyDescent="0.3">
      <c r="A2204" t="s">
        <v>5840</v>
      </c>
      <c r="B2204" t="s">
        <v>652</v>
      </c>
      <c r="C2204" s="211">
        <v>45565</v>
      </c>
      <c r="D2204" t="s">
        <v>1790</v>
      </c>
      <c r="E2204" t="s">
        <v>903</v>
      </c>
      <c r="F2204" t="s">
        <v>4994</v>
      </c>
      <c r="G2204" t="s">
        <v>5841</v>
      </c>
      <c r="H2204" t="s">
        <v>1792</v>
      </c>
      <c r="I2204">
        <v>0</v>
      </c>
      <c r="J2204">
        <v>7.84</v>
      </c>
      <c r="K2204" t="s">
        <v>535</v>
      </c>
      <c r="L2204" t="s">
        <v>554</v>
      </c>
      <c r="M2204" t="s">
        <v>537</v>
      </c>
      <c r="N2204" t="s">
        <v>538</v>
      </c>
      <c r="O2204" t="s">
        <v>539</v>
      </c>
      <c r="P2204" t="s">
        <v>580</v>
      </c>
      <c r="Q2204" t="s">
        <v>3208</v>
      </c>
      <c r="R2204" t="s">
        <v>542</v>
      </c>
      <c r="S2204" t="s">
        <v>656</v>
      </c>
      <c r="T2204" t="s">
        <v>542</v>
      </c>
      <c r="U2204" t="s">
        <v>5671</v>
      </c>
      <c r="W2204" s="210">
        <v>-7.84</v>
      </c>
      <c r="X2204">
        <v>1</v>
      </c>
      <c r="Z2204" s="211">
        <v>45593</v>
      </c>
      <c r="AH2204" s="211">
        <v>45565</v>
      </c>
      <c r="AO2204" t="s">
        <v>546</v>
      </c>
      <c r="AU2204" s="211"/>
      <c r="AY2204">
        <v>0</v>
      </c>
      <c r="AZ2204" t="s">
        <v>548</v>
      </c>
      <c r="BA2204" t="s">
        <v>5671</v>
      </c>
      <c r="BB2204" t="s">
        <v>5671</v>
      </c>
    </row>
    <row r="2205" spans="1:54" x14ac:dyDescent="0.3">
      <c r="A2205" t="s">
        <v>5842</v>
      </c>
      <c r="B2205" t="s">
        <v>652</v>
      </c>
      <c r="C2205" s="211">
        <v>45565</v>
      </c>
      <c r="D2205" t="s">
        <v>4397</v>
      </c>
      <c r="E2205" t="s">
        <v>903</v>
      </c>
      <c r="F2205" t="s">
        <v>1851</v>
      </c>
      <c r="G2205" t="s">
        <v>5843</v>
      </c>
      <c r="H2205" t="s">
        <v>4725</v>
      </c>
      <c r="I2205">
        <v>0</v>
      </c>
      <c r="J2205">
        <v>7.12</v>
      </c>
      <c r="K2205" t="s">
        <v>535</v>
      </c>
      <c r="L2205" t="s">
        <v>5844</v>
      </c>
      <c r="M2205" t="s">
        <v>537</v>
      </c>
      <c r="N2205" t="s">
        <v>538</v>
      </c>
      <c r="O2205" t="s">
        <v>539</v>
      </c>
      <c r="P2205" t="s">
        <v>644</v>
      </c>
      <c r="Q2205" t="s">
        <v>3208</v>
      </c>
      <c r="R2205" t="s">
        <v>542</v>
      </c>
      <c r="S2205" t="s">
        <v>656</v>
      </c>
      <c r="T2205" t="s">
        <v>542</v>
      </c>
      <c r="U2205" t="s">
        <v>5671</v>
      </c>
      <c r="W2205" s="210">
        <v>-7.12</v>
      </c>
      <c r="X2205">
        <v>1</v>
      </c>
      <c r="Z2205" s="211">
        <v>45593</v>
      </c>
      <c r="AH2205" s="211">
        <v>45565</v>
      </c>
      <c r="AO2205" t="s">
        <v>546</v>
      </c>
      <c r="AU2205" s="211"/>
      <c r="AY2205">
        <v>0</v>
      </c>
      <c r="AZ2205" t="s">
        <v>548</v>
      </c>
      <c r="BA2205" t="s">
        <v>5671</v>
      </c>
      <c r="BB2205" t="s">
        <v>5671</v>
      </c>
    </row>
    <row r="2206" spans="1:54" x14ac:dyDescent="0.3">
      <c r="A2206" t="s">
        <v>5845</v>
      </c>
      <c r="B2206" t="s">
        <v>652</v>
      </c>
      <c r="C2206" s="211">
        <v>45565</v>
      </c>
      <c r="D2206" t="s">
        <v>4367</v>
      </c>
      <c r="E2206" t="s">
        <v>903</v>
      </c>
      <c r="F2206" t="s">
        <v>5846</v>
      </c>
      <c r="G2206" t="s">
        <v>5847</v>
      </c>
      <c r="H2206" t="s">
        <v>4369</v>
      </c>
      <c r="I2206">
        <v>0</v>
      </c>
      <c r="J2206">
        <v>12.07</v>
      </c>
      <c r="K2206" t="s">
        <v>535</v>
      </c>
      <c r="L2206" t="s">
        <v>561</v>
      </c>
      <c r="M2206" t="s">
        <v>537</v>
      </c>
      <c r="N2206" t="s">
        <v>538</v>
      </c>
      <c r="O2206" t="s">
        <v>539</v>
      </c>
      <c r="P2206" t="s">
        <v>562</v>
      </c>
      <c r="Q2206" t="s">
        <v>3208</v>
      </c>
      <c r="R2206" t="s">
        <v>542</v>
      </c>
      <c r="S2206" t="s">
        <v>656</v>
      </c>
      <c r="T2206" t="s">
        <v>542</v>
      </c>
      <c r="U2206" t="s">
        <v>5671</v>
      </c>
      <c r="W2206" s="210">
        <v>-12.07</v>
      </c>
      <c r="X2206">
        <v>1</v>
      </c>
      <c r="Z2206" s="211">
        <v>45593</v>
      </c>
      <c r="AH2206" s="211">
        <v>45565</v>
      </c>
      <c r="AO2206" t="s">
        <v>546</v>
      </c>
      <c r="AU2206" s="211"/>
      <c r="AY2206">
        <v>0</v>
      </c>
      <c r="AZ2206" t="s">
        <v>548</v>
      </c>
      <c r="BA2206" t="s">
        <v>5671</v>
      </c>
      <c r="BB2206" t="s">
        <v>5671</v>
      </c>
    </row>
    <row r="2207" spans="1:54" x14ac:dyDescent="0.3">
      <c r="A2207" t="s">
        <v>5848</v>
      </c>
      <c r="B2207" t="s">
        <v>652</v>
      </c>
      <c r="C2207" s="211">
        <v>45565</v>
      </c>
      <c r="D2207" t="s">
        <v>2321</v>
      </c>
      <c r="E2207" t="s">
        <v>903</v>
      </c>
      <c r="F2207" t="s">
        <v>5002</v>
      </c>
      <c r="G2207" t="s">
        <v>5849</v>
      </c>
      <c r="H2207" t="s">
        <v>2323</v>
      </c>
      <c r="I2207">
        <v>0</v>
      </c>
      <c r="J2207">
        <v>6.92</v>
      </c>
      <c r="K2207" t="s">
        <v>535</v>
      </c>
      <c r="L2207" t="s">
        <v>561</v>
      </c>
      <c r="M2207" t="s">
        <v>537</v>
      </c>
      <c r="N2207" t="s">
        <v>538</v>
      </c>
      <c r="O2207" t="s">
        <v>539</v>
      </c>
      <c r="P2207" t="s">
        <v>621</v>
      </c>
      <c r="Q2207" t="s">
        <v>3208</v>
      </c>
      <c r="R2207" t="s">
        <v>542</v>
      </c>
      <c r="S2207" t="s">
        <v>656</v>
      </c>
      <c r="T2207" t="s">
        <v>542</v>
      </c>
      <c r="U2207" t="s">
        <v>5671</v>
      </c>
      <c r="W2207" s="210">
        <v>-6.92</v>
      </c>
      <c r="X2207">
        <v>1</v>
      </c>
      <c r="Z2207" s="211">
        <v>45593</v>
      </c>
      <c r="AH2207" s="211">
        <v>45565</v>
      </c>
      <c r="AO2207" t="s">
        <v>546</v>
      </c>
      <c r="AU2207" s="211"/>
      <c r="AY2207">
        <v>0</v>
      </c>
      <c r="AZ2207" t="s">
        <v>548</v>
      </c>
      <c r="BA2207" t="s">
        <v>5671</v>
      </c>
      <c r="BB2207" t="s">
        <v>5671</v>
      </c>
    </row>
    <row r="2208" spans="1:54" x14ac:dyDescent="0.3">
      <c r="A2208" t="s">
        <v>5850</v>
      </c>
      <c r="B2208" t="s">
        <v>652</v>
      </c>
      <c r="C2208" s="211">
        <v>45565</v>
      </c>
      <c r="D2208" t="s">
        <v>1837</v>
      </c>
      <c r="E2208" t="s">
        <v>903</v>
      </c>
      <c r="F2208" t="s">
        <v>2775</v>
      </c>
      <c r="G2208" t="s">
        <v>5851</v>
      </c>
      <c r="H2208" t="s">
        <v>1840</v>
      </c>
      <c r="I2208">
        <v>0</v>
      </c>
      <c r="J2208">
        <v>9.7200000000000006</v>
      </c>
      <c r="K2208" t="s">
        <v>535</v>
      </c>
      <c r="L2208" t="s">
        <v>554</v>
      </c>
      <c r="M2208" t="s">
        <v>537</v>
      </c>
      <c r="N2208" t="s">
        <v>538</v>
      </c>
      <c r="O2208" t="s">
        <v>539</v>
      </c>
      <c r="P2208" t="s">
        <v>580</v>
      </c>
      <c r="Q2208" t="s">
        <v>3208</v>
      </c>
      <c r="R2208" t="s">
        <v>542</v>
      </c>
      <c r="S2208" t="s">
        <v>656</v>
      </c>
      <c r="T2208" t="s">
        <v>542</v>
      </c>
      <c r="U2208" t="s">
        <v>5671</v>
      </c>
      <c r="W2208" s="210">
        <v>-9.7200000000000006</v>
      </c>
      <c r="X2208">
        <v>1</v>
      </c>
      <c r="Z2208" s="211">
        <v>45593</v>
      </c>
      <c r="AH2208" s="211">
        <v>45565</v>
      </c>
      <c r="AO2208" t="s">
        <v>546</v>
      </c>
      <c r="AU2208" s="211"/>
      <c r="AY2208">
        <v>0</v>
      </c>
      <c r="AZ2208" t="s">
        <v>548</v>
      </c>
      <c r="BA2208" t="s">
        <v>5671</v>
      </c>
      <c r="BB2208" t="s">
        <v>5671</v>
      </c>
    </row>
    <row r="2209" spans="1:54" x14ac:dyDescent="0.3">
      <c r="A2209" t="s">
        <v>5852</v>
      </c>
      <c r="B2209" t="s">
        <v>652</v>
      </c>
      <c r="C2209" s="211">
        <v>45565</v>
      </c>
      <c r="D2209" t="s">
        <v>4375</v>
      </c>
      <c r="E2209" t="s">
        <v>903</v>
      </c>
      <c r="F2209" t="s">
        <v>1257</v>
      </c>
      <c r="G2209" t="s">
        <v>5853</v>
      </c>
      <c r="H2209" t="s">
        <v>4377</v>
      </c>
      <c r="I2209">
        <v>0</v>
      </c>
      <c r="J2209">
        <v>3.31</v>
      </c>
      <c r="K2209" t="s">
        <v>535</v>
      </c>
      <c r="L2209" t="s">
        <v>561</v>
      </c>
      <c r="M2209" t="s">
        <v>537</v>
      </c>
      <c r="N2209" t="s">
        <v>538</v>
      </c>
      <c r="O2209" t="s">
        <v>539</v>
      </c>
      <c r="P2209" t="s">
        <v>562</v>
      </c>
      <c r="Q2209" t="s">
        <v>3208</v>
      </c>
      <c r="R2209" t="s">
        <v>542</v>
      </c>
      <c r="S2209" t="s">
        <v>656</v>
      </c>
      <c r="T2209" t="s">
        <v>542</v>
      </c>
      <c r="U2209" t="s">
        <v>5671</v>
      </c>
      <c r="W2209" s="210">
        <v>-3.31</v>
      </c>
      <c r="X2209">
        <v>1</v>
      </c>
      <c r="Z2209" s="211">
        <v>45593</v>
      </c>
      <c r="AH2209" s="211">
        <v>45565</v>
      </c>
      <c r="AO2209" t="s">
        <v>546</v>
      </c>
      <c r="AU2209" s="211"/>
      <c r="AY2209">
        <v>0</v>
      </c>
      <c r="AZ2209" t="s">
        <v>548</v>
      </c>
      <c r="BA2209" t="s">
        <v>5671</v>
      </c>
      <c r="BB2209" t="s">
        <v>5671</v>
      </c>
    </row>
    <row r="2210" spans="1:54" x14ac:dyDescent="0.3">
      <c r="A2210" t="s">
        <v>5854</v>
      </c>
      <c r="B2210" t="s">
        <v>652</v>
      </c>
      <c r="C2210" s="211">
        <v>45565</v>
      </c>
      <c r="D2210" t="s">
        <v>1354</v>
      </c>
      <c r="E2210" t="s">
        <v>903</v>
      </c>
      <c r="F2210" t="s">
        <v>5855</v>
      </c>
      <c r="G2210" t="s">
        <v>5856</v>
      </c>
      <c r="H2210" t="s">
        <v>1357</v>
      </c>
      <c r="I2210">
        <v>0</v>
      </c>
      <c r="J2210">
        <v>14.73</v>
      </c>
      <c r="K2210" t="s">
        <v>535</v>
      </c>
      <c r="L2210" t="s">
        <v>561</v>
      </c>
      <c r="M2210" t="s">
        <v>537</v>
      </c>
      <c r="N2210" t="s">
        <v>538</v>
      </c>
      <c r="O2210" t="s">
        <v>539</v>
      </c>
      <c r="P2210" t="s">
        <v>621</v>
      </c>
      <c r="Q2210" t="s">
        <v>3208</v>
      </c>
      <c r="R2210" t="s">
        <v>542</v>
      </c>
      <c r="S2210" t="s">
        <v>656</v>
      </c>
      <c r="T2210" t="s">
        <v>542</v>
      </c>
      <c r="U2210" t="s">
        <v>5671</v>
      </c>
      <c r="W2210" s="210">
        <v>-14.73</v>
      </c>
      <c r="X2210">
        <v>1</v>
      </c>
      <c r="Z2210" s="211">
        <v>45593</v>
      </c>
      <c r="AH2210" s="211">
        <v>45565</v>
      </c>
      <c r="AO2210" t="s">
        <v>546</v>
      </c>
      <c r="AU2210" s="211"/>
      <c r="AY2210">
        <v>0</v>
      </c>
      <c r="AZ2210" t="s">
        <v>548</v>
      </c>
      <c r="BA2210" t="s">
        <v>5671</v>
      </c>
      <c r="BB2210" t="s">
        <v>5671</v>
      </c>
    </row>
    <row r="2211" spans="1:54" x14ac:dyDescent="0.3">
      <c r="A2211" t="s">
        <v>5857</v>
      </c>
      <c r="B2211" t="s">
        <v>652</v>
      </c>
      <c r="C2211" s="211">
        <v>45565</v>
      </c>
      <c r="D2211" t="s">
        <v>640</v>
      </c>
      <c r="E2211" t="s">
        <v>903</v>
      </c>
      <c r="F2211" t="s">
        <v>5858</v>
      </c>
      <c r="G2211" t="s">
        <v>5859</v>
      </c>
      <c r="H2211" t="s">
        <v>643</v>
      </c>
      <c r="I2211">
        <v>0</v>
      </c>
      <c r="J2211">
        <v>7.12</v>
      </c>
      <c r="K2211" t="s">
        <v>535</v>
      </c>
      <c r="L2211" t="s">
        <v>561</v>
      </c>
      <c r="M2211" t="s">
        <v>537</v>
      </c>
      <c r="N2211" t="s">
        <v>538</v>
      </c>
      <c r="O2211" t="s">
        <v>539</v>
      </c>
      <c r="P2211" t="s">
        <v>644</v>
      </c>
      <c r="Q2211" t="s">
        <v>3208</v>
      </c>
      <c r="R2211" t="s">
        <v>542</v>
      </c>
      <c r="S2211" t="s">
        <v>656</v>
      </c>
      <c r="T2211" t="s">
        <v>542</v>
      </c>
      <c r="U2211" t="s">
        <v>5671</v>
      </c>
      <c r="W2211" s="210">
        <v>-7.12</v>
      </c>
      <c r="X2211">
        <v>1</v>
      </c>
      <c r="Z2211" s="211">
        <v>45593</v>
      </c>
      <c r="AH2211" s="211">
        <v>45565</v>
      </c>
      <c r="AO2211" t="s">
        <v>546</v>
      </c>
      <c r="AU2211" s="211"/>
      <c r="AY2211">
        <v>0</v>
      </c>
      <c r="AZ2211" t="s">
        <v>548</v>
      </c>
      <c r="BA2211" t="s">
        <v>5671</v>
      </c>
      <c r="BB2211" t="s">
        <v>5671</v>
      </c>
    </row>
    <row r="2212" spans="1:54" x14ac:dyDescent="0.3">
      <c r="A2212" t="s">
        <v>5860</v>
      </c>
      <c r="B2212" t="s">
        <v>652</v>
      </c>
      <c r="C2212" s="211">
        <v>45565</v>
      </c>
      <c r="D2212" t="s">
        <v>646</v>
      </c>
      <c r="E2212" t="s">
        <v>903</v>
      </c>
      <c r="F2212" t="s">
        <v>2583</v>
      </c>
      <c r="G2212" t="s">
        <v>5861</v>
      </c>
      <c r="H2212" t="s">
        <v>649</v>
      </c>
      <c r="I2212">
        <v>0</v>
      </c>
      <c r="J2212">
        <v>2.4700000000000002</v>
      </c>
      <c r="K2212" t="s">
        <v>535</v>
      </c>
      <c r="L2212" t="s">
        <v>536</v>
      </c>
      <c r="M2212" t="s">
        <v>537</v>
      </c>
      <c r="N2212" t="s">
        <v>538</v>
      </c>
      <c r="O2212" t="s">
        <v>539</v>
      </c>
      <c r="P2212" t="s">
        <v>650</v>
      </c>
      <c r="Q2212" t="s">
        <v>3208</v>
      </c>
      <c r="R2212" t="s">
        <v>542</v>
      </c>
      <c r="S2212" t="s">
        <v>656</v>
      </c>
      <c r="T2212" t="s">
        <v>542</v>
      </c>
      <c r="U2212" t="s">
        <v>5671</v>
      </c>
      <c r="W2212" s="210">
        <v>-2.4700000000000002</v>
      </c>
      <c r="X2212">
        <v>1</v>
      </c>
      <c r="Z2212" s="211">
        <v>45593</v>
      </c>
      <c r="AH2212" s="211">
        <v>45565</v>
      </c>
      <c r="AO2212" t="s">
        <v>546</v>
      </c>
      <c r="AU2212" s="211"/>
      <c r="AY2212">
        <v>0</v>
      </c>
      <c r="AZ2212" t="s">
        <v>548</v>
      </c>
      <c r="BA2212" t="s">
        <v>5671</v>
      </c>
      <c r="BB2212" t="s">
        <v>5671</v>
      </c>
    </row>
    <row r="2213" spans="1:54" x14ac:dyDescent="0.3">
      <c r="A2213" t="s">
        <v>5862</v>
      </c>
      <c r="B2213" t="s">
        <v>652</v>
      </c>
      <c r="C2213" s="211">
        <v>45565</v>
      </c>
      <c r="D2213" t="s">
        <v>594</v>
      </c>
      <c r="E2213" t="s">
        <v>818</v>
      </c>
      <c r="F2213" t="s">
        <v>662</v>
      </c>
      <c r="G2213" t="s">
        <v>5863</v>
      </c>
      <c r="H2213" t="s">
        <v>597</v>
      </c>
      <c r="I2213">
        <v>0</v>
      </c>
      <c r="J2213">
        <v>2.2400000000000002</v>
      </c>
      <c r="K2213" t="s">
        <v>535</v>
      </c>
      <c r="L2213" t="s">
        <v>561</v>
      </c>
      <c r="M2213" t="s">
        <v>537</v>
      </c>
      <c r="N2213" t="s">
        <v>538</v>
      </c>
      <c r="O2213" t="s">
        <v>539</v>
      </c>
      <c r="P2213" t="s">
        <v>598</v>
      </c>
      <c r="Q2213" t="s">
        <v>3208</v>
      </c>
      <c r="R2213" t="s">
        <v>542</v>
      </c>
      <c r="S2213" t="s">
        <v>656</v>
      </c>
      <c r="T2213" t="s">
        <v>542</v>
      </c>
      <c r="U2213" t="s">
        <v>5671</v>
      </c>
      <c r="W2213" s="210">
        <v>-2.2400000000000002</v>
      </c>
      <c r="X2213">
        <v>1</v>
      </c>
      <c r="Z2213" s="211">
        <v>45593</v>
      </c>
      <c r="AH2213" s="211">
        <v>45565</v>
      </c>
      <c r="AO2213" t="s">
        <v>546</v>
      </c>
      <c r="AU2213" s="211"/>
      <c r="AY2213">
        <v>0</v>
      </c>
      <c r="AZ2213" t="s">
        <v>548</v>
      </c>
      <c r="BA2213" t="s">
        <v>5671</v>
      </c>
      <c r="BB2213" t="s">
        <v>5671</v>
      </c>
    </row>
    <row r="2214" spans="1:54" x14ac:dyDescent="0.3">
      <c r="A2214" t="s">
        <v>5864</v>
      </c>
      <c r="B2214" t="s">
        <v>652</v>
      </c>
      <c r="C2214" s="211">
        <v>45565</v>
      </c>
      <c r="D2214" t="s">
        <v>1067</v>
      </c>
      <c r="E2214" t="s">
        <v>818</v>
      </c>
      <c r="F2214" t="s">
        <v>1185</v>
      </c>
      <c r="G2214" t="s">
        <v>5865</v>
      </c>
      <c r="H2214" t="s">
        <v>1337</v>
      </c>
      <c r="I2214">
        <v>0</v>
      </c>
      <c r="J2214">
        <v>1.51</v>
      </c>
      <c r="K2214" t="s">
        <v>535</v>
      </c>
      <c r="L2214" t="s">
        <v>554</v>
      </c>
      <c r="M2214" t="s">
        <v>537</v>
      </c>
      <c r="N2214" t="s">
        <v>538</v>
      </c>
      <c r="O2214" t="s">
        <v>539</v>
      </c>
      <c r="P2214" t="s">
        <v>580</v>
      </c>
      <c r="Q2214" t="s">
        <v>3208</v>
      </c>
      <c r="R2214" t="s">
        <v>542</v>
      </c>
      <c r="S2214" t="s">
        <v>656</v>
      </c>
      <c r="T2214" t="s">
        <v>542</v>
      </c>
      <c r="U2214" t="s">
        <v>5671</v>
      </c>
      <c r="W2214" s="210">
        <v>-1.51</v>
      </c>
      <c r="X2214">
        <v>1</v>
      </c>
      <c r="Z2214" s="211">
        <v>45593</v>
      </c>
      <c r="AH2214" s="211">
        <v>45565</v>
      </c>
      <c r="AO2214" t="s">
        <v>546</v>
      </c>
      <c r="AU2214" s="211"/>
      <c r="AY2214">
        <v>0</v>
      </c>
      <c r="AZ2214" t="s">
        <v>548</v>
      </c>
      <c r="BA2214" t="s">
        <v>5671</v>
      </c>
      <c r="BB2214" t="s">
        <v>5671</v>
      </c>
    </row>
    <row r="2215" spans="1:54" x14ac:dyDescent="0.3">
      <c r="A2215" t="s">
        <v>5866</v>
      </c>
      <c r="B2215" t="s">
        <v>652</v>
      </c>
      <c r="C2215" s="211">
        <v>45565</v>
      </c>
      <c r="D2215" t="s">
        <v>594</v>
      </c>
      <c r="E2215" t="s">
        <v>571</v>
      </c>
      <c r="F2215" t="s">
        <v>662</v>
      </c>
      <c r="G2215" t="s">
        <v>5867</v>
      </c>
      <c r="H2215" t="s">
        <v>597</v>
      </c>
      <c r="I2215">
        <v>0</v>
      </c>
      <c r="J2215">
        <v>1.24</v>
      </c>
      <c r="K2215" t="s">
        <v>535</v>
      </c>
      <c r="L2215" t="s">
        <v>561</v>
      </c>
      <c r="M2215" t="s">
        <v>537</v>
      </c>
      <c r="N2215" t="s">
        <v>538</v>
      </c>
      <c r="O2215" t="s">
        <v>539</v>
      </c>
      <c r="P2215" t="s">
        <v>598</v>
      </c>
      <c r="Q2215" t="s">
        <v>3208</v>
      </c>
      <c r="R2215" t="s">
        <v>542</v>
      </c>
      <c r="S2215" t="s">
        <v>656</v>
      </c>
      <c r="T2215" t="s">
        <v>542</v>
      </c>
      <c r="U2215" t="s">
        <v>5671</v>
      </c>
      <c r="W2215" s="210">
        <v>-1.24</v>
      </c>
      <c r="X2215">
        <v>1</v>
      </c>
      <c r="Z2215" s="211">
        <v>45593</v>
      </c>
      <c r="AH2215" s="211">
        <v>45565</v>
      </c>
      <c r="AO2215" t="s">
        <v>546</v>
      </c>
      <c r="AU2215" s="211"/>
      <c r="AY2215">
        <v>0</v>
      </c>
      <c r="AZ2215" t="s">
        <v>548</v>
      </c>
      <c r="BA2215" t="s">
        <v>5671</v>
      </c>
      <c r="BB2215" t="s">
        <v>5671</v>
      </c>
    </row>
    <row r="2216" spans="1:54" x14ac:dyDescent="0.3">
      <c r="A2216" t="s">
        <v>5868</v>
      </c>
      <c r="B2216" t="s">
        <v>652</v>
      </c>
      <c r="C2216" s="211">
        <v>45565</v>
      </c>
      <c r="D2216" t="s">
        <v>1067</v>
      </c>
      <c r="E2216" t="s">
        <v>571</v>
      </c>
      <c r="F2216" t="s">
        <v>1172</v>
      </c>
      <c r="G2216" t="s">
        <v>5869</v>
      </c>
      <c r="H2216" t="s">
        <v>1337</v>
      </c>
      <c r="I2216">
        <v>0</v>
      </c>
      <c r="J2216">
        <v>1.6</v>
      </c>
      <c r="K2216" t="s">
        <v>535</v>
      </c>
      <c r="L2216" t="s">
        <v>554</v>
      </c>
      <c r="M2216" t="s">
        <v>537</v>
      </c>
      <c r="N2216" t="s">
        <v>538</v>
      </c>
      <c r="O2216" t="s">
        <v>539</v>
      </c>
      <c r="P2216" t="s">
        <v>580</v>
      </c>
      <c r="Q2216" t="s">
        <v>3208</v>
      </c>
      <c r="R2216" t="s">
        <v>542</v>
      </c>
      <c r="S2216" t="s">
        <v>656</v>
      </c>
      <c r="T2216" t="s">
        <v>542</v>
      </c>
      <c r="U2216" t="s">
        <v>5671</v>
      </c>
      <c r="W2216" s="210">
        <v>-1.6</v>
      </c>
      <c r="X2216">
        <v>1</v>
      </c>
      <c r="Z2216" s="211">
        <v>45593</v>
      </c>
      <c r="AH2216" s="211">
        <v>45565</v>
      </c>
      <c r="AO2216" t="s">
        <v>546</v>
      </c>
      <c r="AU2216" s="211"/>
      <c r="AY2216">
        <v>0</v>
      </c>
      <c r="AZ2216" t="s">
        <v>548</v>
      </c>
      <c r="BA2216" t="s">
        <v>5671</v>
      </c>
      <c r="BB2216" t="s">
        <v>5671</v>
      </c>
    </row>
    <row r="2217" spans="1:54" x14ac:dyDescent="0.3">
      <c r="A2217" t="s">
        <v>5870</v>
      </c>
      <c r="B2217" t="s">
        <v>652</v>
      </c>
      <c r="C2217" s="211">
        <v>45565</v>
      </c>
      <c r="D2217" t="s">
        <v>1067</v>
      </c>
      <c r="E2217" t="s">
        <v>679</v>
      </c>
      <c r="F2217" t="s">
        <v>898</v>
      </c>
      <c r="G2217" t="s">
        <v>5871</v>
      </c>
      <c r="H2217" t="s">
        <v>1337</v>
      </c>
      <c r="I2217">
        <v>0</v>
      </c>
      <c r="J2217">
        <v>1.28</v>
      </c>
      <c r="K2217" t="s">
        <v>535</v>
      </c>
      <c r="L2217" t="s">
        <v>554</v>
      </c>
      <c r="M2217" t="s">
        <v>537</v>
      </c>
      <c r="N2217" t="s">
        <v>538</v>
      </c>
      <c r="O2217" t="s">
        <v>539</v>
      </c>
      <c r="P2217" t="s">
        <v>580</v>
      </c>
      <c r="Q2217" t="s">
        <v>3208</v>
      </c>
      <c r="R2217" t="s">
        <v>542</v>
      </c>
      <c r="S2217" t="s">
        <v>656</v>
      </c>
      <c r="T2217" t="s">
        <v>542</v>
      </c>
      <c r="U2217" t="s">
        <v>5671</v>
      </c>
      <c r="W2217" s="210">
        <v>-1.28</v>
      </c>
      <c r="X2217">
        <v>1</v>
      </c>
      <c r="Z2217" s="211">
        <v>45593</v>
      </c>
      <c r="AH2217" s="211">
        <v>45565</v>
      </c>
      <c r="AO2217" t="s">
        <v>546</v>
      </c>
      <c r="AU2217" s="211"/>
      <c r="AY2217">
        <v>0</v>
      </c>
      <c r="AZ2217" t="s">
        <v>548</v>
      </c>
      <c r="BA2217" t="s">
        <v>5671</v>
      </c>
      <c r="BB2217" t="s">
        <v>5671</v>
      </c>
    </row>
    <row r="2218" spans="1:54" x14ac:dyDescent="0.3">
      <c r="A2218" t="s">
        <v>5872</v>
      </c>
      <c r="B2218" t="s">
        <v>652</v>
      </c>
      <c r="C2218" s="211">
        <v>45565</v>
      </c>
      <c r="D2218" t="s">
        <v>1067</v>
      </c>
      <c r="E2218" t="s">
        <v>577</v>
      </c>
      <c r="F2218" t="s">
        <v>775</v>
      </c>
      <c r="G2218" t="s">
        <v>5827</v>
      </c>
      <c r="H2218" t="s">
        <v>1337</v>
      </c>
      <c r="I2218">
        <v>0</v>
      </c>
      <c r="J2218">
        <v>1.1000000000000001</v>
      </c>
      <c r="K2218" t="s">
        <v>535</v>
      </c>
      <c r="L2218" t="s">
        <v>554</v>
      </c>
      <c r="M2218" t="s">
        <v>537</v>
      </c>
      <c r="N2218" t="s">
        <v>538</v>
      </c>
      <c r="O2218" t="s">
        <v>539</v>
      </c>
      <c r="P2218" t="s">
        <v>580</v>
      </c>
      <c r="Q2218" t="s">
        <v>3208</v>
      </c>
      <c r="R2218" t="s">
        <v>542</v>
      </c>
      <c r="S2218" t="s">
        <v>656</v>
      </c>
      <c r="T2218" t="s">
        <v>542</v>
      </c>
      <c r="U2218" t="s">
        <v>5671</v>
      </c>
      <c r="W2218" s="210">
        <v>-1.1000000000000001</v>
      </c>
      <c r="X2218">
        <v>1</v>
      </c>
      <c r="Z2218" s="211">
        <v>45593</v>
      </c>
      <c r="AH2218" s="211">
        <v>45565</v>
      </c>
      <c r="AO2218" t="s">
        <v>546</v>
      </c>
      <c r="AU2218" s="211"/>
      <c r="AY2218">
        <v>0</v>
      </c>
      <c r="AZ2218" t="s">
        <v>548</v>
      </c>
      <c r="BA2218" t="s">
        <v>5671</v>
      </c>
      <c r="BB2218" t="s">
        <v>5671</v>
      </c>
    </row>
    <row r="2219" spans="1:54" x14ac:dyDescent="0.3">
      <c r="A2219" t="s">
        <v>5873</v>
      </c>
      <c r="B2219" t="s">
        <v>652</v>
      </c>
      <c r="C2219" s="211">
        <v>45537</v>
      </c>
      <c r="D2219" t="s">
        <v>1203</v>
      </c>
      <c r="E2219" t="s">
        <v>1386</v>
      </c>
      <c r="F2219" t="s">
        <v>757</v>
      </c>
      <c r="G2219" t="s">
        <v>5874</v>
      </c>
      <c r="H2219" t="s">
        <v>5875</v>
      </c>
      <c r="I2219">
        <v>0</v>
      </c>
      <c r="J2219">
        <v>290</v>
      </c>
      <c r="K2219" t="s">
        <v>535</v>
      </c>
      <c r="L2219" t="s">
        <v>1194</v>
      </c>
      <c r="M2219" t="s">
        <v>537</v>
      </c>
      <c r="N2219" t="s">
        <v>538</v>
      </c>
      <c r="O2219" t="s">
        <v>539</v>
      </c>
      <c r="P2219" t="s">
        <v>5876</v>
      </c>
      <c r="Q2219" t="s">
        <v>3208</v>
      </c>
      <c r="R2219" t="s">
        <v>542</v>
      </c>
      <c r="S2219" t="s">
        <v>656</v>
      </c>
      <c r="T2219" t="s">
        <v>542</v>
      </c>
      <c r="U2219" t="s">
        <v>5671</v>
      </c>
      <c r="W2219" s="210">
        <v>-290</v>
      </c>
      <c r="X2219">
        <v>1</v>
      </c>
      <c r="Z2219" s="211">
        <v>45593</v>
      </c>
      <c r="AH2219" s="211">
        <v>45537</v>
      </c>
      <c r="AO2219" t="s">
        <v>546</v>
      </c>
      <c r="AU2219" s="211"/>
      <c r="AY2219">
        <v>0</v>
      </c>
      <c r="AZ2219" t="s">
        <v>548</v>
      </c>
      <c r="BA2219" t="s">
        <v>5671</v>
      </c>
      <c r="BB2219" t="s">
        <v>5671</v>
      </c>
    </row>
    <row r="2220" spans="1:54" x14ac:dyDescent="0.3">
      <c r="A2220" t="s">
        <v>5877</v>
      </c>
      <c r="B2220" t="s">
        <v>652</v>
      </c>
      <c r="C2220" s="211">
        <v>45539</v>
      </c>
      <c r="D2220" t="s">
        <v>1203</v>
      </c>
      <c r="E2220" t="s">
        <v>705</v>
      </c>
      <c r="F2220" t="s">
        <v>757</v>
      </c>
      <c r="G2220" t="s">
        <v>5878</v>
      </c>
      <c r="H2220" t="s">
        <v>4306</v>
      </c>
      <c r="I2220">
        <v>0</v>
      </c>
      <c r="J2220">
        <v>120</v>
      </c>
      <c r="K2220" t="s">
        <v>535</v>
      </c>
      <c r="L2220" t="s">
        <v>664</v>
      </c>
      <c r="M2220" t="s">
        <v>537</v>
      </c>
      <c r="N2220" t="s">
        <v>538</v>
      </c>
      <c r="O2220" t="s">
        <v>539</v>
      </c>
      <c r="P2220" t="s">
        <v>4307</v>
      </c>
      <c r="Q2220" t="s">
        <v>3208</v>
      </c>
      <c r="R2220" t="s">
        <v>542</v>
      </c>
      <c r="S2220" t="s">
        <v>656</v>
      </c>
      <c r="T2220" t="s">
        <v>542</v>
      </c>
      <c r="U2220" t="s">
        <v>5671</v>
      </c>
      <c r="W2220" s="210">
        <v>-120</v>
      </c>
      <c r="X2220">
        <v>1</v>
      </c>
      <c r="Z2220" s="211">
        <v>45593</v>
      </c>
      <c r="AH2220" s="211">
        <v>45539</v>
      </c>
      <c r="AO2220" t="s">
        <v>546</v>
      </c>
      <c r="AU2220" s="211"/>
      <c r="AY2220">
        <v>0</v>
      </c>
      <c r="AZ2220" t="s">
        <v>548</v>
      </c>
      <c r="BA2220" t="s">
        <v>5671</v>
      </c>
      <c r="BB2220" t="s">
        <v>5671</v>
      </c>
    </row>
    <row r="2221" spans="1:54" x14ac:dyDescent="0.3">
      <c r="A2221" t="s">
        <v>5879</v>
      </c>
      <c r="B2221" t="s">
        <v>652</v>
      </c>
      <c r="C2221" s="211">
        <v>45539</v>
      </c>
      <c r="D2221" t="s">
        <v>1203</v>
      </c>
      <c r="E2221" t="s">
        <v>1381</v>
      </c>
      <c r="F2221" t="s">
        <v>757</v>
      </c>
      <c r="G2221" t="s">
        <v>5880</v>
      </c>
      <c r="H2221" t="s">
        <v>5881</v>
      </c>
      <c r="I2221">
        <v>0</v>
      </c>
      <c r="J2221">
        <v>1925</v>
      </c>
      <c r="K2221" t="s">
        <v>535</v>
      </c>
      <c r="L2221" t="s">
        <v>1377</v>
      </c>
      <c r="M2221" t="s">
        <v>537</v>
      </c>
      <c r="N2221" t="s">
        <v>538</v>
      </c>
      <c r="O2221" t="s">
        <v>539</v>
      </c>
      <c r="P2221" t="s">
        <v>5882</v>
      </c>
      <c r="Q2221" t="s">
        <v>3208</v>
      </c>
      <c r="R2221" t="s">
        <v>542</v>
      </c>
      <c r="S2221" t="s">
        <v>656</v>
      </c>
      <c r="T2221" t="s">
        <v>542</v>
      </c>
      <c r="U2221" t="s">
        <v>5671</v>
      </c>
      <c r="W2221" s="210">
        <v>-1925</v>
      </c>
      <c r="X2221">
        <v>1</v>
      </c>
      <c r="Z2221" s="211">
        <v>45593</v>
      </c>
      <c r="AH2221" s="211">
        <v>45539</v>
      </c>
      <c r="AO2221" t="s">
        <v>546</v>
      </c>
      <c r="AU2221" s="211"/>
      <c r="AY2221">
        <v>0</v>
      </c>
      <c r="AZ2221" t="s">
        <v>548</v>
      </c>
      <c r="BA2221" t="s">
        <v>5671</v>
      </c>
      <c r="BB2221" t="s">
        <v>5671</v>
      </c>
    </row>
    <row r="2222" spans="1:54" x14ac:dyDescent="0.3">
      <c r="A2222" t="s">
        <v>5883</v>
      </c>
      <c r="B2222" t="s">
        <v>652</v>
      </c>
      <c r="C2222" s="211">
        <v>45558</v>
      </c>
      <c r="D2222" t="s">
        <v>1203</v>
      </c>
      <c r="E2222" t="s">
        <v>2076</v>
      </c>
      <c r="F2222" t="s">
        <v>757</v>
      </c>
      <c r="G2222" t="s">
        <v>5884</v>
      </c>
      <c r="H2222" t="s">
        <v>4306</v>
      </c>
      <c r="I2222">
        <v>0</v>
      </c>
      <c r="J2222">
        <v>1300</v>
      </c>
      <c r="K2222" t="s">
        <v>535</v>
      </c>
      <c r="L2222" t="s">
        <v>655</v>
      </c>
      <c r="M2222" t="s">
        <v>537</v>
      </c>
      <c r="N2222" t="s">
        <v>538</v>
      </c>
      <c r="O2222" t="s">
        <v>539</v>
      </c>
      <c r="P2222" t="s">
        <v>4307</v>
      </c>
      <c r="Q2222" t="s">
        <v>3208</v>
      </c>
      <c r="R2222" t="s">
        <v>542</v>
      </c>
      <c r="S2222" t="s">
        <v>656</v>
      </c>
      <c r="T2222" t="s">
        <v>542</v>
      </c>
      <c r="U2222" t="s">
        <v>5671</v>
      </c>
      <c r="W2222" s="210">
        <v>-1300</v>
      </c>
      <c r="X2222">
        <v>1</v>
      </c>
      <c r="Z2222" s="211">
        <v>45593</v>
      </c>
      <c r="AH2222" s="211">
        <v>45558</v>
      </c>
      <c r="AO2222" t="s">
        <v>546</v>
      </c>
      <c r="AU2222" s="211"/>
      <c r="AY2222">
        <v>0</v>
      </c>
      <c r="AZ2222" t="s">
        <v>548</v>
      </c>
      <c r="BA2222" t="s">
        <v>5671</v>
      </c>
      <c r="BB2222" t="s">
        <v>5671</v>
      </c>
    </row>
    <row r="2223" spans="1:54" x14ac:dyDescent="0.3">
      <c r="A2223" t="s">
        <v>5885</v>
      </c>
      <c r="B2223" t="s">
        <v>652</v>
      </c>
      <c r="C2223" s="211">
        <v>45558</v>
      </c>
      <c r="D2223" t="s">
        <v>1203</v>
      </c>
      <c r="E2223" t="s">
        <v>708</v>
      </c>
      <c r="F2223" t="s">
        <v>757</v>
      </c>
      <c r="G2223" t="s">
        <v>5884</v>
      </c>
      <c r="H2223" t="s">
        <v>4306</v>
      </c>
      <c r="I2223">
        <v>0</v>
      </c>
      <c r="J2223">
        <v>800</v>
      </c>
      <c r="K2223" t="s">
        <v>535</v>
      </c>
      <c r="L2223" t="s">
        <v>655</v>
      </c>
      <c r="M2223" t="s">
        <v>537</v>
      </c>
      <c r="N2223" t="s">
        <v>538</v>
      </c>
      <c r="O2223" t="s">
        <v>539</v>
      </c>
      <c r="P2223" t="s">
        <v>4307</v>
      </c>
      <c r="Q2223" t="s">
        <v>3208</v>
      </c>
      <c r="R2223" t="s">
        <v>542</v>
      </c>
      <c r="S2223" t="s">
        <v>656</v>
      </c>
      <c r="T2223" t="s">
        <v>542</v>
      </c>
      <c r="U2223" t="s">
        <v>5671</v>
      </c>
      <c r="W2223" s="210">
        <v>-800</v>
      </c>
      <c r="X2223">
        <v>1</v>
      </c>
      <c r="Z2223" s="211">
        <v>45593</v>
      </c>
      <c r="AH2223" s="211">
        <v>45558</v>
      </c>
      <c r="AO2223" t="s">
        <v>546</v>
      </c>
      <c r="AU2223" s="211"/>
      <c r="AY2223">
        <v>0</v>
      </c>
      <c r="AZ2223" t="s">
        <v>548</v>
      </c>
      <c r="BA2223" t="s">
        <v>5671</v>
      </c>
      <c r="BB2223" t="s">
        <v>5671</v>
      </c>
    </row>
    <row r="2224" spans="1:54" x14ac:dyDescent="0.3">
      <c r="A2224" t="s">
        <v>5886</v>
      </c>
      <c r="B2224" t="s">
        <v>652</v>
      </c>
      <c r="C2224" s="211">
        <v>45559</v>
      </c>
      <c r="D2224" t="s">
        <v>1203</v>
      </c>
      <c r="E2224" t="s">
        <v>1060</v>
      </c>
      <c r="F2224" t="s">
        <v>757</v>
      </c>
      <c r="G2224" t="s">
        <v>5887</v>
      </c>
      <c r="H2224" t="s">
        <v>4306</v>
      </c>
      <c r="I2224">
        <v>0</v>
      </c>
      <c r="J2224">
        <v>640</v>
      </c>
      <c r="K2224" t="s">
        <v>535</v>
      </c>
      <c r="L2224" t="s">
        <v>664</v>
      </c>
      <c r="M2224" t="s">
        <v>537</v>
      </c>
      <c r="N2224" t="s">
        <v>538</v>
      </c>
      <c r="O2224" t="s">
        <v>539</v>
      </c>
      <c r="P2224" t="s">
        <v>4307</v>
      </c>
      <c r="Q2224" t="s">
        <v>3208</v>
      </c>
      <c r="R2224" t="s">
        <v>542</v>
      </c>
      <c r="S2224" t="s">
        <v>656</v>
      </c>
      <c r="T2224" t="s">
        <v>542</v>
      </c>
      <c r="U2224" t="s">
        <v>5671</v>
      </c>
      <c r="W2224" s="210">
        <v>-640</v>
      </c>
      <c r="X2224">
        <v>1</v>
      </c>
      <c r="Z2224" s="211">
        <v>45593</v>
      </c>
      <c r="AH2224" s="211">
        <v>45559</v>
      </c>
      <c r="AO2224" t="s">
        <v>546</v>
      </c>
      <c r="AU2224" s="211"/>
      <c r="AY2224">
        <v>0</v>
      </c>
      <c r="AZ2224" t="s">
        <v>548</v>
      </c>
      <c r="BA2224" t="s">
        <v>5671</v>
      </c>
      <c r="BB2224" t="s">
        <v>5671</v>
      </c>
    </row>
    <row r="2225" spans="1:54" x14ac:dyDescent="0.3">
      <c r="A2225" t="s">
        <v>5888</v>
      </c>
      <c r="B2225" t="s">
        <v>652</v>
      </c>
      <c r="C2225" s="211">
        <v>45559</v>
      </c>
      <c r="D2225" t="s">
        <v>1203</v>
      </c>
      <c r="E2225" t="s">
        <v>2736</v>
      </c>
      <c r="F2225" t="s">
        <v>757</v>
      </c>
      <c r="G2225" t="s">
        <v>5889</v>
      </c>
      <c r="H2225" t="s">
        <v>4306</v>
      </c>
      <c r="I2225">
        <v>0</v>
      </c>
      <c r="J2225">
        <v>350</v>
      </c>
      <c r="K2225" t="s">
        <v>535</v>
      </c>
      <c r="L2225" t="s">
        <v>655</v>
      </c>
      <c r="M2225" t="s">
        <v>537</v>
      </c>
      <c r="N2225" t="s">
        <v>538</v>
      </c>
      <c r="O2225" t="s">
        <v>539</v>
      </c>
      <c r="P2225" t="s">
        <v>4307</v>
      </c>
      <c r="Q2225" t="s">
        <v>3208</v>
      </c>
      <c r="R2225" t="s">
        <v>542</v>
      </c>
      <c r="S2225" t="s">
        <v>656</v>
      </c>
      <c r="T2225" t="s">
        <v>542</v>
      </c>
      <c r="U2225" t="s">
        <v>5671</v>
      </c>
      <c r="W2225" s="210">
        <v>-350</v>
      </c>
      <c r="X2225">
        <v>1</v>
      </c>
      <c r="Z2225" s="211">
        <v>45593</v>
      </c>
      <c r="AH2225" s="211">
        <v>45559</v>
      </c>
      <c r="AO2225" t="s">
        <v>546</v>
      </c>
      <c r="AU2225" s="211"/>
      <c r="AY2225">
        <v>0</v>
      </c>
      <c r="AZ2225" t="s">
        <v>548</v>
      </c>
      <c r="BA2225" t="s">
        <v>5671</v>
      </c>
      <c r="BB2225" t="s">
        <v>5671</v>
      </c>
    </row>
    <row r="2226" spans="1:54" x14ac:dyDescent="0.3">
      <c r="A2226" t="s">
        <v>5890</v>
      </c>
      <c r="B2226" t="s">
        <v>652</v>
      </c>
      <c r="C2226" s="211">
        <v>45559</v>
      </c>
      <c r="D2226" t="s">
        <v>1203</v>
      </c>
      <c r="E2226" t="s">
        <v>1669</v>
      </c>
      <c r="F2226" t="s">
        <v>757</v>
      </c>
      <c r="G2226" t="s">
        <v>5891</v>
      </c>
      <c r="H2226" t="s">
        <v>4836</v>
      </c>
      <c r="I2226">
        <v>0</v>
      </c>
      <c r="J2226">
        <v>100</v>
      </c>
      <c r="K2226" t="s">
        <v>535</v>
      </c>
      <c r="L2226" t="s">
        <v>1207</v>
      </c>
      <c r="M2226" t="s">
        <v>537</v>
      </c>
      <c r="N2226" t="s">
        <v>538</v>
      </c>
      <c r="O2226" t="s">
        <v>539</v>
      </c>
      <c r="P2226" t="s">
        <v>4837</v>
      </c>
      <c r="Q2226" t="s">
        <v>3208</v>
      </c>
      <c r="R2226" t="s">
        <v>542</v>
      </c>
      <c r="S2226" t="s">
        <v>656</v>
      </c>
      <c r="T2226" t="s">
        <v>542</v>
      </c>
      <c r="U2226" t="s">
        <v>5671</v>
      </c>
      <c r="W2226" s="210">
        <v>-100</v>
      </c>
      <c r="X2226">
        <v>1</v>
      </c>
      <c r="Z2226" s="211">
        <v>45593</v>
      </c>
      <c r="AH2226" s="211">
        <v>45559</v>
      </c>
      <c r="AO2226" t="s">
        <v>546</v>
      </c>
      <c r="AU2226" s="211"/>
      <c r="AY2226">
        <v>0</v>
      </c>
      <c r="AZ2226" t="s">
        <v>548</v>
      </c>
      <c r="BA2226" t="s">
        <v>5671</v>
      </c>
      <c r="BB2226" t="s">
        <v>5671</v>
      </c>
    </row>
    <row r="2227" spans="1:54" x14ac:dyDescent="0.3">
      <c r="A2227" t="s">
        <v>5892</v>
      </c>
      <c r="B2227" t="s">
        <v>652</v>
      </c>
      <c r="C2227" s="211">
        <v>45565</v>
      </c>
      <c r="D2227" t="s">
        <v>1203</v>
      </c>
      <c r="E2227" t="s">
        <v>1409</v>
      </c>
      <c r="F2227" t="s">
        <v>757</v>
      </c>
      <c r="G2227" t="s">
        <v>5893</v>
      </c>
      <c r="H2227" t="s">
        <v>4615</v>
      </c>
      <c r="I2227">
        <v>0</v>
      </c>
      <c r="J2227">
        <v>1125</v>
      </c>
      <c r="K2227" t="s">
        <v>535</v>
      </c>
      <c r="L2227" t="s">
        <v>561</v>
      </c>
      <c r="M2227" t="s">
        <v>537</v>
      </c>
      <c r="N2227" t="s">
        <v>538</v>
      </c>
      <c r="O2227" t="s">
        <v>539</v>
      </c>
      <c r="P2227" t="s">
        <v>4616</v>
      </c>
      <c r="Q2227" t="s">
        <v>3208</v>
      </c>
      <c r="R2227" t="s">
        <v>542</v>
      </c>
      <c r="S2227" t="s">
        <v>656</v>
      </c>
      <c r="T2227" t="s">
        <v>542</v>
      </c>
      <c r="U2227" t="s">
        <v>5671</v>
      </c>
      <c r="W2227" s="210">
        <v>-1125</v>
      </c>
      <c r="X2227">
        <v>1</v>
      </c>
      <c r="Z2227" s="211">
        <v>45593</v>
      </c>
      <c r="AH2227" s="211">
        <v>45565</v>
      </c>
      <c r="AO2227" t="s">
        <v>546</v>
      </c>
      <c r="AU2227" s="211"/>
      <c r="AY2227">
        <v>0</v>
      </c>
      <c r="AZ2227" t="s">
        <v>548</v>
      </c>
      <c r="BA2227" t="s">
        <v>5671</v>
      </c>
      <c r="BB2227" t="s">
        <v>5671</v>
      </c>
    </row>
    <row r="2228" spans="1:54" x14ac:dyDescent="0.3">
      <c r="A2228" t="s">
        <v>5894</v>
      </c>
      <c r="B2228" t="s">
        <v>652</v>
      </c>
      <c r="C2228" s="211">
        <v>45565</v>
      </c>
      <c r="D2228" t="s">
        <v>1203</v>
      </c>
      <c r="E2228" t="s">
        <v>1409</v>
      </c>
      <c r="F2228" t="s">
        <v>532</v>
      </c>
      <c r="G2228" t="s">
        <v>5895</v>
      </c>
      <c r="H2228" t="s">
        <v>1216</v>
      </c>
      <c r="I2228">
        <v>0</v>
      </c>
      <c r="J2228">
        <v>2200</v>
      </c>
      <c r="K2228" t="s">
        <v>535</v>
      </c>
      <c r="L2228" t="s">
        <v>536</v>
      </c>
      <c r="M2228" t="s">
        <v>537</v>
      </c>
      <c r="N2228" t="s">
        <v>538</v>
      </c>
      <c r="O2228" t="s">
        <v>539</v>
      </c>
      <c r="P2228" t="s">
        <v>1217</v>
      </c>
      <c r="Q2228" t="s">
        <v>3208</v>
      </c>
      <c r="R2228" t="s">
        <v>542</v>
      </c>
      <c r="S2228" t="s">
        <v>656</v>
      </c>
      <c r="T2228" t="s">
        <v>542</v>
      </c>
      <c r="U2228" t="s">
        <v>5671</v>
      </c>
      <c r="W2228" s="210">
        <v>-2200</v>
      </c>
      <c r="X2228">
        <v>1</v>
      </c>
      <c r="Z2228" s="211">
        <v>45593</v>
      </c>
      <c r="AH2228" s="211">
        <v>45565</v>
      </c>
      <c r="AO2228" t="s">
        <v>546</v>
      </c>
      <c r="AU2228" s="211"/>
      <c r="AY2228">
        <v>0</v>
      </c>
      <c r="AZ2228" t="s">
        <v>548</v>
      </c>
      <c r="BA2228" t="s">
        <v>5671</v>
      </c>
      <c r="BB2228" t="s">
        <v>5671</v>
      </c>
    </row>
    <row r="2229" spans="1:54" x14ac:dyDescent="0.3">
      <c r="A2229" t="s">
        <v>5896</v>
      </c>
      <c r="B2229" t="s">
        <v>652</v>
      </c>
      <c r="C2229" s="211">
        <v>45565</v>
      </c>
      <c r="D2229" t="s">
        <v>1203</v>
      </c>
      <c r="E2229" t="s">
        <v>1409</v>
      </c>
      <c r="F2229" t="s">
        <v>793</v>
      </c>
      <c r="G2229" t="s">
        <v>5897</v>
      </c>
      <c r="H2229" t="s">
        <v>4625</v>
      </c>
      <c r="I2229">
        <v>0</v>
      </c>
      <c r="J2229">
        <v>789</v>
      </c>
      <c r="K2229" t="s">
        <v>535</v>
      </c>
      <c r="L2229" t="s">
        <v>536</v>
      </c>
      <c r="M2229" t="s">
        <v>537</v>
      </c>
      <c r="N2229" t="s">
        <v>538</v>
      </c>
      <c r="O2229" t="s">
        <v>539</v>
      </c>
      <c r="P2229" t="s">
        <v>4626</v>
      </c>
      <c r="Q2229" t="s">
        <v>3208</v>
      </c>
      <c r="R2229" t="s">
        <v>542</v>
      </c>
      <c r="S2229" t="s">
        <v>656</v>
      </c>
      <c r="T2229" t="s">
        <v>542</v>
      </c>
      <c r="U2229" t="s">
        <v>5671</v>
      </c>
      <c r="W2229" s="210">
        <v>-789</v>
      </c>
      <c r="X2229">
        <v>1</v>
      </c>
      <c r="Z2229" s="211">
        <v>45593</v>
      </c>
      <c r="AH2229" s="211">
        <v>45565</v>
      </c>
      <c r="AO2229" t="s">
        <v>546</v>
      </c>
      <c r="AU2229" s="211"/>
      <c r="AY2229">
        <v>0</v>
      </c>
      <c r="AZ2229" t="s">
        <v>548</v>
      </c>
      <c r="BA2229" t="s">
        <v>5671</v>
      </c>
      <c r="BB2229" t="s">
        <v>5671</v>
      </c>
    </row>
    <row r="2230" spans="1:54" x14ac:dyDescent="0.3">
      <c r="A2230" t="s">
        <v>5898</v>
      </c>
      <c r="B2230" t="s">
        <v>652</v>
      </c>
      <c r="C2230" s="211">
        <v>45565</v>
      </c>
      <c r="D2230" t="s">
        <v>1203</v>
      </c>
      <c r="E2230" t="s">
        <v>1409</v>
      </c>
      <c r="F2230" t="s">
        <v>653</v>
      </c>
      <c r="G2230" t="s">
        <v>5899</v>
      </c>
      <c r="H2230" t="s">
        <v>1220</v>
      </c>
      <c r="I2230">
        <v>0</v>
      </c>
      <c r="J2230">
        <v>850</v>
      </c>
      <c r="K2230" t="s">
        <v>535</v>
      </c>
      <c r="L2230" t="s">
        <v>536</v>
      </c>
      <c r="M2230" t="s">
        <v>537</v>
      </c>
      <c r="N2230" t="s">
        <v>538</v>
      </c>
      <c r="O2230" t="s">
        <v>539</v>
      </c>
      <c r="P2230" t="s">
        <v>1221</v>
      </c>
      <c r="Q2230" t="s">
        <v>3208</v>
      </c>
      <c r="R2230" t="s">
        <v>542</v>
      </c>
      <c r="S2230" t="s">
        <v>656</v>
      </c>
      <c r="T2230" t="s">
        <v>542</v>
      </c>
      <c r="U2230" t="s">
        <v>5671</v>
      </c>
      <c r="W2230" s="210">
        <v>-850</v>
      </c>
      <c r="X2230">
        <v>1</v>
      </c>
      <c r="Z2230" s="211">
        <v>45593</v>
      </c>
      <c r="AH2230" s="211">
        <v>45565</v>
      </c>
      <c r="AO2230" t="s">
        <v>546</v>
      </c>
      <c r="AU2230" s="211"/>
      <c r="AY2230">
        <v>0</v>
      </c>
      <c r="AZ2230" t="s">
        <v>548</v>
      </c>
      <c r="BA2230" t="s">
        <v>5671</v>
      </c>
      <c r="BB2230" t="s">
        <v>5671</v>
      </c>
    </row>
    <row r="2231" spans="1:54" x14ac:dyDescent="0.3">
      <c r="A2231" t="s">
        <v>5900</v>
      </c>
      <c r="B2231" t="s">
        <v>652</v>
      </c>
      <c r="C2231" s="211">
        <v>45565</v>
      </c>
      <c r="D2231" t="s">
        <v>1203</v>
      </c>
      <c r="E2231" t="s">
        <v>1409</v>
      </c>
      <c r="F2231" t="s">
        <v>700</v>
      </c>
      <c r="G2231" t="s">
        <v>5901</v>
      </c>
      <c r="H2231" t="s">
        <v>1220</v>
      </c>
      <c r="I2231">
        <v>0</v>
      </c>
      <c r="J2231">
        <v>850</v>
      </c>
      <c r="K2231" t="s">
        <v>535</v>
      </c>
      <c r="L2231" t="s">
        <v>536</v>
      </c>
      <c r="M2231" t="s">
        <v>537</v>
      </c>
      <c r="N2231" t="s">
        <v>538</v>
      </c>
      <c r="O2231" t="s">
        <v>539</v>
      </c>
      <c r="P2231" t="s">
        <v>1221</v>
      </c>
      <c r="Q2231" t="s">
        <v>3208</v>
      </c>
      <c r="R2231" t="s">
        <v>542</v>
      </c>
      <c r="S2231" t="s">
        <v>656</v>
      </c>
      <c r="T2231" t="s">
        <v>542</v>
      </c>
      <c r="U2231" t="s">
        <v>5671</v>
      </c>
      <c r="W2231" s="210">
        <v>-850</v>
      </c>
      <c r="X2231">
        <v>1</v>
      </c>
      <c r="Z2231" s="211">
        <v>45593</v>
      </c>
      <c r="AH2231" s="211">
        <v>45565</v>
      </c>
      <c r="AO2231" t="s">
        <v>546</v>
      </c>
      <c r="AU2231" s="211"/>
      <c r="AY2231">
        <v>0</v>
      </c>
      <c r="AZ2231" t="s">
        <v>548</v>
      </c>
      <c r="BA2231" t="s">
        <v>5671</v>
      </c>
      <c r="BB2231" t="s">
        <v>5671</v>
      </c>
    </row>
    <row r="2232" spans="1:54" x14ac:dyDescent="0.3">
      <c r="A2232" t="s">
        <v>5902</v>
      </c>
      <c r="B2232" t="s">
        <v>746</v>
      </c>
      <c r="C2232" s="211">
        <v>45540</v>
      </c>
      <c r="D2232" t="s">
        <v>5903</v>
      </c>
      <c r="E2232" t="s">
        <v>793</v>
      </c>
      <c r="F2232" t="s">
        <v>700</v>
      </c>
      <c r="G2232" t="s">
        <v>5904</v>
      </c>
      <c r="H2232" t="s">
        <v>5905</v>
      </c>
      <c r="I2232">
        <v>0</v>
      </c>
      <c r="J2232">
        <v>4.7300000000000004</v>
      </c>
      <c r="K2232" t="s">
        <v>749</v>
      </c>
      <c r="L2232" t="s">
        <v>5906</v>
      </c>
      <c r="M2232" t="s">
        <v>537</v>
      </c>
      <c r="N2232" t="s">
        <v>538</v>
      </c>
      <c r="O2232" t="s">
        <v>539</v>
      </c>
      <c r="P2232" t="s">
        <v>5907</v>
      </c>
      <c r="R2232" t="s">
        <v>542</v>
      </c>
      <c r="S2232" t="s">
        <v>751</v>
      </c>
      <c r="T2232" t="s">
        <v>542</v>
      </c>
      <c r="U2232" t="s">
        <v>5671</v>
      </c>
      <c r="W2232" s="210">
        <v>-5.24</v>
      </c>
      <c r="X2232">
        <v>1.1088</v>
      </c>
      <c r="Z2232" s="211">
        <v>45585</v>
      </c>
      <c r="AH2232" s="211">
        <v>45540</v>
      </c>
      <c r="AO2232" t="s">
        <v>546</v>
      </c>
      <c r="AU2232" s="211"/>
      <c r="AY2232">
        <v>0</v>
      </c>
      <c r="AZ2232" t="s">
        <v>548</v>
      </c>
      <c r="BA2232" t="s">
        <v>5671</v>
      </c>
      <c r="BB2232" t="s">
        <v>5671</v>
      </c>
    </row>
    <row r="2233" spans="1:54" x14ac:dyDescent="0.3">
      <c r="A2233" t="s">
        <v>5908</v>
      </c>
      <c r="B2233" t="s">
        <v>746</v>
      </c>
      <c r="C2233" s="211">
        <v>45546</v>
      </c>
      <c r="D2233" t="s">
        <v>5903</v>
      </c>
      <c r="E2233" t="s">
        <v>793</v>
      </c>
      <c r="F2233" t="s">
        <v>800</v>
      </c>
      <c r="G2233" t="s">
        <v>5909</v>
      </c>
      <c r="H2233" t="s">
        <v>5910</v>
      </c>
      <c r="I2233">
        <v>0</v>
      </c>
      <c r="J2233">
        <v>7.07</v>
      </c>
      <c r="K2233" t="s">
        <v>749</v>
      </c>
      <c r="L2233" t="s">
        <v>5906</v>
      </c>
      <c r="M2233" t="s">
        <v>537</v>
      </c>
      <c r="N2233" t="s">
        <v>538</v>
      </c>
      <c r="O2233" t="s">
        <v>539</v>
      </c>
      <c r="P2233" t="s">
        <v>5907</v>
      </c>
      <c r="R2233" t="s">
        <v>542</v>
      </c>
      <c r="S2233" t="s">
        <v>751</v>
      </c>
      <c r="T2233" t="s">
        <v>542</v>
      </c>
      <c r="U2233" t="s">
        <v>5671</v>
      </c>
      <c r="W2233" s="210">
        <v>-7.84</v>
      </c>
      <c r="X2233">
        <v>1.1088</v>
      </c>
      <c r="Z2233" s="211">
        <v>45585</v>
      </c>
      <c r="AH2233" s="211">
        <v>45546</v>
      </c>
      <c r="AO2233" t="s">
        <v>546</v>
      </c>
      <c r="AU2233" s="211"/>
      <c r="AY2233">
        <v>0</v>
      </c>
      <c r="AZ2233" t="s">
        <v>548</v>
      </c>
      <c r="BA2233" t="s">
        <v>5671</v>
      </c>
      <c r="BB2233" t="s">
        <v>5671</v>
      </c>
    </row>
    <row r="2234" spans="1:54" x14ac:dyDescent="0.3">
      <c r="A2234" t="s">
        <v>5911</v>
      </c>
      <c r="B2234" t="s">
        <v>746</v>
      </c>
      <c r="C2234" s="211">
        <v>45546</v>
      </c>
      <c r="D2234" t="s">
        <v>5903</v>
      </c>
      <c r="E2234" t="s">
        <v>666</v>
      </c>
      <c r="F2234" t="s">
        <v>757</v>
      </c>
      <c r="G2234" t="s">
        <v>5912</v>
      </c>
      <c r="H2234" t="s">
        <v>5913</v>
      </c>
      <c r="I2234">
        <v>7.07</v>
      </c>
      <c r="J2234">
        <v>0</v>
      </c>
      <c r="K2234" t="s">
        <v>749</v>
      </c>
      <c r="L2234" t="s">
        <v>5906</v>
      </c>
      <c r="M2234" t="s">
        <v>537</v>
      </c>
      <c r="N2234" t="s">
        <v>538</v>
      </c>
      <c r="O2234" t="s">
        <v>539</v>
      </c>
      <c r="P2234" t="s">
        <v>5907</v>
      </c>
      <c r="R2234" t="s">
        <v>542</v>
      </c>
      <c r="S2234" t="s">
        <v>751</v>
      </c>
      <c r="T2234" t="s">
        <v>542</v>
      </c>
      <c r="U2234" t="s">
        <v>5671</v>
      </c>
      <c r="W2234" s="210">
        <v>7.84</v>
      </c>
      <c r="X2234">
        <v>1.1088</v>
      </c>
      <c r="Z2234" s="211">
        <v>45585</v>
      </c>
      <c r="AH2234" s="211">
        <v>45546</v>
      </c>
      <c r="AO2234" t="s">
        <v>546</v>
      </c>
      <c r="AU2234" s="211"/>
      <c r="AY2234">
        <v>0</v>
      </c>
      <c r="AZ2234" t="s">
        <v>548</v>
      </c>
      <c r="BA2234" t="s">
        <v>5671</v>
      </c>
      <c r="BB2234" t="s">
        <v>5671</v>
      </c>
    </row>
    <row r="2235" spans="1:54" x14ac:dyDescent="0.3">
      <c r="A2235" t="s">
        <v>5914</v>
      </c>
      <c r="B2235" t="s">
        <v>754</v>
      </c>
      <c r="C2235" s="211">
        <v>45544</v>
      </c>
      <c r="D2235" t="s">
        <v>763</v>
      </c>
      <c r="E2235" t="s">
        <v>757</v>
      </c>
      <c r="F2235" t="s">
        <v>700</v>
      </c>
      <c r="G2235" t="s">
        <v>5915</v>
      </c>
      <c r="H2235" t="s">
        <v>766</v>
      </c>
      <c r="I2235">
        <v>0</v>
      </c>
      <c r="J2235">
        <v>47676</v>
      </c>
      <c r="K2235" t="s">
        <v>760</v>
      </c>
      <c r="L2235" t="s">
        <v>664</v>
      </c>
      <c r="M2235" t="s">
        <v>537</v>
      </c>
      <c r="N2235" t="s">
        <v>538</v>
      </c>
      <c r="O2235" t="s">
        <v>539</v>
      </c>
      <c r="P2235" t="s">
        <v>761</v>
      </c>
      <c r="R2235" t="s">
        <v>542</v>
      </c>
      <c r="S2235" t="s">
        <v>751</v>
      </c>
      <c r="T2235" t="s">
        <v>542</v>
      </c>
      <c r="U2235" t="s">
        <v>5671</v>
      </c>
      <c r="W2235" s="210">
        <v>-369.22</v>
      </c>
      <c r="X2235">
        <v>7.744E-3</v>
      </c>
      <c r="Z2235" s="211">
        <v>45567</v>
      </c>
      <c r="AH2235" s="211">
        <v>45544</v>
      </c>
      <c r="AO2235" t="s">
        <v>546</v>
      </c>
      <c r="AU2235" s="211"/>
      <c r="AY2235">
        <v>0</v>
      </c>
      <c r="AZ2235" t="s">
        <v>548</v>
      </c>
      <c r="BA2235" t="s">
        <v>5671</v>
      </c>
      <c r="BB2235" t="s">
        <v>5671</v>
      </c>
    </row>
    <row r="2236" spans="1:54" x14ac:dyDescent="0.3">
      <c r="A2236" t="s">
        <v>5916</v>
      </c>
      <c r="B2236" t="s">
        <v>754</v>
      </c>
      <c r="C2236" s="211">
        <v>45544</v>
      </c>
      <c r="D2236" t="s">
        <v>763</v>
      </c>
      <c r="E2236" t="s">
        <v>532</v>
      </c>
      <c r="F2236" t="s">
        <v>700</v>
      </c>
      <c r="G2236" t="s">
        <v>5917</v>
      </c>
      <c r="H2236" t="s">
        <v>766</v>
      </c>
      <c r="I2236">
        <v>0</v>
      </c>
      <c r="J2236">
        <v>3726.06</v>
      </c>
      <c r="K2236" t="s">
        <v>760</v>
      </c>
      <c r="L2236" t="s">
        <v>664</v>
      </c>
      <c r="M2236" t="s">
        <v>537</v>
      </c>
      <c r="N2236" t="s">
        <v>538</v>
      </c>
      <c r="O2236" t="s">
        <v>539</v>
      </c>
      <c r="P2236" t="s">
        <v>761</v>
      </c>
      <c r="R2236" t="s">
        <v>542</v>
      </c>
      <c r="S2236" t="s">
        <v>751</v>
      </c>
      <c r="T2236" t="s">
        <v>542</v>
      </c>
      <c r="U2236" t="s">
        <v>5671</v>
      </c>
      <c r="W2236" s="210">
        <v>-28.86</v>
      </c>
      <c r="X2236">
        <v>7.744E-3</v>
      </c>
      <c r="Z2236" s="211">
        <v>45567</v>
      </c>
      <c r="AH2236" s="211">
        <v>45544</v>
      </c>
      <c r="AO2236" t="s">
        <v>546</v>
      </c>
      <c r="AU2236" s="211"/>
      <c r="AY2236">
        <v>0</v>
      </c>
      <c r="AZ2236" t="s">
        <v>548</v>
      </c>
      <c r="BA2236" t="s">
        <v>5671</v>
      </c>
      <c r="BB2236" t="s">
        <v>5671</v>
      </c>
    </row>
    <row r="2237" spans="1:54" x14ac:dyDescent="0.3">
      <c r="A2237" t="s">
        <v>5918</v>
      </c>
      <c r="B2237" t="s">
        <v>754</v>
      </c>
      <c r="C2237" s="211">
        <v>45544</v>
      </c>
      <c r="D2237" t="s">
        <v>763</v>
      </c>
      <c r="E2237" t="s">
        <v>793</v>
      </c>
      <c r="F2237" t="s">
        <v>700</v>
      </c>
      <c r="G2237" t="s">
        <v>5919</v>
      </c>
      <c r="H2237" t="s">
        <v>766</v>
      </c>
      <c r="I2237">
        <v>0</v>
      </c>
      <c r="J2237">
        <v>50</v>
      </c>
      <c r="K2237" t="s">
        <v>760</v>
      </c>
      <c r="L2237" t="s">
        <v>664</v>
      </c>
      <c r="M2237" t="s">
        <v>537</v>
      </c>
      <c r="N2237" t="s">
        <v>538</v>
      </c>
      <c r="O2237" t="s">
        <v>539</v>
      </c>
      <c r="P2237" t="s">
        <v>761</v>
      </c>
      <c r="R2237" t="s">
        <v>542</v>
      </c>
      <c r="S2237" t="s">
        <v>751</v>
      </c>
      <c r="T2237" t="s">
        <v>542</v>
      </c>
      <c r="U2237" t="s">
        <v>5671</v>
      </c>
      <c r="W2237" s="210">
        <v>-0.39</v>
      </c>
      <c r="X2237">
        <v>7.744E-3</v>
      </c>
      <c r="Z2237" s="211">
        <v>45567</v>
      </c>
      <c r="AH2237" s="211">
        <v>45544</v>
      </c>
      <c r="AO2237" t="s">
        <v>546</v>
      </c>
      <c r="AU2237" s="211"/>
      <c r="AY2237">
        <v>0</v>
      </c>
      <c r="AZ2237" t="s">
        <v>548</v>
      </c>
      <c r="BA2237" t="s">
        <v>5671</v>
      </c>
      <c r="BB2237" t="s">
        <v>5671</v>
      </c>
    </row>
  </sheetData>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joerg.stahlhut@undp.org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ProjectId xmlns="f9695bc1-6109-4dcd-a27a-f8a0370b00e2">MPTF_00006_00995</ProjectId>
    <FundCode xmlns="f9695bc1-6109-4dcd-a27a-f8a0370b00e2">MPTF_00006</FundCode>
    <Comments xmlns="f9695bc1-6109-4dcd-a27a-f8a0370b00e2">Annual Financial Report 2024</Comments>
    <Active xmlns="f9695bc1-6109-4dcd-a27a-f8a0370b00e2">Yes</Active>
    <DocumentDate xmlns="b1528a4b-5ccb-40f7-a09e-43427183cd95">2024-11-14T08:00:00+00:00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583C6DC1-783D-4E2D-B83F-F2959D6DF0EB}"/>
</file>

<file path=customXml/itemProps2.xml><?xml version="1.0" encoding="utf-8"?>
<ds:datastoreItem xmlns:ds="http://schemas.openxmlformats.org/officeDocument/2006/customXml" ds:itemID="{EA32E5BF-6CD3-4D25-B506-4CA020362C62}">
  <ds:schemaRefs>
    <ds:schemaRef ds:uri="http://schemas.microsoft.com/sharepoint/v3/contenttype/forms"/>
  </ds:schemaRefs>
</ds:datastoreItem>
</file>

<file path=customXml/itemProps3.xml><?xml version="1.0" encoding="utf-8"?>
<ds:datastoreItem xmlns:ds="http://schemas.openxmlformats.org/officeDocument/2006/customXml" ds:itemID="{21EEF7EC-2374-43CA-9C9B-824F5A421A8F}">
  <ds:schemaRefs>
    <ds:schemaRef ds:uri="http://schemas.microsoft.com/office/2006/metadata/properties"/>
    <ds:schemaRef ds:uri="http://schemas.microsoft.com/office/infopath/2007/PartnerControls"/>
    <ds:schemaRef ds:uri="b55ebae8-d2f5-4c1b-bea5-60a9a0e653b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Budget_table</vt:lpstr>
      <vt:lpstr>By_Category</vt:lpstr>
      <vt:lpstr>3)_Explanatory_Notes</vt:lpstr>
      <vt:lpstr>_4)PBP_&amp;_SDGs_codes</vt:lpstr>
      <vt:lpstr>SG_Dashboard_Codes</vt:lpstr>
      <vt:lpstr>5)_-For_MPTF_Use-</vt:lpstr>
      <vt:lpstr>Ledger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Financial Report 2024.xlsx</dc:title>
  <dc:creator>Moufidou TCHAGAFOU</dc:creator>
  <cp:lastModifiedBy>Naile OLIVIER</cp:lastModifiedBy>
  <dcterms:created xsi:type="dcterms:W3CDTF">2024-11-07T14:54:17Z</dcterms:created>
  <dcterms:modified xsi:type="dcterms:W3CDTF">2024-11-14T06:42:44Z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