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externalLinks/externalLink1.xml" ContentType="application/vnd.openxmlformats-officedocument.spreadsheetml.externalLink+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defaultThemeVersion="202300"/>
  <mc:AlternateContent xmlns:mc="http://schemas.openxmlformats.org/markup-compatibility/2006">
    <mc:Choice Requires="x15">
      <x15ac:absPath xmlns:x15ac="http://schemas.microsoft.com/office/spreadsheetml/2010/11/ac" url="https://unwomen-my.sharepoint.com/personal/viviana_annunziata_unwomen_org/Documents/JUSTICIA TRANSICIONAL/PBF/PBF 2023 GPI 2.0/REPORTING/2024 ANUAL/"/>
    </mc:Choice>
  </mc:AlternateContent>
  <xr:revisionPtr revIDLastSave="83" documentId="8_{D866BB8B-E35E-46EB-9292-A687669B7E75}" xr6:coauthVersionLast="47" xr6:coauthVersionMax="47" xr10:uidLastSave="{DD80459B-F903-43EB-8577-F060FFCDACE6}"/>
  <bookViews>
    <workbookView xWindow="-110" yWindow="-110" windowWidth="19420" windowHeight="11500" activeTab="1" xr2:uid="{7247AC06-6992-4287-987E-76B60A87FAD6}"/>
  </bookViews>
  <sheets>
    <sheet name="MPTF sep 30" sheetId="1" r:id="rId1"/>
    <sheet name="noviembre 10" sheetId="2" r:id="rId2"/>
  </sheets>
  <externalReferences>
    <externalReference r:id="rId3"/>
  </externalReferences>
  <definedNames>
    <definedName name="adminrate">#REF!</definedName>
    <definedName name="exrate">#REF!</definedName>
    <definedName name="XDO_?XDOFIELD1?">#REF!</definedName>
    <definedName name="XDO_?XDOFIELD10?">#REF!</definedName>
    <definedName name="XDO_?XDOFIELD11?">#REF!</definedName>
    <definedName name="XDO_?XDOFIELD12?">#REF!</definedName>
    <definedName name="XDO_?XDOFIELD13?">#REF!</definedName>
    <definedName name="XDO_?XDOFIELD14?">#REF!</definedName>
    <definedName name="XDO_?XDOFIELD15?">#REF!</definedName>
    <definedName name="XDO_?XDOFIELD16?">#REF!</definedName>
    <definedName name="XDO_?XDOFIELD17?">#REF!</definedName>
    <definedName name="XDO_?XDOFIELD18?">#REF!</definedName>
    <definedName name="XDO_?XDOFIELD2?">#REF!</definedName>
    <definedName name="XDO_?XDOFIELD3?">#REF!</definedName>
    <definedName name="XDO_?XDOFIELD4?">#REF!</definedName>
    <definedName name="XDO_?XDOFIELD5?">#REF!</definedName>
    <definedName name="XDO_?XDOFIELD6?">#REF!</definedName>
    <definedName name="XDO_?XDOFIELD7?">#REF!</definedName>
    <definedName name="XDO_?XDOFIELD8?">#REF!</definedName>
    <definedName name="XDO_?XDOFIELD9?">#REF!</definedName>
    <definedName name="XDO_GROUP_?XDOG1?">#REF!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21" i="2" l="1"/>
  <c r="E21" i="2"/>
  <c r="C14" i="2"/>
  <c r="B24" i="2"/>
  <c r="B15" i="2"/>
  <c r="B14" i="2"/>
  <c r="D9" i="2"/>
  <c r="E9" i="2" s="1"/>
  <c r="C9" i="2"/>
  <c r="E8" i="2"/>
  <c r="C13" i="2"/>
  <c r="C11" i="2"/>
  <c r="C10" i="2"/>
  <c r="C7" i="2"/>
  <c r="C12" i="2"/>
  <c r="C15" i="2"/>
  <c r="E15" i="2" l="1"/>
  <c r="D12" i="2"/>
  <c r="E12" i="2" s="1"/>
  <c r="E7" i="2"/>
  <c r="C16" i="2"/>
  <c r="E10" i="2"/>
  <c r="E11" i="2"/>
  <c r="E13" i="2"/>
  <c r="D14" i="2"/>
  <c r="D16" i="2" s="1"/>
  <c r="B24" i="1"/>
  <c r="E15" i="1"/>
  <c r="B14" i="1"/>
  <c r="B15" i="1" s="1"/>
  <c r="E13" i="1"/>
  <c r="D12" i="1"/>
  <c r="E11" i="1"/>
  <c r="E10" i="1"/>
  <c r="D9" i="1"/>
  <c r="E8" i="1"/>
  <c r="C14" i="1"/>
  <c r="E14" i="2" l="1"/>
  <c r="E16" i="2"/>
  <c r="C16" i="1"/>
  <c r="E9" i="1"/>
  <c r="D14" i="1"/>
  <c r="D16" i="1" s="1"/>
  <c r="E12" i="1"/>
  <c r="E7" i="1"/>
  <c r="E14" i="1" l="1"/>
  <c r="E16" i="1"/>
  <c r="C21" i="1" s="1"/>
  <c r="E21" i="1" s="1"/>
</calcChain>
</file>

<file path=xl/sharedStrings.xml><?xml version="1.0" encoding="utf-8"?>
<sst xmlns="http://schemas.openxmlformats.org/spreadsheetml/2006/main" count="56" uniqueCount="27">
  <si>
    <t>For MPTFO use</t>
  </si>
  <si>
    <t>Totals</t>
  </si>
  <si>
    <t>APPROVED - FESU</t>
  </si>
  <si>
    <t>Execution</t>
  </si>
  <si>
    <t>paid</t>
  </si>
  <si>
    <t>Engaged Imminent</t>
  </si>
  <si>
    <t>1. Staff and other personnel</t>
  </si>
  <si>
    <t>2. Supplies, Commodities, Materials</t>
  </si>
  <si>
    <t>3. Equipment, Vehicles, and Furniture (including Depreciation)</t>
  </si>
  <si>
    <t>4. Contractual services</t>
  </si>
  <si>
    <t>5. Travel</t>
  </si>
  <si>
    <t>6. Transfers and Grants to Counterparts</t>
  </si>
  <si>
    <t>7. General Operating and other Costs</t>
  </si>
  <si>
    <t>Subtotal</t>
  </si>
  <si>
    <t>7% indirect costs</t>
  </si>
  <si>
    <t>Total</t>
  </si>
  <si>
    <t>Performance-Based Tranche Breakdown</t>
  </si>
  <si>
    <t>DISBURSEMENT</t>
  </si>
  <si>
    <t>FESU</t>
  </si>
  <si>
    <t>Receiving Agency 3</t>
  </si>
  <si>
    <t>Section%</t>
  </si>
  <si>
    <t>First tranche:</t>
  </si>
  <si>
    <t>Second tranche:</t>
  </si>
  <si>
    <t>Third tranche:</t>
  </si>
  <si>
    <t>TOTAL</t>
  </si>
  <si>
    <t>UNWOMEN</t>
  </si>
  <si>
    <t>APPROVED - UNWOMEN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</si>
</sst>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_(&quot;$&quot;* #,##0.00_);_(&quot;$&quot;* \(#,##0.00\);_(&quot;$&quot;* &quot;-&quot;??_);_(@_)"/>
    <numFmt numFmtId="165" formatCode="_(&quot;$&quot;* #,##0_);_(&quot;$&quot;* \(#,##0\);_(&quot;$&quot;* &quot;-&quot;??_);_(@_)"/>
  </numFmts>
  <fonts count="7" x14ac:knownFonts="1">
    <font>
      <sz val="11"/>
      <color theme="1"/>
      <name val="Aptos Narrow"/>
      <family val="2"/>
      <scheme val="minor"/>
    </font>
    <font>
      <sz val="11"/>
      <color theme="1"/>
      <name val="Calibri"/>
      <family val="2"/>
    </font>
    <font>
      <b/>
      <sz val="12"/>
      <color theme="1"/>
      <name val="Calibri"/>
      <family val="2"/>
    </font>
    <font>
      <sz val="11"/>
      <name val="Calibri"/>
      <family val="2"/>
    </font>
    <font>
      <sz val="12"/>
      <color theme="1"/>
      <name val="Calibri"/>
      <family val="2"/>
    </font>
    <font>
      <b/>
      <sz val="12"/>
      <color rgb="FF000000"/>
      <name val="Calibri"/>
      <family val="2"/>
    </font>
    <font>
      <sz val="11"/>
      <color theme="1"/>
      <name val="Aptos Narrow"/>
      <family val="2"/>
      <scheme val="minor"/>
    </font>
  </fonts>
  <fills count="6">
    <fill>
      <patternFill patternType="none"/>
    </fill>
    <fill>
      <patternFill patternType="gray125"/>
    </fill>
    <fill>
      <patternFill patternType="solid">
        <fgColor rgb="FFDEEAF6"/>
        <bgColor rgb="FFDEEAF6"/>
      </patternFill>
    </fill>
    <fill>
      <patternFill patternType="solid">
        <fgColor rgb="FFD8D8D8"/>
        <bgColor rgb="FFD8D8D8"/>
      </patternFill>
    </fill>
    <fill>
      <patternFill patternType="solid">
        <fgColor rgb="FFD9D9D9"/>
        <bgColor rgb="FF000000"/>
      </patternFill>
    </fill>
    <fill>
      <patternFill patternType="solid">
        <fgColor theme="2" tint="-9.9978637043366805E-2"/>
        <bgColor rgb="FFD8D8D8"/>
      </patternFill>
    </fill>
  </fills>
  <borders count="37">
    <border>
      <left/>
      <right/>
      <top/>
      <bottom/>
      <diagonal/>
    </border>
    <border>
      <left style="medium">
        <color rgb="FF000000"/>
      </left>
      <right/>
      <top style="medium">
        <color rgb="FF000000"/>
      </top>
      <bottom/>
      <diagonal/>
    </border>
    <border>
      <left/>
      <right/>
      <top style="medium">
        <color rgb="FF000000"/>
      </top>
      <bottom/>
      <diagonal/>
    </border>
    <border>
      <left/>
      <right style="medium">
        <color rgb="FF000000"/>
      </right>
      <top style="medium">
        <color rgb="FF000000"/>
      </top>
      <bottom/>
      <diagonal/>
    </border>
    <border>
      <left style="medium">
        <color rgb="FF000000"/>
      </left>
      <right/>
      <top/>
      <bottom style="medium">
        <color rgb="FF000000"/>
      </bottom>
      <diagonal/>
    </border>
    <border>
      <left/>
      <right/>
      <top/>
      <bottom style="medium">
        <color rgb="FF000000"/>
      </bottom>
      <diagonal/>
    </border>
    <border>
      <left/>
      <right style="medium">
        <color rgb="FF000000"/>
      </right>
      <top/>
      <bottom style="medium">
        <color rgb="FF000000"/>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rgb="FF000000"/>
      </left>
      <right/>
      <top/>
      <bottom/>
      <diagonal/>
    </border>
    <border>
      <left style="thin">
        <color rgb="FF000000"/>
      </left>
      <right style="medium">
        <color rgb="FF000000"/>
      </right>
      <top/>
      <bottom/>
      <diagonal/>
    </border>
    <border>
      <left/>
      <right style="thin">
        <color rgb="FF000000"/>
      </right>
      <top/>
      <bottom style="thin">
        <color rgb="FF000000"/>
      </bottom>
      <diagonal/>
    </border>
    <border>
      <left style="thin">
        <color rgb="FF000000"/>
      </left>
      <right style="medium">
        <color rgb="FF000000"/>
      </right>
      <top/>
      <bottom style="thin">
        <color rgb="FF000000"/>
      </bottom>
      <diagonal/>
    </border>
    <border>
      <left/>
      <right style="thin">
        <color rgb="FF000000"/>
      </right>
      <top style="thin">
        <color rgb="FF000000"/>
      </top>
      <bottom style="thin">
        <color rgb="FF000000"/>
      </bottom>
      <diagonal/>
    </border>
    <border>
      <left style="medium">
        <color indexed="64"/>
      </left>
      <right style="thin">
        <color indexed="64"/>
      </right>
      <top style="thin">
        <color indexed="64"/>
      </top>
      <bottom style="thin">
        <color indexed="64"/>
      </bottom>
      <diagonal/>
    </border>
    <border>
      <left style="thin">
        <color rgb="FF000000"/>
      </left>
      <right style="thin">
        <color rgb="FF000000"/>
      </right>
      <top/>
      <bottom style="thin">
        <color rgb="FF000000"/>
      </bottom>
      <diagonal/>
    </border>
    <border>
      <left style="medium">
        <color indexed="64"/>
      </left>
      <right style="thin">
        <color indexed="64"/>
      </right>
      <top style="thin">
        <color indexed="64"/>
      </top>
      <bottom style="medium">
        <color indexed="64"/>
      </bottom>
      <diagonal/>
    </border>
    <border>
      <left style="thin">
        <color rgb="FF000000"/>
      </left>
      <right style="medium">
        <color rgb="FF000000"/>
      </right>
      <top style="thin">
        <color rgb="FF000000"/>
      </top>
      <bottom style="medium">
        <color rgb="FF000000"/>
      </bottom>
      <diagonal/>
    </border>
    <border>
      <left style="medium">
        <color rgb="FF000000"/>
      </left>
      <right style="thin">
        <color rgb="FF000000"/>
      </right>
      <top style="thin">
        <color rgb="FF000000"/>
      </top>
      <bottom style="medium">
        <color indexed="64"/>
      </bottom>
      <diagonal/>
    </border>
    <border>
      <left/>
      <right style="thin">
        <color rgb="FF000000"/>
      </right>
      <top style="thin">
        <color rgb="FF000000"/>
      </top>
      <bottom style="medium">
        <color indexed="64"/>
      </bottom>
      <diagonal/>
    </border>
    <border>
      <left style="thin">
        <color rgb="FF000000"/>
      </left>
      <right style="thin">
        <color rgb="FF000000"/>
      </right>
      <top style="thin">
        <color rgb="FF000000"/>
      </top>
      <bottom style="medium">
        <color indexed="64"/>
      </bottom>
      <diagonal/>
    </border>
    <border>
      <left style="medium">
        <color rgb="FF000000"/>
      </left>
      <right style="thin">
        <color rgb="FF000000"/>
      </right>
      <top/>
      <bottom/>
      <diagonal/>
    </border>
    <border>
      <left style="medium">
        <color rgb="FF000000"/>
      </left>
      <right style="thin">
        <color rgb="FF000000"/>
      </right>
      <top style="medium">
        <color indexed="64"/>
      </top>
      <bottom style="medium">
        <color indexed="64"/>
      </bottom>
      <diagonal/>
    </border>
    <border>
      <left style="thin">
        <color rgb="FF000000"/>
      </left>
      <right style="thin">
        <color rgb="FF000000"/>
      </right>
      <top style="medium">
        <color indexed="64"/>
      </top>
      <bottom style="medium">
        <color indexed="64"/>
      </bottom>
      <diagonal/>
    </border>
    <border>
      <left style="medium">
        <color rgb="FF000000"/>
      </left>
      <right style="thin">
        <color rgb="FF000000"/>
      </right>
      <top style="thin">
        <color rgb="FF000000"/>
      </top>
      <bottom style="thin">
        <color rgb="FF000000"/>
      </bottom>
      <diagonal/>
    </border>
    <border>
      <left style="thin">
        <color rgb="FF000000"/>
      </left>
      <right style="medium">
        <color rgb="FF000000"/>
      </right>
      <top style="thin">
        <color rgb="FF000000"/>
      </top>
      <bottom style="thin">
        <color rgb="FF000000"/>
      </bottom>
      <diagonal/>
    </border>
    <border>
      <left style="medium">
        <color rgb="FF000000"/>
      </left>
      <right/>
      <top style="medium">
        <color indexed="64"/>
      </top>
      <bottom style="medium">
        <color indexed="64"/>
      </bottom>
      <diagonal/>
    </border>
    <border>
      <left style="medium">
        <color rgb="FF000000"/>
      </left>
      <right style="thin">
        <color rgb="FF000000"/>
      </right>
      <top style="thin">
        <color rgb="FF000000"/>
      </top>
      <bottom style="medium">
        <color rgb="FF000000"/>
      </bottom>
      <diagonal/>
    </border>
    <border>
      <left style="thin">
        <color rgb="FF000000"/>
      </left>
      <right style="medium">
        <color rgb="FF000000"/>
      </right>
      <top/>
      <bottom style="medium">
        <color rgb="FF000000"/>
      </bottom>
      <diagonal/>
    </border>
    <border>
      <left style="medium">
        <color rgb="FF000000"/>
      </left>
      <right/>
      <top style="medium">
        <color rgb="FF000000"/>
      </top>
      <bottom style="thin">
        <color rgb="FF000000"/>
      </bottom>
      <diagonal/>
    </border>
    <border>
      <left/>
      <right/>
      <top style="medium">
        <color rgb="FF000000"/>
      </top>
      <bottom style="thin">
        <color rgb="FF000000"/>
      </bottom>
      <diagonal/>
    </border>
    <border>
      <left/>
      <right style="medium">
        <color rgb="FF000000"/>
      </right>
      <top style="medium">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style="medium">
        <color rgb="FF000000"/>
      </bottom>
      <diagonal/>
    </border>
    <border>
      <left/>
      <right style="thin">
        <color rgb="FF000000"/>
      </right>
      <top style="medium">
        <color indexed="64"/>
      </top>
      <bottom/>
      <diagonal/>
    </border>
  </borders>
  <cellStyleXfs count="3">
    <xf numFmtId="0" fontId="0" fillId="0" borderId="0"/>
    <xf numFmtId="0" fontId="1" fillId="0" borderId="0"/>
    <xf numFmtId="9" fontId="6" fillId="0" borderId="0" applyFont="0" applyFill="0" applyBorder="0" applyAlignment="0" applyProtection="0"/>
  </cellStyleXfs>
  <cellXfs count="61">
    <xf numFmtId="0" fontId="0" fillId="0" borderId="0" xfId="0"/>
    <xf numFmtId="0" fontId="4" fillId="0" borderId="0" xfId="1" applyFont="1"/>
    <xf numFmtId="0" fontId="2" fillId="3" borderId="10" xfId="1" applyFont="1" applyFill="1" applyBorder="1" applyAlignment="1">
      <alignment horizontal="center" wrapText="1"/>
    </xf>
    <xf numFmtId="0" fontId="2" fillId="3" borderId="12" xfId="1" applyFont="1" applyFill="1" applyBorder="1" applyAlignment="1">
      <alignment horizontal="center" wrapText="1"/>
    </xf>
    <xf numFmtId="164" fontId="2" fillId="3" borderId="14" xfId="1" applyNumberFormat="1" applyFont="1" applyFill="1" applyBorder="1" applyAlignment="1">
      <alignment horizontal="center" wrapText="1"/>
    </xf>
    <xf numFmtId="0" fontId="5" fillId="4" borderId="15" xfId="0" applyFont="1" applyFill="1" applyBorder="1" applyAlignment="1">
      <alignment vertical="center" wrapText="1"/>
    </xf>
    <xf numFmtId="164" fontId="4" fillId="3" borderId="13" xfId="1" applyNumberFormat="1" applyFont="1" applyFill="1" applyBorder="1" applyAlignment="1">
      <alignment horizontal="center" wrapText="1"/>
    </xf>
    <xf numFmtId="164" fontId="4" fillId="3" borderId="12" xfId="1" applyNumberFormat="1" applyFont="1" applyFill="1" applyBorder="1" applyAlignment="1">
      <alignment wrapText="1"/>
    </xf>
    <xf numFmtId="164" fontId="4" fillId="3" borderId="16" xfId="1" applyNumberFormat="1" applyFont="1" applyFill="1" applyBorder="1" applyAlignment="1">
      <alignment wrapText="1"/>
    </xf>
    <xf numFmtId="0" fontId="5" fillId="4" borderId="15" xfId="0" applyFont="1" applyFill="1" applyBorder="1" applyAlignment="1" applyProtection="1">
      <alignment vertical="center" wrapText="1"/>
      <protection locked="0"/>
    </xf>
    <xf numFmtId="0" fontId="5" fillId="4" borderId="17" xfId="0" applyFont="1" applyFill="1" applyBorder="1" applyAlignment="1">
      <alignment vertical="center" wrapText="1"/>
    </xf>
    <xf numFmtId="164" fontId="4" fillId="3" borderId="18" xfId="1" applyNumberFormat="1" applyFont="1" applyFill="1" applyBorder="1" applyAlignment="1">
      <alignment horizontal="center" wrapText="1"/>
    </xf>
    <xf numFmtId="164" fontId="4" fillId="3" borderId="19" xfId="1" applyNumberFormat="1" applyFont="1" applyFill="1" applyBorder="1" applyAlignment="1">
      <alignment wrapText="1"/>
    </xf>
    <xf numFmtId="164" fontId="4" fillId="3" borderId="20" xfId="1" applyNumberFormat="1" applyFont="1" applyFill="1" applyBorder="1" applyAlignment="1">
      <alignment wrapText="1"/>
    </xf>
    <xf numFmtId="164" fontId="4" fillId="3" borderId="21" xfId="1" applyNumberFormat="1" applyFont="1" applyFill="1" applyBorder="1" applyAlignment="1">
      <alignment wrapText="1"/>
    </xf>
    <xf numFmtId="164" fontId="4" fillId="3" borderId="22" xfId="1" applyNumberFormat="1" applyFont="1" applyFill="1" applyBorder="1" applyAlignment="1">
      <alignment wrapText="1"/>
    </xf>
    <xf numFmtId="164" fontId="4" fillId="3" borderId="11" xfId="1" applyNumberFormat="1" applyFont="1" applyFill="1" applyBorder="1" applyAlignment="1">
      <alignment horizontal="center" wrapText="1"/>
    </xf>
    <xf numFmtId="164" fontId="2" fillId="3" borderId="23" xfId="1" applyNumberFormat="1" applyFont="1" applyFill="1" applyBorder="1" applyAlignment="1">
      <alignment wrapText="1"/>
    </xf>
    <xf numFmtId="164" fontId="2" fillId="3" borderId="24" xfId="1" applyNumberFormat="1" applyFont="1" applyFill="1" applyBorder="1" applyAlignment="1">
      <alignment wrapText="1"/>
    </xf>
    <xf numFmtId="164" fontId="4" fillId="3" borderId="25" xfId="1" applyNumberFormat="1" applyFont="1" applyFill="1" applyBorder="1" applyAlignment="1">
      <alignment wrapText="1"/>
    </xf>
    <xf numFmtId="164" fontId="4" fillId="3" borderId="26" xfId="1" applyNumberFormat="1" applyFont="1" applyFill="1" applyBorder="1" applyAlignment="1">
      <alignment horizontal="center" wrapText="1"/>
    </xf>
    <xf numFmtId="164" fontId="4" fillId="3" borderId="27" xfId="1" applyNumberFormat="1" applyFont="1" applyFill="1" applyBorder="1" applyAlignment="1">
      <alignment wrapText="1"/>
    </xf>
    <xf numFmtId="164" fontId="4" fillId="3" borderId="8" xfId="1" applyNumberFormat="1" applyFont="1" applyFill="1" applyBorder="1" applyAlignment="1">
      <alignment wrapText="1"/>
    </xf>
    <xf numFmtId="164" fontId="4" fillId="3" borderId="24" xfId="1" applyNumberFormat="1" applyFont="1" applyFill="1" applyBorder="1" applyAlignment="1">
      <alignment wrapText="1"/>
    </xf>
    <xf numFmtId="164" fontId="2" fillId="3" borderId="28" xfId="1" applyNumberFormat="1" applyFont="1" applyFill="1" applyBorder="1" applyAlignment="1">
      <alignment wrapText="1"/>
    </xf>
    <xf numFmtId="164" fontId="2" fillId="3" borderId="18" xfId="1" applyNumberFormat="1" applyFont="1" applyFill="1" applyBorder="1" applyAlignment="1">
      <alignment horizontal="center" wrapText="1"/>
    </xf>
    <xf numFmtId="164" fontId="2" fillId="3" borderId="29" xfId="1" applyNumberFormat="1" applyFont="1" applyFill="1" applyBorder="1" applyAlignment="1">
      <alignment wrapText="1"/>
    </xf>
    <xf numFmtId="164" fontId="2" fillId="3" borderId="16" xfId="1" applyNumberFormat="1" applyFont="1" applyFill="1" applyBorder="1" applyAlignment="1">
      <alignment wrapText="1"/>
    </xf>
    <xf numFmtId="0" fontId="4" fillId="0" borderId="0" xfId="1" applyFont="1" applyAlignment="1">
      <alignment horizontal="center"/>
    </xf>
    <xf numFmtId="0" fontId="2" fillId="3" borderId="25" xfId="1" applyFont="1" applyFill="1" applyBorder="1" applyAlignment="1">
      <alignment horizontal="center" vertical="center" wrapText="1"/>
    </xf>
    <xf numFmtId="0" fontId="2" fillId="3" borderId="34" xfId="1" applyFont="1" applyFill="1" applyBorder="1" applyAlignment="1">
      <alignment horizontal="center" vertical="center" wrapText="1"/>
    </xf>
    <xf numFmtId="0" fontId="2" fillId="3" borderId="26" xfId="1" applyFont="1" applyFill="1" applyBorder="1" applyAlignment="1">
      <alignment horizontal="center" vertical="center" wrapText="1"/>
    </xf>
    <xf numFmtId="0" fontId="2" fillId="3" borderId="25" xfId="1" applyFont="1" applyFill="1" applyBorder="1" applyAlignment="1">
      <alignment vertical="center" wrapText="1"/>
    </xf>
    <xf numFmtId="165" fontId="4" fillId="3" borderId="34" xfId="1" applyNumberFormat="1" applyFont="1" applyFill="1" applyBorder="1" applyAlignment="1">
      <alignment vertical="center" wrapText="1"/>
    </xf>
    <xf numFmtId="164" fontId="2" fillId="3" borderId="34" xfId="1" applyNumberFormat="1" applyFont="1" applyFill="1" applyBorder="1" applyAlignment="1">
      <alignment vertical="center" wrapText="1"/>
    </xf>
    <xf numFmtId="9" fontId="2" fillId="3" borderId="26" xfId="1" applyNumberFormat="1" applyFont="1" applyFill="1" applyBorder="1" applyAlignment="1">
      <alignment vertical="center" wrapText="1"/>
    </xf>
    <xf numFmtId="164" fontId="4" fillId="3" borderId="34" xfId="1" applyNumberFormat="1" applyFont="1" applyFill="1" applyBorder="1" applyAlignment="1">
      <alignment vertical="center" wrapText="1"/>
    </xf>
    <xf numFmtId="0" fontId="2" fillId="3" borderId="28" xfId="1" applyFont="1" applyFill="1" applyBorder="1" applyAlignment="1">
      <alignment vertical="center" wrapText="1"/>
    </xf>
    <xf numFmtId="164" fontId="1" fillId="3" borderId="35" xfId="1" applyNumberFormat="1" applyFill="1" applyBorder="1"/>
    <xf numFmtId="0" fontId="1" fillId="3" borderId="35" xfId="1" applyFill="1" applyBorder="1"/>
    <xf numFmtId="0" fontId="1" fillId="3" borderId="18" xfId="1" applyFill="1" applyBorder="1"/>
    <xf numFmtId="0" fontId="2" fillId="5" borderId="34" xfId="1" applyFont="1" applyFill="1" applyBorder="1" applyAlignment="1">
      <alignment horizontal="center" vertical="center" wrapText="1"/>
    </xf>
    <xf numFmtId="0" fontId="2" fillId="2" borderId="1" xfId="1" applyFont="1" applyFill="1" applyBorder="1" applyAlignment="1">
      <alignment horizontal="center" vertical="center"/>
    </xf>
    <xf numFmtId="0" fontId="3" fillId="0" borderId="2" xfId="1" applyFont="1" applyBorder="1"/>
    <xf numFmtId="0" fontId="3" fillId="0" borderId="3" xfId="1" applyFont="1" applyBorder="1"/>
    <xf numFmtId="0" fontId="3" fillId="0" borderId="4" xfId="1" applyFont="1" applyBorder="1"/>
    <xf numFmtId="0" fontId="3" fillId="0" borderId="5" xfId="1" applyFont="1" applyBorder="1"/>
    <xf numFmtId="0" fontId="3" fillId="0" borderId="6" xfId="1" applyFont="1" applyBorder="1"/>
    <xf numFmtId="0" fontId="2" fillId="3" borderId="7" xfId="1" applyFont="1" applyFill="1" applyBorder="1" applyAlignment="1">
      <alignment horizontal="center" wrapText="1"/>
    </xf>
    <xf numFmtId="0" fontId="2" fillId="3" borderId="8" xfId="1" applyFont="1" applyFill="1" applyBorder="1" applyAlignment="1">
      <alignment horizontal="center" wrapText="1"/>
    </xf>
    <xf numFmtId="0" fontId="2" fillId="3" borderId="9" xfId="1" applyFont="1" applyFill="1" applyBorder="1" applyAlignment="1">
      <alignment horizontal="center" wrapText="1"/>
    </xf>
    <xf numFmtId="0" fontId="2" fillId="3" borderId="11" xfId="1" applyFont="1" applyFill="1" applyBorder="1" applyAlignment="1">
      <alignment horizontal="center" vertical="center" wrapText="1"/>
    </xf>
    <xf numFmtId="0" fontId="3" fillId="0" borderId="13" xfId="1" applyFont="1" applyBorder="1"/>
    <xf numFmtId="0" fontId="2" fillId="3" borderId="30" xfId="1" applyFont="1" applyFill="1" applyBorder="1" applyAlignment="1">
      <alignment horizontal="center" vertical="center" wrapText="1"/>
    </xf>
    <xf numFmtId="0" fontId="3" fillId="0" borderId="31" xfId="1" applyFont="1" applyBorder="1"/>
    <xf numFmtId="0" fontId="3" fillId="0" borderId="32" xfId="1" applyFont="1" applyBorder="1"/>
    <xf numFmtId="0" fontId="2" fillId="3" borderId="33" xfId="1" applyFont="1" applyFill="1" applyBorder="1" applyAlignment="1">
      <alignment horizontal="center" vertical="center" wrapText="1"/>
    </xf>
    <xf numFmtId="0" fontId="3" fillId="0" borderId="16" xfId="1" applyFont="1" applyBorder="1"/>
    <xf numFmtId="0" fontId="2" fillId="3" borderId="36" xfId="1" applyFont="1" applyFill="1" applyBorder="1" applyAlignment="1">
      <alignment horizontal="center" vertical="center" wrapText="1"/>
    </xf>
    <xf numFmtId="0" fontId="2" fillId="3" borderId="12" xfId="1" applyFont="1" applyFill="1" applyBorder="1" applyAlignment="1">
      <alignment horizontal="center" vertical="center" wrapText="1"/>
    </xf>
    <xf numFmtId="9" fontId="0" fillId="0" borderId="0" xfId="2" applyFont="1"/>
  </cellXfs>
  <cellStyles count="3">
    <cellStyle name="Normal" xfId="0" builtinId="0"/>
    <cellStyle name="Normal 2" xfId="1" xr:uid="{DDC380CB-B741-4F36-B05B-7302B76DC61E}"/>
    <cellStyle name="Percent"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externalLinks/_rels/externalLink1.xml.rels><?xml version="1.0" encoding="UTF-8" standalone="yes"?>
<Relationships xmlns="http://schemas.openxmlformats.org/package/2006/relationships"><Relationship Id="rId2" Type="http://schemas.openxmlformats.org/officeDocument/2006/relationships/externalLinkPath" Target="https://unwomen-my.sharepoint.com/personal/sandra_garzonsilva_unwomen_org/Documents/Desktop/SANDRA/GPI/INFORME%20MPTF/noviembre/AA%2010%20NOVIEMBRE%20-%20MPTF.xlsx" TargetMode="External"/><Relationship Id="rId1" Type="http://schemas.openxmlformats.org/officeDocument/2006/relationships/externalLinkPath" Target="noviembre/AA%2010%20NOVIEMBRE%20-%20MPTF.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AA"/>
      <sheetName val="GASTOS"/>
      <sheetName val="GASTO CUENTA"/>
      <sheetName val="MPTF"/>
      <sheetName val="PA FIRMADOS"/>
    </sheetNames>
    <sheetDataSet>
      <sheetData sheetId="0"/>
      <sheetData sheetId="1"/>
      <sheetData sheetId="2">
        <row r="3">
          <cell r="A3" t="str">
            <v>Etiquetas de fila</v>
          </cell>
        </row>
      </sheetData>
      <sheetData sheetId="3"/>
      <sheetData sheetId="4">
        <row r="8">
          <cell r="B8">
            <v>745519.71326164878</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F5F341C-C185-4930-AAC3-C1E194D10D81}">
  <sheetPr>
    <tabColor rgb="FF92D050"/>
  </sheetPr>
  <dimension ref="A1:E24"/>
  <sheetViews>
    <sheetView topLeftCell="A2" workbookViewId="0">
      <selection activeCell="C7" sqref="C7"/>
    </sheetView>
  </sheetViews>
  <sheetFormatPr defaultColWidth="30" defaultRowHeight="14.5" x14ac:dyDescent="0.35"/>
  <sheetData>
    <row r="1" spans="1:5" x14ac:dyDescent="0.35">
      <c r="A1" s="42" t="s">
        <v>0</v>
      </c>
      <c r="B1" s="43"/>
      <c r="C1" s="43"/>
      <c r="D1" s="43"/>
      <c r="E1" s="44"/>
    </row>
    <row r="2" spans="1:5" ht="15" thickBot="1" x14ac:dyDescent="0.4">
      <c r="A2" s="45"/>
      <c r="B2" s="46"/>
      <c r="C2" s="46"/>
      <c r="D2" s="46"/>
      <c r="E2" s="47"/>
    </row>
    <row r="3" spans="1:5" ht="16" thickBot="1" x14ac:dyDescent="0.4">
      <c r="A3" s="1"/>
      <c r="B3" s="1"/>
      <c r="C3" s="1"/>
      <c r="D3" s="1"/>
      <c r="E3" s="1"/>
    </row>
    <row r="4" spans="1:5" ht="16" thickBot="1" x14ac:dyDescent="0.4">
      <c r="A4" s="48" t="s">
        <v>1</v>
      </c>
      <c r="B4" s="49"/>
      <c r="C4" s="49"/>
      <c r="D4" s="49"/>
      <c r="E4" s="50"/>
    </row>
    <row r="5" spans="1:5" ht="15.5" x14ac:dyDescent="0.35">
      <c r="A5" s="2"/>
      <c r="B5" s="51" t="s">
        <v>2</v>
      </c>
      <c r="C5" s="3" t="s">
        <v>3</v>
      </c>
      <c r="D5" s="3" t="s">
        <v>3</v>
      </c>
      <c r="E5" s="3" t="s">
        <v>1</v>
      </c>
    </row>
    <row r="6" spans="1:5" ht="15.5" x14ac:dyDescent="0.35">
      <c r="A6" s="2"/>
      <c r="B6" s="52"/>
      <c r="C6" s="4" t="s">
        <v>4</v>
      </c>
      <c r="D6" s="4" t="s">
        <v>5</v>
      </c>
      <c r="E6" s="4" t="s">
        <v>3</v>
      </c>
    </row>
    <row r="7" spans="1:5" ht="15.5" x14ac:dyDescent="0.35">
      <c r="A7" s="5" t="s">
        <v>6</v>
      </c>
      <c r="B7" s="6">
        <v>280569</v>
      </c>
      <c r="C7" s="7">
        <v>25170.480000000003</v>
      </c>
      <c r="D7" s="7"/>
      <c r="E7" s="8">
        <f>+C7+D7</f>
        <v>25170.480000000003</v>
      </c>
    </row>
    <row r="8" spans="1:5" ht="31" x14ac:dyDescent="0.35">
      <c r="A8" s="5" t="s">
        <v>7</v>
      </c>
      <c r="B8" s="6"/>
      <c r="C8" s="7"/>
      <c r="D8" s="7"/>
      <c r="E8" s="8">
        <f t="shared" ref="E8:E16" si="0">+C8+D8</f>
        <v>0</v>
      </c>
    </row>
    <row r="9" spans="1:5" ht="46.5" x14ac:dyDescent="0.35">
      <c r="A9" s="5" t="s">
        <v>8</v>
      </c>
      <c r="B9" s="6"/>
      <c r="C9" s="7">
        <v>0</v>
      </c>
      <c r="D9" s="7">
        <f>C9</f>
        <v>0</v>
      </c>
      <c r="E9" s="8">
        <f t="shared" si="0"/>
        <v>0</v>
      </c>
    </row>
    <row r="10" spans="1:5" ht="15.5" x14ac:dyDescent="0.35">
      <c r="A10" s="9" t="s">
        <v>9</v>
      </c>
      <c r="B10" s="6">
        <v>265434</v>
      </c>
      <c r="C10" s="7">
        <v>8091.2300000000005</v>
      </c>
      <c r="D10" s="7"/>
      <c r="E10" s="8">
        <f t="shared" si="0"/>
        <v>8091.2300000000005</v>
      </c>
    </row>
    <row r="11" spans="1:5" ht="15.5" x14ac:dyDescent="0.35">
      <c r="A11" s="5" t="s">
        <v>10</v>
      </c>
      <c r="B11" s="6">
        <v>54617</v>
      </c>
      <c r="C11" s="7">
        <v>3463.19</v>
      </c>
      <c r="D11" s="7"/>
      <c r="E11" s="8">
        <f t="shared" si="0"/>
        <v>3463.19</v>
      </c>
    </row>
    <row r="12" spans="1:5" ht="31" x14ac:dyDescent="0.35">
      <c r="A12" s="5" t="s">
        <v>11</v>
      </c>
      <c r="B12" s="6">
        <v>2125118</v>
      </c>
      <c r="C12" s="7">
        <v>0</v>
      </c>
      <c r="D12" s="7">
        <f>+C12</f>
        <v>0</v>
      </c>
      <c r="E12" s="8">
        <f t="shared" si="0"/>
        <v>0</v>
      </c>
    </row>
    <row r="13" spans="1:5" ht="31.5" thickBot="1" x14ac:dyDescent="0.4">
      <c r="A13" s="10" t="s">
        <v>12</v>
      </c>
      <c r="B13" s="11">
        <v>78000</v>
      </c>
      <c r="C13" s="12">
        <v>5609.85</v>
      </c>
      <c r="D13" s="13"/>
      <c r="E13" s="14">
        <f t="shared" si="0"/>
        <v>5609.85</v>
      </c>
    </row>
    <row r="14" spans="1:5" ht="16" thickBot="1" x14ac:dyDescent="0.4">
      <c r="A14" s="15" t="s">
        <v>13</v>
      </c>
      <c r="B14" s="16">
        <f t="shared" ref="B14:D14" si="1">SUM(B7:B13)</f>
        <v>2803738</v>
      </c>
      <c r="C14" s="17">
        <f t="shared" si="1"/>
        <v>42334.750000000007</v>
      </c>
      <c r="D14" s="18">
        <f t="shared" si="1"/>
        <v>0</v>
      </c>
      <c r="E14" s="18">
        <f t="shared" si="0"/>
        <v>42334.750000000007</v>
      </c>
    </row>
    <row r="15" spans="1:5" ht="16" thickBot="1" x14ac:dyDescent="0.4">
      <c r="A15" s="19" t="s">
        <v>14</v>
      </c>
      <c r="B15" s="20">
        <f>B14*0.07</f>
        <v>196261.66000000003</v>
      </c>
      <c r="C15" s="21">
        <v>137383.18</v>
      </c>
      <c r="D15" s="22"/>
      <c r="E15" s="23">
        <f t="shared" si="0"/>
        <v>137383.18</v>
      </c>
    </row>
    <row r="16" spans="1:5" ht="16" thickBot="1" x14ac:dyDescent="0.4">
      <c r="A16" s="24" t="s">
        <v>15</v>
      </c>
      <c r="B16" s="25">
        <v>3000000</v>
      </c>
      <c r="C16" s="26">
        <f>SUM(C14:C15)</f>
        <v>179717.93</v>
      </c>
      <c r="D16" s="26">
        <f>SUM(D14:D15)</f>
        <v>0</v>
      </c>
      <c r="E16" s="27">
        <f t="shared" si="0"/>
        <v>179717.93</v>
      </c>
    </row>
    <row r="17" spans="1:5" ht="16" thickBot="1" x14ac:dyDescent="0.4">
      <c r="A17" s="1"/>
      <c r="B17" s="28"/>
      <c r="C17" s="1"/>
      <c r="D17" s="1"/>
      <c r="E17" s="1"/>
    </row>
    <row r="18" spans="1:5" x14ac:dyDescent="0.35">
      <c r="A18" s="53" t="s">
        <v>16</v>
      </c>
      <c r="B18" s="54"/>
      <c r="C18" s="54"/>
      <c r="D18" s="54"/>
      <c r="E18" s="55"/>
    </row>
    <row r="19" spans="1:5" ht="15.5" x14ac:dyDescent="0.35">
      <c r="A19" s="29"/>
      <c r="B19" s="56" t="s">
        <v>17</v>
      </c>
      <c r="C19" s="30" t="s">
        <v>18</v>
      </c>
      <c r="D19" s="30" t="s">
        <v>19</v>
      </c>
      <c r="E19" s="31" t="s">
        <v>20</v>
      </c>
    </row>
    <row r="20" spans="1:5" ht="15.5" x14ac:dyDescent="0.35">
      <c r="A20" s="29"/>
      <c r="B20" s="57"/>
      <c r="C20" s="30"/>
      <c r="D20" s="30"/>
      <c r="E20" s="31"/>
    </row>
    <row r="21" spans="1:5" ht="15.5" x14ac:dyDescent="0.35">
      <c r="A21" s="32" t="s">
        <v>21</v>
      </c>
      <c r="B21" s="33">
        <v>2094471.34</v>
      </c>
      <c r="C21" s="34">
        <f>+E16</f>
        <v>179717.93</v>
      </c>
      <c r="D21" s="34">
        <v>0</v>
      </c>
      <c r="E21" s="35">
        <f>+C21/B21</f>
        <v>8.5805867365079336E-2</v>
      </c>
    </row>
    <row r="22" spans="1:5" ht="15.5" x14ac:dyDescent="0.35">
      <c r="A22" s="32" t="s">
        <v>22</v>
      </c>
      <c r="B22" s="33">
        <v>905528.66</v>
      </c>
      <c r="C22" s="34">
        <v>0</v>
      </c>
      <c r="D22" s="34">
        <v>0</v>
      </c>
      <c r="E22" s="35">
        <v>0</v>
      </c>
    </row>
    <row r="23" spans="1:5" ht="15.5" x14ac:dyDescent="0.35">
      <c r="A23" s="32" t="s">
        <v>23</v>
      </c>
      <c r="B23" s="36">
        <v>0</v>
      </c>
      <c r="C23" s="34"/>
      <c r="D23" s="34"/>
      <c r="E23" s="35">
        <v>0</v>
      </c>
    </row>
    <row r="24" spans="1:5" ht="16" thickBot="1" x14ac:dyDescent="0.4">
      <c r="A24" s="37" t="s">
        <v>24</v>
      </c>
      <c r="B24" s="38">
        <f>SUM(B21:B23)</f>
        <v>3000000</v>
      </c>
      <c r="C24" s="39"/>
      <c r="D24" s="39"/>
      <c r="E24" s="40"/>
    </row>
  </sheetData>
  <mergeCells count="5">
    <mergeCell ref="A1:E2"/>
    <mergeCell ref="A4:E4"/>
    <mergeCell ref="B5:B6"/>
    <mergeCell ref="A18:E18"/>
    <mergeCell ref="B19:B20"/>
  </mergeCells>
  <dataValidations count="7">
    <dataValidation allowBlank="1" showInputMessage="1" showErrorMessage="1" prompt=" Includes all general operating costs for running an office. Examples include telecommunication, rents, finance charges and other costs which cannot be mapped to other expense categories." sqref="A13" xr:uid="{FB1DE06A-2DE4-4037-923A-31678240DD8C}"/>
    <dataValidation allowBlank="1" showInputMessage="1" showErrorMessage="1" prompt="Includes transfers to national counterparts and any other transfers given to an implementing partner (e.g. NGO) which is not similar to a commercial service contract as per above. In IPSAS terms this would be more similar to non-exchange transactions." sqref="A12" xr:uid="{5760A243-0798-47E4-A0BF-D25F84379F9C}"/>
    <dataValidation allowBlank="1" showInputMessage="1" showErrorMessage="1" prompt="Services contracted by an organization which follow the normal procurement processes." sqref="A10" xr:uid="{A65635C1-E53E-4018-9431-0A5BFDB7CC88}"/>
    <dataValidation allowBlank="1" showInputMessage="1" showErrorMessage="1" prompt="Includes staff and non-staff travel paid for by the organization directly related to a project." sqref="A11" xr:uid="{9B0C7E03-7779-4F5F-97B3-75DC99F0F596}"/>
    <dataValidation allowBlank="1" showInputMessage="1" showErrorMessage="1" prompt="For those reporting assets on UNSAS or modified UNSAS basis (i.e. expense up front) this would relate to all costs to put asset into service. For those who do donor reports according to IPSAS this would equal depreciation for period." sqref="A9" xr:uid="{DD69E78B-C046-482A-B303-A3783E8AA0FA}"/>
    <dataValidation allowBlank="1" showInputMessage="1" showErrorMessage="1" prompt="Includes all direct and indirect costs (e.g. freight, transport, delivery, distribution) associated with procurement of supplies, commodities and materials. Office supplies should be reported as &quot;General Operating&quot;." sqref="A8" xr:uid="{54693144-F186-4C33-A75A-6053EB3CBD8E}"/>
    <dataValidation allowBlank="1" showInputMessage="1" showErrorMessage="1" prompt="Includes all related staff and temporary staff costs including base salary, post adjustment and all staff entitlements." sqref="A7" xr:uid="{D0511B2F-602A-46E9-AAA5-081F6784B3BA}"/>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2BE6019-DEFD-4F0C-9AFD-B37C843CF726}">
  <dimension ref="A1:G24"/>
  <sheetViews>
    <sheetView tabSelected="1" zoomScale="59" zoomScaleNormal="59" workbookViewId="0">
      <selection activeCell="G20" sqref="G20"/>
    </sheetView>
  </sheetViews>
  <sheetFormatPr defaultColWidth="18.453125" defaultRowHeight="14.5" x14ac:dyDescent="0.35"/>
  <cols>
    <col min="1" max="1" width="32.1796875" customWidth="1"/>
    <col min="2" max="2" width="26" customWidth="1"/>
    <col min="3" max="3" width="28.1796875" customWidth="1"/>
    <col min="4" max="4" width="18.7265625" bestFit="1" customWidth="1"/>
    <col min="5" max="5" width="23.36328125" customWidth="1"/>
  </cols>
  <sheetData>
    <row r="1" spans="1:5" x14ac:dyDescent="0.35">
      <c r="A1" s="42" t="s">
        <v>0</v>
      </c>
      <c r="B1" s="43"/>
      <c r="C1" s="43"/>
      <c r="D1" s="43"/>
      <c r="E1" s="44"/>
    </row>
    <row r="2" spans="1:5" ht="15" thickBot="1" x14ac:dyDescent="0.4">
      <c r="A2" s="45"/>
      <c r="B2" s="46"/>
      <c r="C2" s="46"/>
      <c r="D2" s="46"/>
      <c r="E2" s="47"/>
    </row>
    <row r="3" spans="1:5" ht="16" thickBot="1" x14ac:dyDescent="0.4">
      <c r="A3" s="1"/>
      <c r="B3" s="1"/>
      <c r="C3" s="1"/>
      <c r="D3" s="1"/>
      <c r="E3" s="1"/>
    </row>
    <row r="4" spans="1:5" ht="16" thickBot="1" x14ac:dyDescent="0.4">
      <c r="A4" s="48" t="s">
        <v>1</v>
      </c>
      <c r="B4" s="49"/>
      <c r="C4" s="49"/>
      <c r="D4" s="49"/>
      <c r="E4" s="50"/>
    </row>
    <row r="5" spans="1:5" ht="15.5" x14ac:dyDescent="0.35">
      <c r="A5" s="2"/>
      <c r="B5" s="58" t="s">
        <v>26</v>
      </c>
      <c r="C5" s="3" t="s">
        <v>3</v>
      </c>
      <c r="D5" s="3" t="s">
        <v>3</v>
      </c>
      <c r="E5" s="3" t="s">
        <v>1</v>
      </c>
    </row>
    <row r="6" spans="1:5" ht="15.5" x14ac:dyDescent="0.35">
      <c r="A6" s="2"/>
      <c r="B6" s="59"/>
      <c r="C6" s="4" t="s">
        <v>4</v>
      </c>
      <c r="D6" s="4" t="s">
        <v>5</v>
      </c>
      <c r="E6" s="4" t="s">
        <v>3</v>
      </c>
    </row>
    <row r="7" spans="1:5" ht="15.5" x14ac:dyDescent="0.35">
      <c r="A7" s="5" t="s">
        <v>6</v>
      </c>
      <c r="B7" s="6">
        <v>280569</v>
      </c>
      <c r="C7" s="7">
        <f>+GETPIVOTDATA("Net Amount($)",'[1]GASTO CUENTA'!$A$3,"ACCOUNT","71205")+GETPIVOTDATA("Net Amount($)",'[1]GASTO CUENTA'!$A$3,"ACCOUNT","71405")</f>
        <v>36462.350000000006</v>
      </c>
      <c r="D7" s="7"/>
      <c r="E7" s="8">
        <f>+C7+D7</f>
        <v>36462.350000000006</v>
      </c>
    </row>
    <row r="8" spans="1:5" ht="31" x14ac:dyDescent="0.35">
      <c r="A8" s="5" t="s">
        <v>7</v>
      </c>
      <c r="B8" s="6">
        <v>0</v>
      </c>
      <c r="C8" s="7"/>
      <c r="D8" s="7"/>
      <c r="E8" s="8">
        <f t="shared" ref="E8:E16" si="0">+C8+D8</f>
        <v>0</v>
      </c>
    </row>
    <row r="9" spans="1:5" ht="31" x14ac:dyDescent="0.35">
      <c r="A9" s="5" t="s">
        <v>8</v>
      </c>
      <c r="B9" s="6">
        <v>0</v>
      </c>
      <c r="C9" s="7">
        <f>B9</f>
        <v>0</v>
      </c>
      <c r="D9" s="7">
        <f>C9</f>
        <v>0</v>
      </c>
      <c r="E9" s="8">
        <f t="shared" si="0"/>
        <v>0</v>
      </c>
    </row>
    <row r="10" spans="1:5" ht="15.5" x14ac:dyDescent="0.35">
      <c r="A10" s="9" t="s">
        <v>9</v>
      </c>
      <c r="B10" s="6">
        <v>265434</v>
      </c>
      <c r="C10" s="7">
        <f>+GETPIVOTDATA("Net Amount($)",'[1]GASTO CUENTA'!$A$3,"ACCOUNT","71305")+GETPIVOTDATA("Net Amount($)",'[1]GASTO CUENTA'!$A$3,"ACCOUNT","72105")+GETPIVOTDATA("Net Amount($)",'[1]GASTO CUENTA'!$A$3,"ACCOUNT","72410")</f>
        <v>8491.89</v>
      </c>
      <c r="D10" s="7"/>
      <c r="E10" s="8">
        <f t="shared" si="0"/>
        <v>8491.89</v>
      </c>
    </row>
    <row r="11" spans="1:5" ht="15.5" x14ac:dyDescent="0.35">
      <c r="A11" s="5" t="s">
        <v>10</v>
      </c>
      <c r="B11" s="6">
        <v>54617</v>
      </c>
      <c r="C11" s="7">
        <f>+GETPIVOTDATA("Net Amount($)",'[1]GASTO CUENTA'!$A$3,"ACCOUNT","71605")+GETPIVOTDATA("Net Amount($)",'[1]GASTO CUENTA'!$A$3,"ACCOUNT","71610")+GETPIVOTDATA("Net Amount($)",'[1]GASTO CUENTA'!$A$3,"ACCOUNT","71615")+GETPIVOTDATA("Net Amount($)",'[1]GASTO CUENTA'!$A$3,"ACCOUNT","71620")+GETPIVOTDATA("Net Amount($)",'[1]GASTO CUENTA'!$A$3,"ACCOUNT","71635")</f>
        <v>7080.69</v>
      </c>
      <c r="D11" s="7"/>
      <c r="E11" s="8">
        <f t="shared" si="0"/>
        <v>7080.69</v>
      </c>
    </row>
    <row r="12" spans="1:5" ht="31" x14ac:dyDescent="0.35">
      <c r="A12" s="5" t="s">
        <v>11</v>
      </c>
      <c r="B12" s="6">
        <v>2125118</v>
      </c>
      <c r="C12" s="7">
        <f>+GETPIVOTDATA("Net Amount($)",'[1]GASTO CUENTA'!$A$3,"ACCOUNT","16920")</f>
        <v>32017.18</v>
      </c>
      <c r="D12" s="7">
        <f>+'[1]PA FIRMADOS'!B8-C12</f>
        <v>713502.53326164873</v>
      </c>
      <c r="E12" s="8">
        <f>+C12+D12</f>
        <v>745519.71326164878</v>
      </c>
    </row>
    <row r="13" spans="1:5" ht="31.5" thickBot="1" x14ac:dyDescent="0.4">
      <c r="A13" s="10" t="s">
        <v>12</v>
      </c>
      <c r="B13" s="11">
        <v>78000</v>
      </c>
      <c r="C13" s="12">
        <f>+GETPIVOTDATA("Net Amount($)",'[1]GASTO CUENTA'!$A$3,"ACCOUNT","73510")+GETPIVOTDATA("Net Amount($)",'[1]GASTO CUENTA'!$A$3,"ACCOUNT","75710")+GETPIVOTDATA("Net Amount($)",'[1]GASTO CUENTA'!$A$3,"ACCOUNT","76125")+GETPIVOTDATA("Net Amount($)",'[1]GASTO CUENTA'!$A$3,"ACCOUNT","76135")</f>
        <v>7988.16</v>
      </c>
      <c r="D13" s="13"/>
      <c r="E13" s="14">
        <f t="shared" si="0"/>
        <v>7988.16</v>
      </c>
    </row>
    <row r="14" spans="1:5" ht="16" thickBot="1" x14ac:dyDescent="0.4">
      <c r="A14" s="15" t="s">
        <v>13</v>
      </c>
      <c r="B14" s="16">
        <f>SUM(B7:B13)</f>
        <v>2803738</v>
      </c>
      <c r="C14" s="16">
        <f>SUM(C7:C13)</f>
        <v>92040.270000000019</v>
      </c>
      <c r="D14" s="16">
        <f t="shared" ref="C14:D14" si="1">SUM(D7:D13)</f>
        <v>713502.53326164873</v>
      </c>
      <c r="E14" s="18">
        <f>SUM(E7:E13)</f>
        <v>805542.80326164886</v>
      </c>
    </row>
    <row r="15" spans="1:5" ht="16" thickBot="1" x14ac:dyDescent="0.4">
      <c r="A15" s="19" t="s">
        <v>14</v>
      </c>
      <c r="B15" s="20">
        <f>B14*0.07</f>
        <v>196261.66000000003</v>
      </c>
      <c r="C15" s="21">
        <f>+GETPIVOTDATA("Net Amount($)",'[1]GASTO CUENTA'!$A$3,"ACCOUNT","75115")</f>
        <v>137383.18</v>
      </c>
      <c r="D15" s="22"/>
      <c r="E15" s="23">
        <f t="shared" si="0"/>
        <v>137383.18</v>
      </c>
    </row>
    <row r="16" spans="1:5" ht="16" thickBot="1" x14ac:dyDescent="0.4">
      <c r="A16" s="24" t="s">
        <v>15</v>
      </c>
      <c r="B16" s="25">
        <v>3000000</v>
      </c>
      <c r="C16" s="25">
        <f>SUM(C14:C15)</f>
        <v>229423.45</v>
      </c>
      <c r="D16" s="26">
        <f>SUM(D14:D15)</f>
        <v>713502.53326164873</v>
      </c>
      <c r="E16" s="27">
        <f t="shared" si="0"/>
        <v>942925.9832616488</v>
      </c>
    </row>
    <row r="17" spans="1:7" ht="16" thickBot="1" x14ac:dyDescent="0.4">
      <c r="A17" s="1"/>
      <c r="B17" s="28"/>
      <c r="C17" s="1"/>
      <c r="D17" s="1"/>
      <c r="E17" s="1"/>
    </row>
    <row r="18" spans="1:7" x14ac:dyDescent="0.35">
      <c r="A18" s="53" t="s">
        <v>16</v>
      </c>
      <c r="B18" s="54"/>
      <c r="C18" s="54"/>
      <c r="D18" s="54"/>
      <c r="E18" s="55"/>
    </row>
    <row r="19" spans="1:7" ht="15.5" x14ac:dyDescent="0.35">
      <c r="A19" s="29"/>
      <c r="B19" s="56" t="s">
        <v>17</v>
      </c>
      <c r="C19" s="41" t="s">
        <v>25</v>
      </c>
      <c r="D19" s="30" t="s">
        <v>19</v>
      </c>
      <c r="E19" s="31" t="s">
        <v>20</v>
      </c>
    </row>
    <row r="20" spans="1:7" ht="15.5" x14ac:dyDescent="0.35">
      <c r="A20" s="29"/>
      <c r="B20" s="57"/>
      <c r="C20" s="30"/>
      <c r="D20" s="30"/>
      <c r="E20" s="31"/>
      <c r="G20" s="60"/>
    </row>
    <row r="21" spans="1:7" ht="15.5" x14ac:dyDescent="0.35">
      <c r="A21" s="32" t="s">
        <v>21</v>
      </c>
      <c r="B21" s="33">
        <v>2100000</v>
      </c>
      <c r="C21" s="34">
        <f>+E16</f>
        <v>942925.9832616488</v>
      </c>
      <c r="D21" s="34">
        <v>0</v>
      </c>
      <c r="E21" s="35">
        <f>+C21/B21</f>
        <v>0.44901237298173752</v>
      </c>
    </row>
    <row r="22" spans="1:7" ht="15.5" x14ac:dyDescent="0.35">
      <c r="A22" s="32" t="s">
        <v>22</v>
      </c>
      <c r="B22" s="33"/>
      <c r="C22" s="34">
        <v>0</v>
      </c>
      <c r="D22" s="34">
        <v>0</v>
      </c>
      <c r="E22" s="35">
        <v>0</v>
      </c>
    </row>
    <row r="23" spans="1:7" ht="15.5" x14ac:dyDescent="0.35">
      <c r="A23" s="32" t="s">
        <v>23</v>
      </c>
      <c r="B23" s="36">
        <v>0</v>
      </c>
      <c r="C23" s="34"/>
      <c r="D23" s="34"/>
      <c r="E23" s="35">
        <v>0</v>
      </c>
    </row>
    <row r="24" spans="1:7" ht="16" thickBot="1" x14ac:dyDescent="0.4">
      <c r="A24" s="37" t="s">
        <v>24</v>
      </c>
      <c r="B24" s="38">
        <f>SUM(B21:B23)</f>
        <v>2100000</v>
      </c>
      <c r="C24" s="39"/>
      <c r="D24" s="39"/>
      <c r="E24" s="40"/>
    </row>
  </sheetData>
  <mergeCells count="5">
    <mergeCell ref="A1:E2"/>
    <mergeCell ref="A4:E4"/>
    <mergeCell ref="B5:B6"/>
    <mergeCell ref="A18:E18"/>
    <mergeCell ref="B19:B20"/>
  </mergeCells>
  <dataValidations count="7">
    <dataValidation allowBlank="1" showInputMessage="1" showErrorMessage="1" prompt=" Includes all general operating costs for running an office. Examples include telecommunication, rents, finance charges and other costs which cannot be mapped to other expense categories." sqref="A13" xr:uid="{0291A213-9677-4A7F-8CDD-919B90651B57}"/>
    <dataValidation allowBlank="1" showInputMessage="1" showErrorMessage="1" prompt="Includes transfers to national counterparts and any other transfers given to an implementing partner (e.g. NGO) which is not similar to a commercial service contract as per above. In IPSAS terms this would be more similar to non-exchange transactions." sqref="A12" xr:uid="{045C0BA8-4B9C-4564-9893-5792AC357706}"/>
    <dataValidation allowBlank="1" showInputMessage="1" showErrorMessage="1" prompt="Services contracted by an organization which follow the normal procurement processes." sqref="A10" xr:uid="{2BBD6A2E-D3E8-44D5-B7FE-050AED153C8B}"/>
    <dataValidation allowBlank="1" showInputMessage="1" showErrorMessage="1" prompt="Includes staff and non-staff travel paid for by the organization directly related to a project." sqref="A11" xr:uid="{5B7CCF14-CB55-4172-AB20-968E3E5DCCB6}"/>
    <dataValidation allowBlank="1" showInputMessage="1" showErrorMessage="1" prompt="For those reporting assets on UNSAS or modified UNSAS basis (i.e. expense up front) this would relate to all costs to put asset into service. For those who do donor reports according to IPSAS this would equal depreciation for period." sqref="A9" xr:uid="{E897E79C-302D-472B-9F73-B7820AF47BA0}"/>
    <dataValidation allowBlank="1" showInputMessage="1" showErrorMessage="1" prompt="Includes all direct and indirect costs (e.g. freight, transport, delivery, distribution) associated with procurement of supplies, commodities and materials. Office supplies should be reported as &quot;General Operating&quot;." sqref="A8" xr:uid="{03EBC84D-6A11-4FBB-AACF-43471605226E}"/>
    <dataValidation allowBlank="1" showInputMessage="1" showErrorMessage="1" prompt="Includes all related staff and temporary staff costs including base salary, post adjustment and all staff entitlements." sqref="A7" xr:uid="{51FFE015-7EC6-4C24-9163-26737C727BF8}"/>
  </dataValidation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A20E1B0FB969FA4DB37D3562DA9CC146" ma:contentTypeVersion="33" ma:contentTypeDescription="Create a new document." ma:contentTypeScope="" ma:versionID="ab392a1d1dd7bc71460ca5b60b8d7c92">
  <xsd:schema xmlns:xsd="http://www.w3.org/2001/XMLSchema" xmlns:xs="http://www.w3.org/2001/XMLSchema" xmlns:p="http://schemas.microsoft.com/office/2006/metadata/properties" xmlns:ns2="f9695bc1-6109-4dcd-a27a-f8a0370b00e2" xmlns:ns3="b1528a4b-5ccb-40f7-a09e-43427183cd95" xmlns:ns4="cb759e4c-f0d7-4feb-bda3-ed2800574e06" targetNamespace="http://schemas.microsoft.com/office/2006/metadata/properties" ma:root="true" ma:fieldsID="9132508cc6b1f2ad4e2d62dffaf87b22" ns2:_="" ns3:_="" ns4:_="">
    <xsd:import namespace="f9695bc1-6109-4dcd-a27a-f8a0370b00e2"/>
    <xsd:import namespace="b1528a4b-5ccb-40f7-a09e-43427183cd95"/>
    <xsd:import namespace="cb759e4c-f0d7-4feb-bda3-ed2800574e06"/>
    <xsd:element name="properties">
      <xsd:complexType>
        <xsd:sequence>
          <xsd:element name="documentManagement">
            <xsd:complexType>
              <xsd:all>
                <xsd:element ref="ns2:FundId" minOccurs="0"/>
                <xsd:element ref="ns2:FundCode" minOccurs="0"/>
                <xsd:element ref="ns2:ProjectId" minOccurs="0"/>
                <xsd:element ref="ns2:ProjectType" minOccurs="0"/>
                <xsd:element ref="ns2:DocumentType" minOccurs="0"/>
                <xsd:element ref="ns2:Comments" minOccurs="0"/>
                <xsd:element ref="ns2:Active" minOccurs="0"/>
                <xsd:element ref="ns3:NarrativeCode" minOccurs="0"/>
                <xsd:element ref="ns3:DocumentOrigin" minOccurs="0"/>
                <xsd:element ref="ns3:UploadedBy" minOccurs="0"/>
                <xsd:element ref="ns3:MediaServiceMetadata" minOccurs="0"/>
                <xsd:element ref="ns3:MediaServiceFastMetadata" minOccurs="0"/>
                <xsd:element ref="ns3:MediaServiceAutoKeyPoints" minOccurs="0"/>
                <xsd:element ref="ns3:MediaServiceKeyPoints" minOccurs="0"/>
                <xsd:element ref="ns3:MediaServiceDateTaken" minOccurs="0"/>
                <xsd:element ref="ns3:MediaServiceAutoTags" minOccurs="0"/>
                <xsd:element ref="ns3:MediaServiceOCR" minOccurs="0"/>
                <xsd:element ref="ns3:MediaServiceGenerationTime" minOccurs="0"/>
                <xsd:element ref="ns3:MediaServiceEventHashCode" minOccurs="0"/>
                <xsd:element ref="ns3:Status" minOccurs="0"/>
                <xsd:element ref="ns3:DocumentDate" minOccurs="0"/>
                <xsd:element ref="ns3:DrupalDocId" minOccurs="0"/>
                <xsd:element ref="ns3:Classification" minOccurs="0"/>
                <xsd:element ref="ns3:Featured" minOccurs="0"/>
                <xsd:element ref="ns3:lcf76f155ced4ddcb4097134ff3c332f" minOccurs="0"/>
                <xsd:element ref="ns4:TaxCatchAll" minOccurs="0"/>
                <xsd:element ref="ns3:FormTypeCode" minOccurs="0"/>
                <xsd:element ref="ns3:FormCode" minOccurs="0"/>
                <xsd:element ref="ns3:DocModified" minOccurs="0"/>
                <xsd:element ref="ns3:MediaServiceObjectDetectorVersions" minOccurs="0"/>
                <xsd:element ref="ns3:MediaServiceSearchProperties" minOccurs="0"/>
                <xsd:element ref="ns3: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9695bc1-6109-4dcd-a27a-f8a0370b00e2" elementFormDefault="qualified">
    <xsd:import namespace="http://schemas.microsoft.com/office/2006/documentManagement/types"/>
    <xsd:import namespace="http://schemas.microsoft.com/office/infopath/2007/PartnerControls"/>
    <xsd:element name="FundId" ma:index="8" nillable="true" ma:displayName="FundId" ma:indexed="true" ma:internalName="FundId">
      <xsd:simpleType>
        <xsd:restriction base="dms:Number"/>
      </xsd:simpleType>
    </xsd:element>
    <xsd:element name="FundCode" ma:index="9" nillable="true" ma:displayName="FundCode" ma:description="Fund code" ma:indexed="true" ma:internalName="FundCode">
      <xsd:simpleType>
        <xsd:restriction base="dms:Text">
          <xsd:maxLength value="255"/>
        </xsd:restriction>
      </xsd:simpleType>
    </xsd:element>
    <xsd:element name="ProjectId" ma:index="10" nillable="true" ma:displayName="ProjectId" ma:description="Project number" ma:indexed="true" ma:internalName="ProjectId">
      <xsd:simpleType>
        <xsd:restriction base="dms:Text">
          <xsd:maxLength value="255"/>
        </xsd:restriction>
      </xsd:simpleType>
    </xsd:element>
    <xsd:element name="ProjectType" ma:index="11" nillable="true" ma:displayName="ProjectType" ma:description="Project type" ma:internalName="ProjectType">
      <xsd:simpleType>
        <xsd:restriction base="dms:Text">
          <xsd:maxLength value="255"/>
        </xsd:restriction>
      </xsd:simpleType>
    </xsd:element>
    <xsd:element name="DocumentType" ma:index="12" nillable="true" ma:displayName="DocumentType" ma:description="Document type" ma:indexed="true" ma:internalName="DocumentType">
      <xsd:simpleType>
        <xsd:restriction base="dms:Text">
          <xsd:maxLength value="255"/>
        </xsd:restriction>
      </xsd:simpleType>
    </xsd:element>
    <xsd:element name="Comments" ma:index="13" nillable="true" ma:displayName="Comments" ma:description="Comments" ma:internalName="Comments">
      <xsd:simpleType>
        <xsd:restriction base="dms:Note">
          <xsd:maxLength value="255"/>
        </xsd:restriction>
      </xsd:simpleType>
    </xsd:element>
    <xsd:element name="Active" ma:index="14" nillable="true" ma:displayName="Active" ma:default="Yes" ma:description="Active" ma:format="Dropdown" ma:indexed="true" ma:internalName="Active">
      <xsd:simpleType>
        <xsd:restriction base="dms:Choice">
          <xsd:enumeration value="Yes"/>
          <xsd:enumeration value="No"/>
        </xsd:restriction>
      </xsd:simpleType>
    </xsd:element>
  </xsd:schema>
  <xsd:schema xmlns:xsd="http://www.w3.org/2001/XMLSchema" xmlns:xs="http://www.w3.org/2001/XMLSchema" xmlns:dms="http://schemas.microsoft.com/office/2006/documentManagement/types" xmlns:pc="http://schemas.microsoft.com/office/infopath/2007/PartnerControls" targetNamespace="b1528a4b-5ccb-40f7-a09e-43427183cd95" elementFormDefault="qualified">
    <xsd:import namespace="http://schemas.microsoft.com/office/2006/documentManagement/types"/>
    <xsd:import namespace="http://schemas.microsoft.com/office/infopath/2007/PartnerControls"/>
    <xsd:element name="NarrativeCode" ma:index="15" nillable="true" ma:displayName="NarrativeCode" ma:description="Narrative Code" ma:indexed="true" ma:internalName="NarrativeCode">
      <xsd:simpleType>
        <xsd:restriction base="dms:Text">
          <xsd:maxLength value="255"/>
        </xsd:restriction>
      </xsd:simpleType>
    </xsd:element>
    <xsd:element name="DocumentOrigin" ma:index="16" nillable="true" ma:displayName="DocumentOrigin" ma:internalName="DocumentOrigin">
      <xsd:simpleType>
        <xsd:restriction base="dms:Text">
          <xsd:maxLength value="255"/>
        </xsd:restriction>
      </xsd:simpleType>
    </xsd:element>
    <xsd:element name="UploadedBy" ma:index="17" nillable="true" ma:displayName="UploadedBy" ma:internalName="UploadedBy">
      <xsd:simpleType>
        <xsd:restriction base="dms:Text">
          <xsd:maxLength value="255"/>
        </xsd:restriction>
      </xsd:simpleType>
    </xsd:element>
    <xsd:element name="MediaServiceMetadata" ma:index="18" nillable="true" ma:displayName="MediaServiceMetadata" ma:hidden="true" ma:internalName="MediaServiceMetadata" ma:readOnly="true">
      <xsd:simpleType>
        <xsd:restriction base="dms:Note"/>
      </xsd:simpleType>
    </xsd:element>
    <xsd:element name="MediaServiceFastMetadata" ma:index="19" nillable="true" ma:displayName="MediaServiceFastMetadata" ma:hidden="true" ma:internalName="MediaServiceFastMetadata" ma:readOnly="true">
      <xsd:simpleType>
        <xsd:restriction base="dms:Note"/>
      </xsd:simpleType>
    </xsd:element>
    <xsd:element name="MediaServiceAutoKeyPoints" ma:index="20" nillable="true" ma:displayName="MediaServiceAutoKeyPoints" ma:hidden="true" ma:internalName="MediaServiceAutoKeyPoints" ma:readOnly="true">
      <xsd:simpleType>
        <xsd:restriction base="dms:Note"/>
      </xsd:simpleType>
    </xsd:element>
    <xsd:element name="MediaServiceKeyPoints" ma:index="21" nillable="true" ma:displayName="KeyPoints" ma:internalName="MediaServiceKeyPoints" ma:readOnly="true">
      <xsd:simpleType>
        <xsd:restriction base="dms:Note">
          <xsd:maxLength value="255"/>
        </xsd:restriction>
      </xsd:simpleType>
    </xsd:element>
    <xsd:element name="MediaServiceDateTaken" ma:index="22" nillable="true" ma:displayName="MediaServiceDateTaken" ma:hidden="true" ma:internalName="MediaServiceDateTaken" ma:readOnly="true">
      <xsd:simpleType>
        <xsd:restriction base="dms:Text"/>
      </xsd:simpleType>
    </xsd:element>
    <xsd:element name="MediaServiceAutoTags" ma:index="23" nillable="true" ma:displayName="Tags" ma:internalName="MediaServiceAutoTags" ma:readOnly="true">
      <xsd:simpleType>
        <xsd:restriction base="dms:Text"/>
      </xsd:simpleType>
    </xsd:element>
    <xsd:element name="MediaServiceOCR" ma:index="24" nillable="true" ma:displayName="Extracted Text" ma:internalName="MediaServiceOCR" ma:readOnly="true">
      <xsd:simpleType>
        <xsd:restriction base="dms:Note">
          <xsd:maxLength value="255"/>
        </xsd:restriction>
      </xsd:simpleType>
    </xsd:element>
    <xsd:element name="MediaServiceGenerationTime" ma:index="25" nillable="true" ma:displayName="MediaServiceGenerationTime" ma:hidden="true" ma:internalName="MediaServiceGenerationTime" ma:readOnly="true">
      <xsd:simpleType>
        <xsd:restriction base="dms:Text"/>
      </xsd:simpleType>
    </xsd:element>
    <xsd:element name="MediaServiceEventHashCode" ma:index="26" nillable="true" ma:displayName="MediaServiceEventHashCode" ma:hidden="true" ma:internalName="MediaServiceEventHashCode" ma:readOnly="true">
      <xsd:simpleType>
        <xsd:restriction base="dms:Text"/>
      </xsd:simpleType>
    </xsd:element>
    <xsd:element name="Status" ma:index="27" nillable="true" ma:displayName="Status" ma:default="Draft" ma:description="Document Status" ma:format="Dropdown" ma:indexed="true" ma:internalName="Status">
      <xsd:simpleType>
        <xsd:restriction base="dms:Choice">
          <xsd:enumeration value="Draft"/>
          <xsd:enumeration value="Archived"/>
          <xsd:enumeration value="Deleted"/>
          <xsd:enumeration value="Finalized"/>
          <xsd:enumeration value="Finalized - Signature Redacted"/>
          <xsd:enumeration value="Published"/>
        </xsd:restriction>
      </xsd:simpleType>
    </xsd:element>
    <xsd:element name="DocumentDate" ma:index="28" nillable="true" ma:displayName="DocumentDate" ma:description="Document Date" ma:format="DateOnly" ma:internalName="DocumentDate">
      <xsd:simpleType>
        <xsd:restriction base="dms:DateTime"/>
      </xsd:simpleType>
    </xsd:element>
    <xsd:element name="DrupalDocId" ma:index="29" nillable="true" ma:displayName="DrupalDocId" ma:description="Drupal Document Id" ma:internalName="DrupalDocId">
      <xsd:simpleType>
        <xsd:restriction base="dms:Text">
          <xsd:maxLength value="255"/>
        </xsd:restriction>
      </xsd:simpleType>
    </xsd:element>
    <xsd:element name="Classification" ma:index="30" nillable="true" ma:displayName="Classification" ma:default="Internal" ma:description="Document Classification" ma:format="Dropdown" ma:indexed="true" ma:internalName="Classification">
      <xsd:simpleType>
        <xsd:restriction base="dms:Choice">
          <xsd:enumeration value="External"/>
          <xsd:enumeration value="Internal"/>
          <xsd:enumeration value="Confidential"/>
          <xsd:enumeration value="Very Confidential"/>
        </xsd:restriction>
      </xsd:simpleType>
    </xsd:element>
    <xsd:element name="Featured" ma:index="31" nillable="true" ma:displayName="Featured" ma:default="0" ma:description="Document Featured" ma:format="Dropdown" ma:internalName="Featured">
      <xsd:simpleType>
        <xsd:restriction base="dms:Choice">
          <xsd:enumeration value="0"/>
          <xsd:enumeration value="1"/>
        </xsd:restriction>
      </xsd:simpleType>
    </xsd:element>
    <xsd:element name="lcf76f155ced4ddcb4097134ff3c332f" ma:index="33" nillable="true" ma:taxonomy="true" ma:internalName="lcf76f155ced4ddcb4097134ff3c332f" ma:taxonomyFieldName="MediaServiceImageTags" ma:displayName="Image Tags" ma:readOnly="false" ma:fieldId="{5cf76f15-5ced-4ddc-b409-7134ff3c332f}" ma:taxonomyMulti="true" ma:sspId="f8ebb0a5-c57d-4c3a-bec7-8a38252dd05c" ma:termSetId="09814cd3-568e-fe90-9814-8d621ff8fb84" ma:anchorId="fba54fb3-c3e1-fe81-a776-ca4b69148c4d" ma:open="true" ma:isKeyword="false">
      <xsd:complexType>
        <xsd:sequence>
          <xsd:element ref="pc:Terms" minOccurs="0" maxOccurs="1"/>
        </xsd:sequence>
      </xsd:complexType>
    </xsd:element>
    <xsd:element name="FormTypeCode" ma:index="35" nillable="true" ma:displayName="FormTypeCode" ma:description="Project form type code" ma:format="Dropdown" ma:indexed="true" ma:internalName="FormTypeCode">
      <xsd:simpleType>
        <xsd:restriction base="dms:Text">
          <xsd:maxLength value="255"/>
        </xsd:restriction>
      </xsd:simpleType>
    </xsd:element>
    <xsd:element name="FormCode" ma:index="36" nillable="true" ma:displayName="FormCode" ma:description="Project form code" ma:format="Dropdown" ma:indexed="true" ma:internalName="FormCode">
      <xsd:simpleType>
        <xsd:restriction base="dms:Text">
          <xsd:maxLength value="255"/>
        </xsd:restriction>
      </xsd:simpleType>
    </xsd:element>
    <xsd:element name="DocModified" ma:index="37" nillable="true" ma:displayName="DocModified" ma:default="No" ma:description="Document Modified" ma:format="Dropdown" ma:internalName="DocModified">
      <xsd:simpleType>
        <xsd:restriction base="dms:Choice">
          <xsd:enumeration value="Yes"/>
          <xsd:enumeration value="No"/>
        </xsd:restriction>
      </xsd:simpleType>
    </xsd:element>
    <xsd:element name="MediaServiceObjectDetectorVersions" ma:index="38" nillable="true" ma:displayName="MediaServiceObjectDetectorVersions" ma:hidden="true" ma:indexed="true" ma:internalName="MediaServiceObjectDetectorVersions" ma:readOnly="true">
      <xsd:simpleType>
        <xsd:restriction base="dms:Text"/>
      </xsd:simpleType>
    </xsd:element>
    <xsd:element name="MediaServiceSearchProperties" ma:index="39" nillable="true" ma:displayName="MediaServiceSearchProperties" ma:hidden="true" ma:internalName="MediaServiceSearchProperties" ma:readOnly="true">
      <xsd:simpleType>
        <xsd:restriction base="dms:Note"/>
      </xsd:simpleType>
    </xsd:element>
    <xsd:element name="MediaServiceLocation" ma:index="40" nillable="true" ma:displayName="Loca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cb759e4c-f0d7-4feb-bda3-ed2800574e06" elementFormDefault="qualified">
    <xsd:import namespace="http://schemas.microsoft.com/office/2006/documentManagement/types"/>
    <xsd:import namespace="http://schemas.microsoft.com/office/infopath/2007/PartnerControls"/>
    <xsd:element name="TaxCatchAll" ma:index="34" nillable="true" ma:displayName="Taxonomy Catch All Column" ma:hidden="true" ma:list="{51d52f8b-6d40-4d16-91df-4b14ea0a2b7b}" ma:internalName="TaxCatchAll" ma:showField="CatchAllData" ma:web="cb759e4c-f0d7-4feb-bda3-ed2800574e06">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cb759e4c-f0d7-4feb-bda3-ed2800574e06" xsi:nil="true"/>
    <lcf76f155ced4ddcb4097134ff3c332f xmlns="b1528a4b-5ccb-40f7-a09e-43427183cd95">
      <Terms xmlns="http://schemas.microsoft.com/office/infopath/2007/PartnerControls"/>
    </lcf76f155ced4ddcb4097134ff3c332f>
    <DocumentType xmlns="f9695bc1-6109-4dcd-a27a-f8a0370b00e2">Annual Report</DocumentType>
    <UploadedBy xmlns="b1528a4b-5ccb-40f7-a09e-43427183cd95">irene.rojas@undp.org</UploadedBy>
    <Classification xmlns="b1528a4b-5ccb-40f7-a09e-43427183cd95">External</Classification>
    <FormCode xmlns="b1528a4b-5ccb-40f7-a09e-43427183cd95" xsi:nil="true"/>
    <FundId xmlns="f9695bc1-6109-4dcd-a27a-f8a0370b00e2">6</FundId>
    <ProjectType xmlns="f9695bc1-6109-4dcd-a27a-f8a0370b00e2">PROJECT</ProjectType>
    <DocModified xmlns="b1528a4b-5ccb-40f7-a09e-43427183cd95">No</DocModified>
    <NarrativeCode xmlns="b1528a4b-5ccb-40f7-a09e-43427183cd95" xsi:nil="true"/>
    <DocumentOrigin xmlns="b1528a4b-5ccb-40f7-a09e-43427183cd95">Project</DocumentOrigin>
    <DrupalDocId xmlns="b1528a4b-5ccb-40f7-a09e-43427183cd95" xsi:nil="true"/>
    <Status xmlns="b1528a4b-5ccb-40f7-a09e-43427183cd95">Finalized - Signature Redacted</Status>
    <ProjectId xmlns="f9695bc1-6109-4dcd-a27a-f8a0370b00e2">MPTF_00006_01054</ProjectId>
    <FundCode xmlns="f9695bc1-6109-4dcd-a27a-f8a0370b00e2">MPTF_00006</FundCode>
    <Comments xmlns="f9695bc1-6109-4dcd-a27a-f8a0370b00e2">Annual Financial Report</Comments>
    <Active xmlns="f9695bc1-6109-4dcd-a27a-f8a0370b00e2">Yes</Active>
    <DocumentDate xmlns="b1528a4b-5ccb-40f7-a09e-43427183cd95">2024-11-15T08:00:00+00:00</DocumentDate>
    <Featured xmlns="b1528a4b-5ccb-40f7-a09e-43427183cd95">1</Featured>
    <FormTypeCode xmlns="b1528a4b-5ccb-40f7-a09e-43427183cd95" xsi:nil="true"/>
  </documentManagement>
</p:properties>
</file>

<file path=customXml/itemProps1.xml><?xml version="1.0" encoding="utf-8"?>
<ds:datastoreItem xmlns:ds="http://schemas.openxmlformats.org/officeDocument/2006/customXml" ds:itemID="{2C931532-6197-4C23-8C30-12C281D665E8}"/>
</file>

<file path=customXml/itemProps2.xml><?xml version="1.0" encoding="utf-8"?>
<ds:datastoreItem xmlns:ds="http://schemas.openxmlformats.org/officeDocument/2006/customXml" ds:itemID="{E64F7E1B-42FA-4771-87FB-8200DB2DD31A}"/>
</file>

<file path=customXml/itemProps3.xml><?xml version="1.0" encoding="utf-8"?>
<ds:datastoreItem xmlns:ds="http://schemas.openxmlformats.org/officeDocument/2006/customXml" ds:itemID="{E25D1B68-860B-4995-A210-3EC28AFC2918}"/>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MPTF sep 30</vt:lpstr>
      <vt:lpstr>noviembre 10</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Anual Budget Report 2024.xlsx</dc:title>
  <dc:creator>Sandra Milena Garzon Silva</dc:creator>
  <cp:lastModifiedBy>Laura Maria Poveda Chicuazuque</cp:lastModifiedBy>
  <dcterms:created xsi:type="dcterms:W3CDTF">2024-10-11T16:03:51Z</dcterms:created>
  <dcterms:modified xsi:type="dcterms:W3CDTF">2024-11-15T17:30:51Z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0x010100A20E1B0FB969FA4DB37D3562DA9CC146</vt:lpwstr>
  </property>
  <property fmtid="{D5CDD505-2E9C-101B-9397-08002B2CF9AE}" pid="3" name="MediaServiceImageTags">
    <vt:lpwstr/>
  </property>
</Properties>
</file>