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nwomen-my.sharepoint.com/personal/bungi_gonda_unwomen_org/Documents/Desktop/"/>
    </mc:Choice>
  </mc:AlternateContent>
  <xr:revisionPtr revIDLastSave="0" documentId="8_{00452032-0025-499D-B348-6E39E946EF79}" xr6:coauthVersionLast="47" xr6:coauthVersionMax="47" xr10:uidLastSave="{00000000-0000-0000-0000-000000000000}"/>
  <bookViews>
    <workbookView xWindow="-110" yWindow="-110" windowWidth="19420" windowHeight="1030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TB 2023" sheetId="10" r:id="rId7"/>
    <sheet name="AAA 2023" sheetId="11" r:id="rId8"/>
    <sheet name="AAA PIVOT 2023" sheetId="12" r:id="rId9"/>
    <sheet name="Donor Financial Report" sheetId="13" r:id="rId10"/>
    <sheet name="Dropdowns" sheetId="8" state="hidden" r:id="rId11"/>
    <sheet name="Sheet2" sheetId="7" state="hidden" r:id="rId12"/>
  </sheets>
  <definedNames>
    <definedName name="_xlnm._FilterDatabase" localSheetId="7" hidden="1">'AAA 2023'!$A$1:$CE$1</definedName>
  </definedNames>
  <calcPr calcId="191029"/>
  <pivotCaches>
    <pivotCache cacheId="0" r:id="rId1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3" i="1" l="1"/>
  <c r="H52" i="1"/>
  <c r="C29" i="13" l="1"/>
  <c r="O25" i="13"/>
  <c r="N25" i="13"/>
  <c r="M25" i="13"/>
  <c r="K25" i="13"/>
  <c r="J25" i="13"/>
  <c r="H25" i="13"/>
  <c r="G25" i="13"/>
  <c r="F25" i="13"/>
  <c r="E25" i="13"/>
  <c r="D25" i="13"/>
  <c r="C25" i="13"/>
  <c r="C20" i="13"/>
  <c r="C12" i="13"/>
  <c r="P24" i="10"/>
  <c r="P20" i="10"/>
  <c r="P27" i="10"/>
  <c r="P16" i="10"/>
  <c r="Q15" i="10"/>
  <c r="Q7" i="10"/>
  <c r="Q4" i="10"/>
  <c r="K49" i="1" l="1"/>
  <c r="K50" i="1"/>
  <c r="K51" i="1"/>
  <c r="K48" i="1"/>
  <c r="K42" i="1"/>
  <c r="K43" i="1"/>
  <c r="K41" i="1"/>
  <c r="K38" i="1"/>
  <c r="K37" i="1"/>
  <c r="K32" i="1"/>
  <c r="K31" i="1"/>
  <c r="K27" i="1"/>
  <c r="K28" i="1"/>
  <c r="K26" i="1"/>
  <c r="K19" i="1"/>
  <c r="K20" i="1"/>
  <c r="K21" i="1"/>
  <c r="K18" i="1"/>
  <c r="K14" i="1"/>
  <c r="K15" i="1"/>
  <c r="K13" i="1"/>
  <c r="K8" i="1"/>
  <c r="K9" i="1"/>
  <c r="K10" i="1"/>
  <c r="K7" i="1"/>
  <c r="J52" i="1" l="1"/>
  <c r="I52" i="1"/>
  <c r="J44" i="1"/>
  <c r="I44" i="1"/>
  <c r="J39" i="1"/>
  <c r="I39" i="1"/>
  <c r="J33" i="1"/>
  <c r="I33" i="1"/>
  <c r="J29" i="1"/>
  <c r="I29" i="1"/>
  <c r="J22" i="1"/>
  <c r="J56" i="1" s="1"/>
  <c r="I22" i="1"/>
  <c r="J16" i="1"/>
  <c r="I16" i="1"/>
  <c r="K16" i="1"/>
  <c r="J11" i="1"/>
  <c r="I11" i="1"/>
  <c r="G21" i="1"/>
  <c r="G38" i="1"/>
  <c r="E22" i="1" l="1"/>
  <c r="E29" i="5" s="1"/>
  <c r="E44" i="1"/>
  <c r="E108" i="5" s="1"/>
  <c r="E39" i="1"/>
  <c r="E37" i="5"/>
  <c r="D20" i="4"/>
  <c r="E20" i="4"/>
  <c r="C20" i="4"/>
  <c r="D6" i="4"/>
  <c r="E6" i="4"/>
  <c r="C6" i="4"/>
  <c r="E197" i="5"/>
  <c r="F197" i="5"/>
  <c r="D197" i="5"/>
  <c r="F4" i="5"/>
  <c r="F69" i="1"/>
  <c r="E69" i="1"/>
  <c r="D69" i="1"/>
  <c r="D61" i="1"/>
  <c r="F61" i="1"/>
  <c r="E61" i="1"/>
  <c r="G24" i="4"/>
  <c r="G23" i="4"/>
  <c r="G22" i="4"/>
  <c r="K11" i="1"/>
  <c r="K22" i="1"/>
  <c r="K29" i="1"/>
  <c r="K33" i="1"/>
  <c r="K39" i="1"/>
  <c r="K44" i="1"/>
  <c r="K52" i="1"/>
  <c r="D79" i="1"/>
  <c r="G48" i="1"/>
  <c r="H74" i="1"/>
  <c r="D199" i="5"/>
  <c r="C8" i="4" s="1"/>
  <c r="F199" i="5"/>
  <c r="E8" i="4" s="1"/>
  <c r="E199" i="5"/>
  <c r="D8" i="4" s="1"/>
  <c r="E205" i="5"/>
  <c r="D14" i="4" s="1"/>
  <c r="F205" i="5"/>
  <c r="E14" i="4" s="1"/>
  <c r="E203" i="5"/>
  <c r="D12" i="4" s="1"/>
  <c r="F203" i="5"/>
  <c r="E202" i="5"/>
  <c r="D11" i="4" s="1"/>
  <c r="F202" i="5"/>
  <c r="E11" i="4" s="1"/>
  <c r="E201" i="5"/>
  <c r="F201" i="5"/>
  <c r="E10" i="4" s="1"/>
  <c r="E200" i="5"/>
  <c r="F200" i="5"/>
  <c r="E9" i="4" s="1"/>
  <c r="D201" i="5"/>
  <c r="C10" i="4" s="1"/>
  <c r="D10" i="4"/>
  <c r="D202" i="5"/>
  <c r="C11" i="4" s="1"/>
  <c r="D203" i="5"/>
  <c r="D204" i="5"/>
  <c r="C13" i="4" s="1"/>
  <c r="F204" i="5"/>
  <c r="E13" i="4" s="1"/>
  <c r="E204" i="5"/>
  <c r="D205" i="5"/>
  <c r="C14" i="4"/>
  <c r="D200" i="5"/>
  <c r="C9" i="4" s="1"/>
  <c r="D9" i="4"/>
  <c r="D153" i="5"/>
  <c r="E153" i="5"/>
  <c r="G50" i="1"/>
  <c r="G51" i="1"/>
  <c r="G43" i="1"/>
  <c r="G42" i="1"/>
  <c r="G41" i="1"/>
  <c r="G37" i="1"/>
  <c r="H39" i="1" s="1"/>
  <c r="G32" i="1"/>
  <c r="G31" i="1"/>
  <c r="G28" i="1"/>
  <c r="G27" i="1"/>
  <c r="G26" i="1"/>
  <c r="G20" i="1"/>
  <c r="G19" i="1"/>
  <c r="G18" i="1"/>
  <c r="G14" i="1"/>
  <c r="G15" i="1"/>
  <c r="G13" i="1"/>
  <c r="G8" i="1"/>
  <c r="G9" i="1"/>
  <c r="G10" i="1"/>
  <c r="G7" i="1"/>
  <c r="F194" i="5"/>
  <c r="E194" i="5"/>
  <c r="D194" i="5"/>
  <c r="G193" i="5"/>
  <c r="G192" i="5"/>
  <c r="G191" i="5"/>
  <c r="G190" i="5"/>
  <c r="G189" i="5"/>
  <c r="G188" i="5"/>
  <c r="G187" i="5"/>
  <c r="F52" i="1"/>
  <c r="F186" i="5" s="1"/>
  <c r="D52" i="1"/>
  <c r="D186" i="5" s="1"/>
  <c r="E12" i="4"/>
  <c r="G154" i="5"/>
  <c r="G155" i="5"/>
  <c r="G156" i="5"/>
  <c r="G157" i="5"/>
  <c r="G158" i="5"/>
  <c r="G159" i="5"/>
  <c r="G160" i="5"/>
  <c r="D161" i="5"/>
  <c r="E161" i="5"/>
  <c r="F161" i="5"/>
  <c r="G161" i="5" s="1"/>
  <c r="G165" i="5"/>
  <c r="G166" i="5"/>
  <c r="G167" i="5"/>
  <c r="G168" i="5"/>
  <c r="G169" i="5"/>
  <c r="G170" i="5"/>
  <c r="G171" i="5"/>
  <c r="D172" i="5"/>
  <c r="G172" i="5" s="1"/>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5" i="5"/>
  <c r="D116" i="5"/>
  <c r="G120" i="5"/>
  <c r="G121" i="5"/>
  <c r="G122" i="5"/>
  <c r="G123" i="5"/>
  <c r="G124" i="5"/>
  <c r="G125" i="5"/>
  <c r="G126" i="5"/>
  <c r="D127" i="5"/>
  <c r="E127" i="5"/>
  <c r="F127" i="5"/>
  <c r="G131" i="5"/>
  <c r="G132" i="5"/>
  <c r="G133" i="5"/>
  <c r="G134" i="5"/>
  <c r="G135" i="5"/>
  <c r="G136" i="5"/>
  <c r="G137" i="5"/>
  <c r="D138" i="5"/>
  <c r="E138" i="5"/>
  <c r="F138" i="5"/>
  <c r="G138" i="5" s="1"/>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60" i="5" s="1"/>
  <c r="G19" i="5"/>
  <c r="G20" i="5"/>
  <c r="G21" i="5"/>
  <c r="G22" i="5"/>
  <c r="G23" i="5"/>
  <c r="G24" i="5"/>
  <c r="G25" i="5"/>
  <c r="D26" i="5"/>
  <c r="G26" i="5" s="1"/>
  <c r="E26" i="5"/>
  <c r="F26" i="5"/>
  <c r="G30" i="5"/>
  <c r="G31" i="5"/>
  <c r="G32" i="5"/>
  <c r="G33" i="5"/>
  <c r="G34" i="5"/>
  <c r="G35" i="5"/>
  <c r="G36" i="5"/>
  <c r="D37" i="5"/>
  <c r="F37" i="5"/>
  <c r="G41" i="5"/>
  <c r="G42" i="5"/>
  <c r="G43" i="5"/>
  <c r="G44" i="5"/>
  <c r="G45" i="5"/>
  <c r="G46" i="5"/>
  <c r="G47" i="5"/>
  <c r="D48" i="5"/>
  <c r="E48" i="5"/>
  <c r="F48" i="5"/>
  <c r="G48" i="5" s="1"/>
  <c r="E15" i="5"/>
  <c r="F15" i="5"/>
  <c r="G8" i="5"/>
  <c r="G9" i="5"/>
  <c r="G10" i="5"/>
  <c r="G11" i="5"/>
  <c r="G12" i="5"/>
  <c r="G13" i="5"/>
  <c r="G14" i="5"/>
  <c r="D15" i="5"/>
  <c r="G127" i="5"/>
  <c r="G150" i="5"/>
  <c r="G93" i="5"/>
  <c r="G82" i="5"/>
  <c r="G37" i="5"/>
  <c r="E175" i="5"/>
  <c r="F175" i="5"/>
  <c r="E164" i="5"/>
  <c r="F164" i="5"/>
  <c r="F153" i="5"/>
  <c r="E142" i="5"/>
  <c r="F142" i="5"/>
  <c r="E130" i="5"/>
  <c r="F130" i="5"/>
  <c r="E119" i="5"/>
  <c r="F119" i="5"/>
  <c r="F44" i="1"/>
  <c r="F108" i="5" s="1"/>
  <c r="F39" i="1"/>
  <c r="F97" i="5" s="1"/>
  <c r="E85" i="5"/>
  <c r="E74" i="5"/>
  <c r="F74" i="5"/>
  <c r="E33" i="1"/>
  <c r="E63" i="5" s="1"/>
  <c r="F33" i="1"/>
  <c r="F63" i="5" s="1"/>
  <c r="E29" i="1"/>
  <c r="E52" i="5" s="1"/>
  <c r="F29" i="1"/>
  <c r="E40" i="5"/>
  <c r="F40" i="5"/>
  <c r="F22" i="1"/>
  <c r="F29" i="5" s="1"/>
  <c r="E16" i="1"/>
  <c r="E18" i="5" s="1"/>
  <c r="F16" i="1"/>
  <c r="F18" i="5" s="1"/>
  <c r="D16" i="1"/>
  <c r="D18" i="5" s="1"/>
  <c r="F11" i="1"/>
  <c r="E11" i="1"/>
  <c r="E97" i="5"/>
  <c r="F85" i="5"/>
  <c r="D175" i="5"/>
  <c r="D164" i="5"/>
  <c r="D142" i="5"/>
  <c r="D130" i="5"/>
  <c r="D119" i="5"/>
  <c r="D44" i="1"/>
  <c r="D108" i="5" s="1"/>
  <c r="D39" i="1"/>
  <c r="D97" i="5" s="1"/>
  <c r="D85" i="5"/>
  <c r="D74" i="5"/>
  <c r="D33" i="1"/>
  <c r="D63" i="5" s="1"/>
  <c r="D29" i="1"/>
  <c r="D52" i="5" s="1"/>
  <c r="D40" i="5"/>
  <c r="D22" i="1"/>
  <c r="D29" i="5" s="1"/>
  <c r="D11" i="1"/>
  <c r="G49" i="1"/>
  <c r="E52" i="1"/>
  <c r="E186" i="5" s="1"/>
  <c r="E206" i="5"/>
  <c r="E207" i="5" s="1"/>
  <c r="F206" i="5"/>
  <c r="F207" i="5" s="1"/>
  <c r="F208" i="5" s="1"/>
  <c r="D13" i="4"/>
  <c r="E116" i="5"/>
  <c r="F116" i="5"/>
  <c r="G114" i="5"/>
  <c r="G205" i="5"/>
  <c r="C12" i="4"/>
  <c r="I76" i="1" l="1"/>
  <c r="D7" i="5"/>
  <c r="D64" i="1"/>
  <c r="F7" i="5"/>
  <c r="F63" i="1"/>
  <c r="F64" i="1" s="1"/>
  <c r="F65" i="1" s="1"/>
  <c r="E7" i="5"/>
  <c r="E63" i="1"/>
  <c r="H44" i="1"/>
  <c r="D76" i="1" s="1"/>
  <c r="H29" i="1"/>
  <c r="H33" i="1"/>
  <c r="H16" i="1"/>
  <c r="H22" i="1"/>
  <c r="G44" i="1"/>
  <c r="H11" i="1"/>
  <c r="C29" i="6"/>
  <c r="D32" i="6" s="1"/>
  <c r="C40" i="6"/>
  <c r="D47" i="6" s="1"/>
  <c r="F13" i="4"/>
  <c r="F9" i="4"/>
  <c r="G203" i="5"/>
  <c r="D15" i="4"/>
  <c r="C18" i="6"/>
  <c r="D23" i="6" s="1"/>
  <c r="G29" i="1"/>
  <c r="G194" i="5"/>
  <c r="E15" i="4"/>
  <c r="G39" i="1"/>
  <c r="G116" i="5"/>
  <c r="F11" i="4"/>
  <c r="G52" i="1"/>
  <c r="F14" i="4"/>
  <c r="F12" i="4"/>
  <c r="G15" i="5"/>
  <c r="G71" i="5"/>
  <c r="G105" i="5"/>
  <c r="G183" i="5"/>
  <c r="G22" i="1"/>
  <c r="F10" i="4"/>
  <c r="G164" i="5"/>
  <c r="G175" i="5"/>
  <c r="G63" i="5"/>
  <c r="G130" i="5"/>
  <c r="G186" i="5"/>
  <c r="G29" i="5"/>
  <c r="G108" i="5"/>
  <c r="G18" i="5"/>
  <c r="G153" i="5"/>
  <c r="G85" i="5"/>
  <c r="G142" i="5"/>
  <c r="G97" i="5"/>
  <c r="G16" i="1"/>
  <c r="G202" i="5"/>
  <c r="G200" i="5"/>
  <c r="G201" i="5"/>
  <c r="G204" i="5"/>
  <c r="G199" i="5"/>
  <c r="D206" i="5"/>
  <c r="G33" i="1"/>
  <c r="G11" i="1"/>
  <c r="G74" i="5"/>
  <c r="D16" i="4"/>
  <c r="D17" i="4"/>
  <c r="E16" i="4"/>
  <c r="E17" i="4" s="1"/>
  <c r="F8" i="4"/>
  <c r="C15" i="4"/>
  <c r="G40" i="5"/>
  <c r="G119" i="5"/>
  <c r="F52" i="5"/>
  <c r="G52" i="5" s="1"/>
  <c r="E208" i="5"/>
  <c r="C7" i="6"/>
  <c r="G7" i="5" l="1"/>
  <c r="D33" i="6"/>
  <c r="D34" i="6"/>
  <c r="D36" i="6"/>
  <c r="D35" i="6"/>
  <c r="D46" i="6"/>
  <c r="D43" i="6"/>
  <c r="D44" i="6"/>
  <c r="D45" i="6"/>
  <c r="D24" i="6"/>
  <c r="D21" i="6"/>
  <c r="D25" i="6"/>
  <c r="D22" i="6"/>
  <c r="D207" i="5"/>
  <c r="D208" i="5" s="1"/>
  <c r="G206" i="5"/>
  <c r="G207" i="5" s="1"/>
  <c r="G208" i="5" s="1"/>
  <c r="D65" i="1"/>
  <c r="D72" i="1" s="1"/>
  <c r="C23" i="4" s="1"/>
  <c r="F73" i="1"/>
  <c r="E24" i="4" s="1"/>
  <c r="F72" i="1"/>
  <c r="E23" i="4" s="1"/>
  <c r="F71" i="1"/>
  <c r="D10" i="6"/>
  <c r="D14" i="6"/>
  <c r="D12" i="6"/>
  <c r="D11" i="6"/>
  <c r="D13" i="6"/>
  <c r="F15" i="4"/>
  <c r="C16" i="4"/>
  <c r="C17" i="4" s="1"/>
  <c r="G63" i="1"/>
  <c r="I77" i="1" s="1"/>
  <c r="E64" i="1"/>
  <c r="E65" i="1" s="1"/>
  <c r="C30" i="6" l="1"/>
  <c r="C19" i="6"/>
  <c r="C41" i="6"/>
  <c r="D71" i="1"/>
  <c r="C22" i="4" s="1"/>
  <c r="D73" i="1"/>
  <c r="C24" i="4" s="1"/>
  <c r="G64" i="1"/>
  <c r="G65" i="1" s="1"/>
  <c r="D77" i="1" s="1"/>
  <c r="E73" i="1"/>
  <c r="E72" i="1"/>
  <c r="E71" i="1"/>
  <c r="C8" i="6"/>
  <c r="F74" i="1"/>
  <c r="E25" i="4" s="1"/>
  <c r="E22" i="4"/>
  <c r="F16" i="4"/>
  <c r="F17" i="4" s="1"/>
  <c r="D74" i="1" l="1"/>
  <c r="C25" i="4" s="1"/>
  <c r="D24" i="4"/>
  <c r="G73" i="1"/>
  <c r="F24" i="4" s="1"/>
  <c r="E74" i="1"/>
  <c r="D25" i="4" s="1"/>
  <c r="D22" i="4"/>
  <c r="G71" i="1"/>
  <c r="D23" i="4"/>
  <c r="G72" i="1"/>
  <c r="F23" i="4" s="1"/>
  <c r="D80" i="1"/>
  <c r="G74" i="1" l="1"/>
  <c r="F25" i="4" s="1"/>
  <c r="F22" i="4"/>
</calcChain>
</file>

<file path=xl/sharedStrings.xml><?xml version="1.0" encoding="utf-8"?>
<sst xmlns="http://schemas.openxmlformats.org/spreadsheetml/2006/main" count="2191" uniqueCount="895">
  <si>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</si>
  <si>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</si>
  <si>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</si>
  <si>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</si>
  <si>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 WOMEN</t>
  </si>
  <si>
    <t>UNDP</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</si>
  <si>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</si>
  <si>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</si>
  <si>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</si>
  <si>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</si>
  <si>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</si>
  <si>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</si>
  <si>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 xml:space="preserve">Enhanced quality and quantity of women participation in decision making, in particular in the National and State Parliament. </t>
  </si>
  <si>
    <t>Output 1.1:</t>
  </si>
  <si>
    <t>Women, especially young women are capacitated to work effectively in government and political parties</t>
  </si>
  <si>
    <t>Activity 1.1.1:</t>
  </si>
  <si>
    <t xml:space="preserve">Develop a training manual for parliamentarians and other government leaders on violent conflict and security concerns, gender sensitive legislation including gender responsive budgeting.  
</t>
  </si>
  <si>
    <t xml:space="preserve">The manual will be gender mainstreamed, centering on the experiences of women parliamentarians, gender equality legislation, gender responsive budgeting, gender sensitive conflict resolution and peacebuilding. </t>
  </si>
  <si>
    <t>Activity 1.1.2:</t>
  </si>
  <si>
    <t>Train members of the newly formed national Women Parliamentary Caucus on influencing decision-making and policy.</t>
  </si>
  <si>
    <t>This orientation system is specifically for new women parliamentarians, utilizing the manual for the orientation system.</t>
  </si>
  <si>
    <t>Activity 1.1.3:</t>
  </si>
  <si>
    <t>Train the Women Parliamentary Caucus on monitoring and information management around women’s participation in parliament. </t>
  </si>
  <si>
    <t xml:space="preserve">The monitoring system is to measure the behavior, achievements, agendas, practices of women parliamentarians compared to their male parliamentarians. This is to see the extent of women MPs influence in parliament. </t>
  </si>
  <si>
    <t>Activity 1.1.4</t>
  </si>
  <si>
    <t>These trainings are focused on women parliamentarians and will utilize the training manual</t>
  </si>
  <si>
    <t>Output Total</t>
  </si>
  <si>
    <t>Output 1.2:</t>
  </si>
  <si>
    <t xml:space="preserve">Increased opportunities and spaces for women leaders to engage with their constituencies, thereby strengthening accountability and linkages between center and periphery </t>
  </si>
  <si>
    <t>Activity 1.2.1</t>
  </si>
  <si>
    <t xml:space="preserve">Organize exchange forums between women parliamentarians and young women, CSOs, local leaders and the wider community. </t>
  </si>
  <si>
    <t xml:space="preserve">This intervention seeks to grow the inflience of young women, and to bring consituents and their representatives together. </t>
  </si>
  <si>
    <t>Activity 1.2.2</t>
  </si>
  <si>
    <t>Conduct an assessment on violence against women in politics and other barriers faced by young women and women.</t>
  </si>
  <si>
    <t>Activity 1.2.3</t>
  </si>
  <si>
    <t>Prepare young women for political participation and engagement and dialogues with their elder leaders</t>
  </si>
  <si>
    <t>Output 1.3:</t>
  </si>
  <si>
    <t xml:space="preserve">Output 1.3. Increased advocacy to increase the number of women candidates and leaders in political parties through democratic and transparent means </t>
  </si>
  <si>
    <t>Activity 1.3.1</t>
  </si>
  <si>
    <t xml:space="preserve">Organize dialogues with local leaders and political party leaders to advocate for peace and against discrimination of women and for their inclusion in political and decision-making processes. </t>
  </si>
  <si>
    <t xml:space="preserve">This intervention seeks to grow the exposure of young women, to political parties in order to gain their entry as members and candidates and to influence their platforms. </t>
  </si>
  <si>
    <t>Activity 1.3.2</t>
  </si>
  <si>
    <t>Implement advocacy campaign focusing on conflict issues arising during the project timeline and on issues arising from the conflict in Malakal and Pibor</t>
  </si>
  <si>
    <t xml:space="preserve">This will support the ministry of gender which needs support to succeed in its mandate. </t>
  </si>
  <si>
    <t>Activity 1.3.3</t>
  </si>
  <si>
    <t>Provision of technical and financial support the Ministry of Gender and Child Welfare and CSOs actors to develop a media and communications strategy to advocate for increased women’s participation in politics and decision-making.</t>
  </si>
  <si>
    <t xml:space="preserve">This is to support women's engagement in political parties and to support gender equality. </t>
  </si>
  <si>
    <t>Activity 1.3.4</t>
  </si>
  <si>
    <t xml:space="preserve">Coordinate Women led and other CSOs to popularize the provisions of the Political Parties Act to women aspirants particularly on their engagement with the Political Parties at the grassroot level. </t>
  </si>
  <si>
    <t xml:space="preserve">OUTCOME 2: </t>
  </si>
  <si>
    <t xml:space="preserve">Positive shift in perceptions and attitudes regarding women capacity to lead and make decisions in politics and peacebuilding </t>
  </si>
  <si>
    <t>Outcome 2.1</t>
  </si>
  <si>
    <t>Increased capacity and awareness of stakeholder groups, including CSO’s, Women Rights Organizations (WROs), media, community influencers, male allies, and political leaders to create an enabling environment for women’s political leadership.</t>
  </si>
  <si>
    <t>Activity 2.1.1</t>
  </si>
  <si>
    <t xml:space="preserve">Train CSOs, WROs and grassroot organizations, women’s networks on holding inclusive public consultations, including on advocacy and leadership skills.  </t>
  </si>
  <si>
    <t xml:space="preserve">This is to support women's skills development in order to grow their influence in the political world. </t>
  </si>
  <si>
    <t>Activity 2.1.2</t>
  </si>
  <si>
    <t>Train young men and male elders on gender equality, positive masculinity and gender inequality as a peacebuilding issue</t>
  </si>
  <si>
    <t>Activity 2.1.3</t>
  </si>
  <si>
    <t xml:space="preserve">Train media practitioners to portray women candidates positively and fairly through radio, print and social media. </t>
  </si>
  <si>
    <t xml:space="preserve">Media is key to shifting attitudes and beliefs regarding women as leaders. Training media is central to the struggle for gender equality. </t>
  </si>
  <si>
    <t>Output 2.2</t>
  </si>
  <si>
    <t xml:space="preserve">Expanded space for dialogue and exchange of ideas on women’s participation in political and peacebuilding decisionmaking (townhalls, meetings, dialogues, forums, consultations) </t>
  </si>
  <si>
    <t>Activity 2.2.1</t>
  </si>
  <si>
    <t>CSOs, WROs and grassroot organizations, women’s networks hold consultations for requests and recommendations to be shared with decision-makers centered on policies and issues of priority.</t>
  </si>
  <si>
    <t xml:space="preserve">This activity centers on empowering women and growing their influence concerning policy via their representatives.  </t>
  </si>
  <si>
    <t>Activity 2.2.2</t>
  </si>
  <si>
    <t xml:space="preserve">Organize men and women youth events promoting peace and women’s political leadership in Malakal PoC, states and administrative areas such as Pibor.  </t>
  </si>
  <si>
    <t xml:space="preserve">This activity centers on empowering the most marginalized women in the PoC in Malakal, and in Pibor. This activity centers on elevating women's leadership. </t>
  </si>
  <si>
    <t>Output 2.3</t>
  </si>
  <si>
    <t>Output 2.4</t>
  </si>
  <si>
    <t xml:space="preserve">OUTCOME 3: </t>
  </si>
  <si>
    <t>Gender-sensitive and gender-inclusive laws, policies and practices are increased</t>
  </si>
  <si>
    <t>Output 3.1</t>
  </si>
  <si>
    <t>Passing and implementation of a Gender Equality Affirmative Action Bill 2022 for women’s representation in the Republic of South Sudan that includes an enforcement mechanism for women’s representation</t>
  </si>
  <si>
    <t>Activity 3.1.1</t>
  </si>
  <si>
    <t xml:space="preserve">Advocacy meetings driven by civil society members, activists and government representatives for sensitization and lobbying for the passage of the Affirmative Action Bill, 2022 targeting members of legislature and other critical persons. </t>
  </si>
  <si>
    <t xml:space="preserve">This activity is completely focus on gender equality and political representation. </t>
  </si>
  <si>
    <t>Activity 3.1.2</t>
  </si>
  <si>
    <t>Under the Gender Equality Affirmative Action Bill, provision of technical and financial support to the Ministry of Gender and Child Welfare to convene an annual Gender Equality Forum to monitor adherence to the provisions of the relevant laws and regional and international commitments on gender and the measures adopted</t>
  </si>
  <si>
    <t>Output 3.2:</t>
  </si>
  <si>
    <t>Strengthened capacity of the Ministry of Gender, Child and Social Welfare to oversee implementation of gender equality legislation</t>
  </si>
  <si>
    <t>Activity 3.2.1</t>
  </si>
  <si>
    <t xml:space="preserve">Undertake an assessment of viability of a Gender Equality Fund to support women’s representation, capacities of young women and action measures. </t>
  </si>
  <si>
    <t>Activity 3.2.2</t>
  </si>
  <si>
    <t xml:space="preserve">Secondment of a WPS advisor at the Ministry of Gender, Child, and Social Welfare to enhance the capacity of the Ministry to meet its obligations under the WPS Agenda including implementation of the revised SSNAP and monitoring and reporting on the various WPS obligations such as the AU Continental Framework, CEDAW, etc as per the Ministry’s Monitoring and Reporting Template and Schedule developed in 2022.  </t>
  </si>
  <si>
    <t>This activity is completely focus on helping the MGCSW fulfill its mandate on gender.</t>
  </si>
  <si>
    <t>Activity 3.2.3</t>
  </si>
  <si>
    <t xml:space="preserve">Support coordination with the Cluster of Gender and Youth Affairs on WPS issues. </t>
  </si>
  <si>
    <t>This activity centers on Women Peace and Security.</t>
  </si>
  <si>
    <t>Output 3.3</t>
  </si>
  <si>
    <t>Output 3.4</t>
  </si>
  <si>
    <t>Output 4.1</t>
  </si>
  <si>
    <t>Output 4.2</t>
  </si>
  <si>
    <t>Output 4.3</t>
  </si>
  <si>
    <t>Output 4.4</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</si>
  <si>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</si>
  <si>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</si>
  <si>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</si>
  <si>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</si>
  <si>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</si>
  <si>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</si>
  <si>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</si>
  <si>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</si>
  <si>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</si>
  <si>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</si>
  <si>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</si>
  <si>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</si>
  <si>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</si>
  <si>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</si>
  <si>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</si>
  <si>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</si>
  <si>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</si>
  <si>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</si>
  <si>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</si>
  <si>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</si>
  <si>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</si>
  <si>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</si>
  <si>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UNWOMEN</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</si>
  <si>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</si>
  <si>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</si>
  <si>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</si>
  <si>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</si>
  <si>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</si>
  <si>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</si>
  <si>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</si>
  <si>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</si>
  <si>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</si>
  <si>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</si>
  <si>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</si>
  <si>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</si>
  <si>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</si>
  <si>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</si>
  <si>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</si>
  <si>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</si>
  <si>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</si>
  <si>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</si>
  <si>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</si>
  <si>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</si>
  <si>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</si>
  <si>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</si>
  <si>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</si>
  <si>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</si>
  <si>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</si>
  <si>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</si>
  <si>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</si>
  <si>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</si>
  <si>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</si>
  <si>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</si>
  <si>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</si>
  <si>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</si>
  <si>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</si>
  <si>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</si>
  <si>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</si>
  <si>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</si>
  <si>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</si>
  <si>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</si>
  <si>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</si>
  <si>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</si>
  <si>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</si>
  <si>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</si>
  <si>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</si>
  <si>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</si>
  <si>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</si>
  <si>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</si>
  <si>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</si>
  <si>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</si>
  <si>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</si>
  <si>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</si>
  <si>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</si>
  <si>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</si>
  <si>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</si>
  <si>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</si>
  <si>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</si>
  <si>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</si>
  <si>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</si>
  <si>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</si>
  <si>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</si>
  <si>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</si>
  <si>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</si>
  <si>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</si>
  <si>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</si>
  <si>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</si>
  <si>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</si>
  <si>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</si>
  <si>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</si>
  <si>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</si>
  <si>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</si>
  <si>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</si>
  <si>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</si>
  <si>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</si>
  <si>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</si>
  <si>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</si>
  <si>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</si>
  <si>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</si>
  <si>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</si>
  <si>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</si>
  <si>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</si>
  <si>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</si>
  <si>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</si>
  <si>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</si>
  <si>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</si>
  <si>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</si>
  <si>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</si>
  <si>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</si>
  <si>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</si>
  <si>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</si>
  <si>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</si>
  <si>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</si>
  <si>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</si>
  <si>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</si>
  <si>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</si>
  <si>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</si>
  <si>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</si>
  <si>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</si>
  <si>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</si>
  <si>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</si>
  <si>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</si>
  <si>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</si>
  <si>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</si>
  <si>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</si>
  <si>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</si>
  <si>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</si>
  <si>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</si>
  <si>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</si>
  <si>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</si>
  <si>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</si>
  <si>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</si>
  <si>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</si>
  <si>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</si>
  <si>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</si>
  <si>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</si>
  <si>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</si>
  <si>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</si>
  <si>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</si>
  <si>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</si>
  <si>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</si>
  <si>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</si>
  <si>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</si>
  <si>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</si>
  <si>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</si>
  <si>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</si>
  <si>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</si>
  <si>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</si>
  <si>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</si>
  <si>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</si>
  <si>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</si>
  <si>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</si>
  <si>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</si>
  <si>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</si>
  <si>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</si>
  <si>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</si>
  <si>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</si>
  <si>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</si>
  <si>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</si>
  <si>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</si>
  <si>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</si>
  <si>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</si>
  <si>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</si>
  <si>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</si>
  <si>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</si>
  <si>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</si>
  <si>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</si>
  <si>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</si>
  <si>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</si>
  <si>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</si>
  <si>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</si>
  <si>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</si>
  <si>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</si>
  <si>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</si>
  <si>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</si>
  <si>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</si>
  <si>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</si>
  <si>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</si>
  <si>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</si>
  <si>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</si>
  <si>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</si>
  <si>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</si>
  <si>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</si>
  <si>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</si>
  <si>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</si>
  <si>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</si>
  <si>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</si>
  <si>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</si>
  <si>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</si>
  <si>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</si>
  <si>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</si>
  <si>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</si>
  <si>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</si>
  <si>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</si>
  <si>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</si>
  <si>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</si>
  <si>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</si>
  <si>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</si>
  <si>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</si>
  <si>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</si>
  <si>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</si>
  <si>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</si>
  <si>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</si>
  <si>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</si>
  <si>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</si>
  <si>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</si>
  <si>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</si>
  <si>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</si>
  <si>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</si>
  <si>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</si>
  <si>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</si>
  <si>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</si>
  <si>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</si>
  <si>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</si>
  <si>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</si>
  <si>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</si>
  <si>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</si>
  <si>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</si>
  <si>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</si>
  <si>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</si>
  <si>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</si>
  <si>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</si>
  <si>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</si>
  <si>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</si>
  <si>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</si>
  <si>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</si>
  <si>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</si>
  <si>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</si>
  <si>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</si>
  <si>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</si>
  <si>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</si>
  <si>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</si>
  <si>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</si>
  <si>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</si>
  <si>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</si>
  <si>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</si>
  <si>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</si>
  <si>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</si>
  <si>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</si>
  <si>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</si>
  <si>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</si>
  <si>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</si>
  <si>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</si>
  <si>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</si>
  <si>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</si>
  <si>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</si>
  <si>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</si>
  <si>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</si>
  <si>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</si>
  <si>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</si>
  <si>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</si>
  <si>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</si>
  <si>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</si>
  <si>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</si>
  <si>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</si>
  <si>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</si>
  <si>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</si>
  <si>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</si>
  <si>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</si>
  <si>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</si>
  <si>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</si>
  <si>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</si>
  <si>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</si>
  <si>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</si>
  <si>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</si>
  <si>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</si>
  <si>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</si>
  <si>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</si>
  <si>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</si>
  <si>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</si>
  <si>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</si>
  <si>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</si>
  <si>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</si>
  <si>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</si>
  <si>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</si>
  <si>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</si>
  <si>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</si>
  <si>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</si>
  <si>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</si>
  <si>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</si>
  <si>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</si>
  <si>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</si>
  <si>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</si>
  <si>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</si>
  <si>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</si>
  <si>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</si>
  <si>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</si>
  <si>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</si>
  <si>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</si>
  <si>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</si>
  <si>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</si>
  <si>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</si>
  <si>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</si>
  <si>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</si>
  <si>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</si>
  <si>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</si>
  <si>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</si>
  <si>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</si>
  <si>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</si>
  <si>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</si>
  <si>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</si>
  <si>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</si>
  <si>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</si>
  <si>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</si>
  <si>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</si>
  <si>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</si>
  <si>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</si>
  <si>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</si>
  <si>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</si>
  <si>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</si>
  <si>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</si>
  <si>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</si>
  <si>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</si>
  <si>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</si>
  <si>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</si>
  <si>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</si>
  <si>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</si>
  <si>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</si>
  <si>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</si>
  <si>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</si>
  <si>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</si>
  <si>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</si>
  <si>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</si>
  <si>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</si>
  <si>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</si>
  <si>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</si>
  <si>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</si>
  <si>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</si>
  <si>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</si>
  <si>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</si>
  <si>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</si>
  <si>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</si>
  <si>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</si>
  <si>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</si>
  <si>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</si>
  <si>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</si>
  <si>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</si>
  <si>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</si>
  <si>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</si>
  <si>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</si>
  <si>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</si>
  <si>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</si>
  <si>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</si>
  <si>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</si>
  <si>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</si>
  <si>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</si>
  <si>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</si>
  <si>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</si>
  <si>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</si>
  <si>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</si>
  <si>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</si>
  <si>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</si>
  <si>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</si>
  <si>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</si>
  <si>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</si>
  <si>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</si>
  <si>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</si>
  <si>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</si>
  <si>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</si>
  <si>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</si>
  <si>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</si>
  <si>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</si>
  <si>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</si>
  <si>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</si>
  <si>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</si>
  <si>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</si>
  <si>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</si>
  <si>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</si>
  <si>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</si>
  <si>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</si>
  <si>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</si>
  <si>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</si>
  <si>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</si>
  <si>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</si>
  <si>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</si>
  <si>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</si>
  <si>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</si>
  <si>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</si>
  <si>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</si>
  <si>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</si>
  <si>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</si>
  <si>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</si>
  <si>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</si>
  <si>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</si>
  <si>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</si>
  <si>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</si>
  <si>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</si>
  <si>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</si>
  <si>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</si>
  <si>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</si>
  <si>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</si>
  <si>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</si>
  <si>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</si>
  <si>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</si>
  <si>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</si>
  <si>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</si>
  <si>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</si>
  <si>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</si>
  <si>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</si>
  <si>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</si>
  <si>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</si>
  <si>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</si>
  <si>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</si>
  <si>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</si>
  <si>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</si>
  <si>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</si>
  <si>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</si>
  <si>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</si>
  <si>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In order to shift discriminatory beliefs and practices, men need to be influenced. The expectation is that more positive attitudes regarding women as leaders will helo them gain entry to decision making forums and will assist them in assuming leadership positions</t>
  </si>
  <si>
    <r>
      <t xml:space="preserve">Current level of </t>
    </r>
    <r>
      <rPr>
        <b/>
        <sz val="12"/>
        <color theme="1"/>
        <rFont val="Calibri"/>
        <family val="2"/>
        <scheme val="minor"/>
      </rPr>
      <t xml:space="preserve">expenditure/ commitment UN Women </t>
    </r>
    <r>
      <rPr>
        <sz val="12"/>
        <color theme="1"/>
        <rFont val="Calibri"/>
        <family val="2"/>
        <scheme val="minor"/>
      </rPr>
      <t>(To be completed at time of project progress reporting)</t>
    </r>
    <r>
      <rPr>
        <b/>
        <sz val="12"/>
        <color theme="1"/>
        <rFont val="Calibri"/>
        <family val="2"/>
        <scheme val="minor"/>
      </rPr>
      <t xml:space="preserve"> </t>
    </r>
  </si>
  <si>
    <r>
      <t xml:space="preserve">Current level of </t>
    </r>
    <r>
      <rPr>
        <b/>
        <sz val="12"/>
        <color theme="1"/>
        <rFont val="Calibri"/>
        <family val="2"/>
        <scheme val="minor"/>
      </rPr>
      <t xml:space="preserve">expenditure/ commitment UNDP </t>
    </r>
    <r>
      <rPr>
        <sz val="12"/>
        <color theme="1"/>
        <rFont val="Calibri"/>
        <family val="2"/>
        <scheme val="minor"/>
      </rPr>
      <t>(To be completed at time of project progress reporting)</t>
    </r>
    <r>
      <rPr>
        <b/>
        <sz val="12"/>
        <color theme="1"/>
        <rFont val="Calibri"/>
        <family val="2"/>
        <scheme val="minor"/>
      </rPr>
      <t xml:space="preserve"> </t>
    </r>
  </si>
  <si>
    <r>
      <t xml:space="preserve">Current level of </t>
    </r>
    <r>
      <rPr>
        <b/>
        <sz val="12"/>
        <color theme="1"/>
        <rFont val="Calibri"/>
        <family val="2"/>
        <scheme val="minor"/>
      </rPr>
      <t xml:space="preserve">expenditure/ commitment Total </t>
    </r>
    <r>
      <rPr>
        <sz val="12"/>
        <color theme="1"/>
        <rFont val="Calibri"/>
        <family val="2"/>
        <scheme val="minor"/>
      </rPr>
      <t>(To be completed at time of project progress reporting)</t>
    </r>
    <r>
      <rPr>
        <b/>
        <sz val="12"/>
        <color theme="1"/>
        <rFont val="Calibri"/>
        <family val="2"/>
        <scheme val="minor"/>
      </rPr>
      <t xml:space="preserve"> </t>
    </r>
  </si>
  <si>
    <t>LEDGER NAME</t>
  </si>
  <si>
    <t>PERIOD</t>
  </si>
  <si>
    <t>ACCOUNTING DATE</t>
  </si>
  <si>
    <t>JE SOURCE</t>
  </si>
  <si>
    <t>JE CATEGORY</t>
  </si>
  <si>
    <t>ACCOUNTING EVENT</t>
  </si>
  <si>
    <t>FUND STATUS</t>
  </si>
  <si>
    <t>JOURNAL BATCH NAME</t>
  </si>
  <si>
    <t>JOURNAL BATCH DESCRIPTION</t>
  </si>
  <si>
    <t>JOURNAL NAME</t>
  </si>
  <si>
    <t>JOURNAL DESCRIPTION</t>
  </si>
  <si>
    <t>JOURNAL LINE NUMBER</t>
  </si>
  <si>
    <t>AGENCY</t>
  </si>
  <si>
    <t>OPERATING UNIT</t>
  </si>
  <si>
    <t>FUND</t>
  </si>
  <si>
    <t>COST CENTRE</t>
  </si>
  <si>
    <t>ACCOUNT</t>
  </si>
  <si>
    <t>PROJECT</t>
  </si>
  <si>
    <t>DONOR</t>
  </si>
  <si>
    <t>INTERAGENCY</t>
  </si>
  <si>
    <t>FUTURE</t>
  </si>
  <si>
    <t>CONCATENATED ACCOUNT</t>
  </si>
  <si>
    <t>AFFLIATE OU</t>
  </si>
  <si>
    <t>AFFLIATE FUND</t>
  </si>
  <si>
    <t>JOURNAL CURRENCY</t>
  </si>
  <si>
    <t>ENTERED DR</t>
  </si>
  <si>
    <t>ENTERED CR</t>
  </si>
  <si>
    <t>LEDGER CURRENCY</t>
  </si>
  <si>
    <t>ACCOUNTED DR</t>
  </si>
  <si>
    <t>ACCOUNTED CR</t>
  </si>
  <si>
    <t>NET AMOUNT</t>
  </si>
  <si>
    <t>JOURNAL LINE DESCRIPTION</t>
  </si>
  <si>
    <t>DONOR NAME</t>
  </si>
  <si>
    <t>DONOR TYPE</t>
  </si>
  <si>
    <t>DONOR SITE</t>
  </si>
  <si>
    <t>TRANSACTION NUMBER</t>
  </si>
  <si>
    <t>TRANSACTION LINE NUMBER</t>
  </si>
  <si>
    <t>CONTRACT NUMBER</t>
  </si>
  <si>
    <t>TASK NUMBER</t>
  </si>
  <si>
    <t xml:space="preserve">ACTIVITY </t>
  </si>
  <si>
    <t>SUPPLIER</t>
  </si>
  <si>
    <t>SUPPLIER NUMBER</t>
  </si>
  <si>
    <t>SUPPLIER TYPE</t>
  </si>
  <si>
    <t>SUPPLIER SITE</t>
  </si>
  <si>
    <t>PO NUMBER</t>
  </si>
  <si>
    <t>PO LINE NUMBER</t>
  </si>
  <si>
    <t>ASSET NUMBER</t>
  </si>
  <si>
    <t>ASSET CATEGORY</t>
  </si>
  <si>
    <t>ASSET TYPE</t>
  </si>
  <si>
    <t>ASSET LOCATION</t>
  </si>
  <si>
    <t>ASSET RETIREMENT REASON</t>
  </si>
  <si>
    <t>CREATED BY</t>
  </si>
  <si>
    <t>LAST UPDATED BY</t>
  </si>
  <si>
    <t>POSTED DATE</t>
  </si>
  <si>
    <t>RESPONSIBLE_PARTY</t>
  </si>
  <si>
    <t>RECEIPT_COMMENTS</t>
  </si>
  <si>
    <t>RECEIPT_REFERENCE</t>
  </si>
  <si>
    <t>RECEIPT_DOCUMENT_NUMBER</t>
  </si>
  <si>
    <t xml:space="preserve">Activity 1.1.1: Develop a training manual for parliamentarians and other government leaders on violent conflict and security concerns, gender sensitive legislation including gender responsive budgeting.  
</t>
  </si>
  <si>
    <t>Activity 1.1.2:   Train members of the newly formed national Women Parliamentary Caucus on influencing decision-making and policy.</t>
  </si>
  <si>
    <t xml:space="preserve"> Activity 1.1.3:Train the Women Parliamentary Caucus on monitoring and information management around women’s participation in parliament. </t>
  </si>
  <si>
    <t>Activity 1.1.4 Train the Women Parliamentary Caucus on monitoring and information management around women’s participation in parliament. </t>
  </si>
  <si>
    <t xml:space="preserve">  Activity 1.2.2 Organize exchange forums between women parliamentarians and young women, CSOs, local leaders and the wider community. </t>
  </si>
  <si>
    <t xml:space="preserve"> Activity 1.2.3  Prepare young women for political participation and engagement and dialogues with their elder leaders</t>
  </si>
  <si>
    <t xml:space="preserve">  Activity 1.3.1 Organize dialogues with local leaders and political party leaders to advocate for peace and against discrimination of women and for their inclusion in political and decision-making processes. </t>
  </si>
  <si>
    <t>Activity 1.3.2  Implement advocacy campaign focusing on conflict issues arising during the project timeline and on issues arising from the conflict in Malakal and Pibor</t>
  </si>
  <si>
    <t>Activity 1.3.3  Provision of technical and financial support the Ministry of Gender and Child Welfare and CSOs actors to develop a media and communications strategy to advocate for increased women’s participation in politics and decision-making.</t>
  </si>
  <si>
    <t xml:space="preserve">  Activity 1.3.4 Coordinate Women led and other CSOs to popularize the provisions of the Political Parties Act to women aspirants particularly on their engagement with the Political Parties at the grassroot level. </t>
  </si>
  <si>
    <t xml:space="preserve">Activity 2.1.1 Train CSOs, WROs and grassroot organizations, women’s networks on holding inclusive public consultations, including on advocacy and leadership skills.  </t>
  </si>
  <si>
    <t xml:space="preserve">  Activity 2.1.2 Train young men and male elders on gender equality, positive masculinity and gender inequality as a peacebuilding issue</t>
  </si>
  <si>
    <t xml:space="preserve">  Activity 2.1.3 Train media practitioners to portray women candidates positively and fairly through radio, print and social media. </t>
  </si>
  <si>
    <t>Activity 2.2.1 CSOs, WROs and grassroot organizations, women’s networks hold consultations for requests and recommendations to be shared with decision-makers centered on policies and issues of priority.</t>
  </si>
  <si>
    <t xml:space="preserve">Activity 2.2.2 Organize men and women youth events promoting peace and women’s political leadership in Malakal PoC, states and administrative areas such as Pibor.  </t>
  </si>
  <si>
    <t xml:space="preserve"> Activity 3.1.1 Advocacy meetings driven by civil society members, activists and government representatives for sensitization and lobbying for the passage of the Affirmative Action Bill, 2022 targeting members of legislature and other critical persons. </t>
  </si>
  <si>
    <t>Activity 3.1.2Under the Gender Equality Affirmative Activity 3.1.2 Action Bill, provision of technical and financial support to the Ministry of Gender and Child Welfare to convene an annual Gender Equality Forum to monitor adherence to the provisions of the relevant laws and regional and international commitments on gender and the measures adopted</t>
  </si>
  <si>
    <t xml:space="preserve">ctivity 3.2.2 Secondment of a WPS advisor at the Ministry of Gender, Child, and Social Welfare to enhance the capacity of the Ministry to meet its obligations under the WPS Agenda including implementation of the revised SSNAP and monitoring and reporting on the various WPS obligations such as the AU Continental Framework, CEDAW, etc as per the Ministry’s Monitoring and Reporting Template and Schedule developed in 2022.  </t>
  </si>
  <si>
    <t xml:space="preserve">Activity 3.2.3 Support coordination with the Cluster of Gender and Youth Affairs on WPS issues. </t>
  </si>
  <si>
    <t>Checck</t>
  </si>
  <si>
    <t>UNWOMEN PL USD</t>
  </si>
  <si>
    <t>JUL-2023</t>
  </si>
  <si>
    <t>2023/07/03</t>
  </si>
  <si>
    <t>Payables</t>
  </si>
  <si>
    <t>Purchase Invoices</t>
  </si>
  <si>
    <t>INVOICES</t>
  </si>
  <si>
    <t>RESERVED_SUBLEDGER</t>
  </si>
  <si>
    <t>Payables A 13295549000001 13295726 Y</t>
  </si>
  <si>
    <t>Journal Import Payables 13295726:</t>
  </si>
  <si>
    <t>03-07-2023 Purchase Invoices</t>
  </si>
  <si>
    <t>Journal Import 13295726:</t>
  </si>
  <si>
    <t>SSD</t>
  </si>
  <si>
    <t>W3007</t>
  </si>
  <si>
    <t>93131</t>
  </si>
  <si>
    <t>75710</t>
  </si>
  <si>
    <t>02000109</t>
  </si>
  <si>
    <t>011363</t>
  </si>
  <si>
    <t>UNWOMEN.SSD.W3007.93131.75710.02000109.011363.0.0</t>
  </si>
  <si>
    <t>USD</t>
  </si>
  <si>
    <t>Supplier: PYRAMID CONTINENTAL HOTEL-JUBA | Supplier #: 1078064 | Site: SSD | Transaction #: 40011714 PO | Transaction Line #: 1 | PO #: 40011714 | PO Line #: 1 | Contract #: 2149011 | Project #: 02000109 | Task #: Activity 1.1.1 | Donor: Peacebuilding Fund |</t>
  </si>
  <si>
    <t>Peacebuilding Fund</t>
  </si>
  <si>
    <t>MPTFs and Joint Programmes</t>
  </si>
  <si>
    <t>Main</t>
  </si>
  <si>
    <t>40011714 PO</t>
  </si>
  <si>
    <t>1</t>
  </si>
  <si>
    <t>Activity 1.1.1</t>
  </si>
  <si>
    <t>PYRAMID CONTINENTAL HOTEL-JUBA</t>
  </si>
  <si>
    <t>1078064</t>
  </si>
  <si>
    <t>40011714</t>
  </si>
  <si>
    <t>UNINT_ERP_USER</t>
  </si>
  <si>
    <t>13-07-2023</t>
  </si>
  <si>
    <t>002001-UNWOMEN</t>
  </si>
  <si>
    <t>2023/07/19</t>
  </si>
  <si>
    <t>Payables A 14023536000001 14024127 Y</t>
  </si>
  <si>
    <t>Journal Import Payables 14024127:</t>
  </si>
  <si>
    <t>19-07-2023 Purchase Invoices</t>
  </si>
  <si>
    <t>Journal Import 14024127:</t>
  </si>
  <si>
    <t>72215</t>
  </si>
  <si>
    <t>UNWOMEN.SSD.W3007.93131.72215.02000109.011363.0.0</t>
  </si>
  <si>
    <t>Supplier: WORLD FOOD PROGRAMME SOUTH SUDAN | Supplier #: 1062855 | Site: SSD | Transaction #: UNW-SLA2023-06 | Transaction Line #: 2 | PO #:  | PO Line #: 0 | Contract #: 2149011 | Project #: 02000109 | Task #: Activity 1.1.8 | Donor: Peacebuilding Fund |</t>
  </si>
  <si>
    <t>UNW-SLA2023-06</t>
  </si>
  <si>
    <t>2</t>
  </si>
  <si>
    <t>Activity 1.1.8</t>
  </si>
  <si>
    <t>WORLD FOOD PROGRAMME SOUTH SUDAN</t>
  </si>
  <si>
    <t>1062855</t>
  </si>
  <si>
    <t>26-07-2023</t>
  </si>
  <si>
    <t>2023/07/26</t>
  </si>
  <si>
    <t>Payables A 14033419000001 14033711 Y</t>
  </si>
  <si>
    <t>Journal Import Payables 14033711:</t>
  </si>
  <si>
    <t>26-07-2023 Purchase Invoices</t>
  </si>
  <si>
    <t>Journal Import 14033711:</t>
  </si>
  <si>
    <t>71305</t>
  </si>
  <si>
    <t>UNWOMEN.SSD.W3007.93131.71305.02000109.011363.0.0</t>
  </si>
  <si>
    <t>Supplier: Angelina Mattijo-Bazugba Julius | Supplier #: 1066410 | Site: TZA | Transaction #: Facilitation short term Fees | Transaction Line #: 1 | PO #:  | PO Line #: 0 | Contract #: 2149011 | Project #: 02000109 | Task #: Activity 1.1.1 | Donor: Peacebuilding Fund |</t>
  </si>
  <si>
    <t>Facilitation short term Fees</t>
  </si>
  <si>
    <t>Angelina Mattijo-Bazugba Julius</t>
  </si>
  <si>
    <t>1066410</t>
  </si>
  <si>
    <t>CONTRACTOR</t>
  </si>
  <si>
    <t>TZA</t>
  </si>
  <si>
    <t>AUG-2023</t>
  </si>
  <si>
    <t>2023/08/16</t>
  </si>
  <si>
    <t>Payables A 15085591000001 15086453 Y</t>
  </si>
  <si>
    <t>Journal Import Payables 15086453:</t>
  </si>
  <si>
    <t>16-08-2023 Purchase Invoices</t>
  </si>
  <si>
    <t>Journal Import 15086453:</t>
  </si>
  <si>
    <t>72399</t>
  </si>
  <si>
    <t>UNWOMEN.SSD.W3007.93131.72399.02000109.011363.0.0</t>
  </si>
  <si>
    <t>Supplier: zoi general trading co. | Supplier #: 2008455 | Site: SSD | Transaction #: Canvas Pull up Banner | Transaction Line #: 1 | PO #: 40016647 | PO Line #: 1 | Contract #: 2149011 | Project #: 02000109 | Task #: Activity 1.1.1 | Donor: Peacebuilding Fund |</t>
  </si>
  <si>
    <t>Canvas Pull up Banner</t>
  </si>
  <si>
    <t>zoi general trading co.</t>
  </si>
  <si>
    <t>2008455</t>
  </si>
  <si>
    <t>40016647</t>
  </si>
  <si>
    <t>16-08-2023</t>
  </si>
  <si>
    <t>72505</t>
  </si>
  <si>
    <t>UNWOMEN.SSD.W3007.93131.72505.02000109.011363.0.0</t>
  </si>
  <si>
    <t>Supplier: zoi general trading co. | Supplier #: 2008455 | Site: SSD | Transaction #: Canvas Pull up Banner | Transaction Line #: 2 | PO #: 40016647 | PO Line #: 2 | Contract #: 2149011 | Project #: 02000109 | Task #: Activity 1.1.1 | Donor: Peacebuilding Fund |</t>
  </si>
  <si>
    <t>2023/08/18</t>
  </si>
  <si>
    <t>Payables A 15388727000001 15389412 Y</t>
  </si>
  <si>
    <t>Journal Import Payables 15389412:</t>
  </si>
  <si>
    <t>18-08-2023 Purchase Invoices</t>
  </si>
  <si>
    <t>Journal Import 15389412:</t>
  </si>
  <si>
    <t>71205</t>
  </si>
  <si>
    <t>UNWOMEN.SSD.W3007.93131.71205.02000109.011363.0.0</t>
  </si>
  <si>
    <t>Supplier: YUKI AIDA | Supplier #: 1065677 | Site: SSD | Transaction #: Consultant fees for  April 2023 | Transaction Line #: 1 | PO #: 40015030 | PO Line #: 2 | Contract #: 2149011 | Project #: 02000109 | Task #: Activity 1.1.7 | Donor: Peacebuilding Fund |</t>
  </si>
  <si>
    <t>Consultant fees for  April 2023</t>
  </si>
  <si>
    <t>Activity 1.1.7</t>
  </si>
  <si>
    <t>YUKI AIDA</t>
  </si>
  <si>
    <t>1065677</t>
  </si>
  <si>
    <t>40015030</t>
  </si>
  <si>
    <t>22-08-2023</t>
  </si>
  <si>
    <t>2023/08/15</t>
  </si>
  <si>
    <t>Payables A 15553521000001 15554178 Y</t>
  </si>
  <si>
    <t>Journal Import Payables 15554178:</t>
  </si>
  <si>
    <t>15-08-2023 Purchase Invoices</t>
  </si>
  <si>
    <t>Journal Import 15554178:</t>
  </si>
  <si>
    <t>71635</t>
  </si>
  <si>
    <t>UNWOMEN.SSD.W3007.93131.71635.02000109.011363.0.0</t>
  </si>
  <si>
    <t>Supplier: FILMON HADARO HANDO | Supplier #: 1069729 | Site: SSD | Transaction #: F10 Claim Visa | Transaction Line #: 1 | PO #:  | PO Line #: 0 | Contract #: 2149011 | Project #: 02000109 | Task #: Activity 1.1.1 | Donor: Peacebuilding Fund |</t>
  </si>
  <si>
    <t>F10 Claim Visa</t>
  </si>
  <si>
    <t>FILMON HADARO HANDO</t>
  </si>
  <si>
    <t>1069729</t>
  </si>
  <si>
    <t>24-08-2023</t>
  </si>
  <si>
    <t>SEP-2023</t>
  </si>
  <si>
    <t>2023/09/27</t>
  </si>
  <si>
    <t>Payables A 17414415000001 17414584 3 Y</t>
  </si>
  <si>
    <t>Journal Import Payables 17414584:</t>
  </si>
  <si>
    <t>27-09-2023 Purchase Invoices</t>
  </si>
  <si>
    <t>Journal Import 17414584:</t>
  </si>
  <si>
    <t>Supplier: ALEX MODI MONOJI | Supplier #: 1069241 | Site: SSD | Transaction #: Consultant Fees Sept 2023 | Transaction Line #: 1 | PO #: 40017776 | PO Line #: 1 | Contract #: 2149011 | Project #: 02000109 | Task #: Activity 1.1.5 | Donor: Peacebuilding Fund |</t>
  </si>
  <si>
    <t>Consultant Fees Sept 2023</t>
  </si>
  <si>
    <t>Activity 1.1.5</t>
  </si>
  <si>
    <t>ALEX MODI MONOJI</t>
  </si>
  <si>
    <t>1069241</t>
  </si>
  <si>
    <t>40017776</t>
  </si>
  <si>
    <t>28-09-2023</t>
  </si>
  <si>
    <t>2023/09/20</t>
  </si>
  <si>
    <t>Payables A 17597712000001 17598355 Y</t>
  </si>
  <si>
    <t>Journal Import Payables 17598355:</t>
  </si>
  <si>
    <t>20-09-2023 Purchase Invoices</t>
  </si>
  <si>
    <t>Journal Import 17598355:</t>
  </si>
  <si>
    <t>Supplier: ECOBANK SOUTH SUDAN LIMITED | Supplier #: 1053972 | Site: SSD | Transaction #: Transport Refund Liquidation_SSS Networks | Transaction Line #: 1 | PO #:  | PO Line #: 0 | Contract #: 2149011 | Project #: 02000109 | Task #: Activity 1.1.1 | Donor: Peacebuilding Fund |</t>
  </si>
  <si>
    <t>Transport Refund Liquidation_SSS Networks</t>
  </si>
  <si>
    <t>ECOBANK SOUTH SUDAN LIMITED</t>
  </si>
  <si>
    <t>1053972</t>
  </si>
  <si>
    <t>02-10-2023</t>
  </si>
  <si>
    <t>2023/09/18</t>
  </si>
  <si>
    <t>Payables A 17608123000001 17608281 Y</t>
  </si>
  <si>
    <t>Journal Import Payables 17608281:</t>
  </si>
  <si>
    <t>18-09-2023 Purchase Invoices</t>
  </si>
  <si>
    <t>Journal Import 17608281:</t>
  </si>
  <si>
    <t>Supplier: JANE REBECCA MODONG | Supplier #: 1068750 | Site: SSD | Transaction #: Transport Refund Liquidation_PBF Prjct Launch | Transaction Line #: 1 | PO #:  | PO Line #: 0 | Contract #: 2149011 | Project #: 02000109 | Task #: Activity 1.1.1 | Donor: Peacebuilding Fund |</t>
  </si>
  <si>
    <t>Transport Refund Liquidation_PBF Prjct Launch</t>
  </si>
  <si>
    <t>JANE REBECCA MODONG</t>
  </si>
  <si>
    <t>1068750</t>
  </si>
  <si>
    <t>OCT-2023</t>
  </si>
  <si>
    <t>2023/10/05</t>
  </si>
  <si>
    <t>Payables A 17832888000001 17834004 Y</t>
  </si>
  <si>
    <t>Journal Import Payables 17834004:</t>
  </si>
  <si>
    <t>05-10-2023 Purchase Invoices</t>
  </si>
  <si>
    <t>Journal Import 17834004:</t>
  </si>
  <si>
    <t>Supplier: DEMBESH HOTEL SS LTD | Supplier #: 1053955 | Site: SSD | Transaction #: 4021477 Hall Hire | Transaction Line #: 5 | PO #: 40021477 | PO Line #: 5 | Contract #: 2149011 | Project #: 02000109 | Task #: Activity 1.1.6 | Donor: Peacebuilding Fund |</t>
  </si>
  <si>
    <t>4021477 Hall Hire</t>
  </si>
  <si>
    <t>5</t>
  </si>
  <si>
    <t>Activity 1.1.6</t>
  </si>
  <si>
    <t>DEMBESH HOTEL SS LTD</t>
  </si>
  <si>
    <t>1053955</t>
  </si>
  <si>
    <t>40021477</t>
  </si>
  <si>
    <t>06-10-2023</t>
  </si>
  <si>
    <t>Supplier: DEMBESH HOTEL SS LTD | Supplier #: 1053955 | Site: SSD | Transaction #: 4021477 Hall Hire | Transaction Line #: 1 | PO #: 40021477 | PO Line #: 1 | Contract #: 2149011 | Project #: 02000109 | Task #: Activity 1.1.6 | Donor: Peacebuilding Fund |</t>
  </si>
  <si>
    <t>Supplier: DEMBESH HOTEL SS LTD | Supplier #: 1053955 | Site: SSD | Transaction #: 4021477 Hall Hire | Transaction Line #: 2 | PO #: 40021477 | PO Line #: 2 | Contract #: 2149011 | Project #: 02000109 | Task #: Activity 1.1.6 | Donor: Peacebuilding Fund |</t>
  </si>
  <si>
    <t>Supplier: DEMBESH HOTEL SS LTD | Supplier #: 1053955 | Site: SSD | Transaction #: 4021477 Hall Hire | Transaction Line #: 4 | PO #: 40021477 | PO Line #: 4 | Contract #: 2149011 | Project #: 02000109 | Task #: Activity 1.1.6 | Donor: Peacebuilding Fund |</t>
  </si>
  <si>
    <t>4</t>
  </si>
  <si>
    <t>Supplier: DEMBESH HOTEL SS LTD | Supplier #: 1053955 | Site: SSD | Transaction #: 4021477 Hall Hire | Transaction Line #: 3 | PO #: 40021477 | PO Line #: 3 | Contract #: 2149011 | Project #: 02000109 | Task #: Activity 1.1.6 | Donor: Peacebuilding Fund |</t>
  </si>
  <si>
    <t>3</t>
  </si>
  <si>
    <t>2023/10/13</t>
  </si>
  <si>
    <t>Payables A 18571913000001 18573037 3 Y</t>
  </si>
  <si>
    <t>Journal Import Payables 18573037:</t>
  </si>
  <si>
    <t>13-10-2023 Purchase Invoices</t>
  </si>
  <si>
    <t>Journal Import 18573037:</t>
  </si>
  <si>
    <t>71530</t>
  </si>
  <si>
    <t>UNWOMEN.SSD.W3007.93131.71530.02000109.011363.0.0</t>
  </si>
  <si>
    <t>Supplier: Maryam JAJI[[71337377]] | Supplier #: HCM-71337377 | Site: SSD | Transaction #: R n R 20TH Oct To 26th Oct 23 | Transaction Line #: 1 | PO #:  | PO Line #: 0 | Contract #: 2149011 | Project #: 02000109 | Task #: Activity 1.1.8 | Donor: Peacebuilding Fund |</t>
  </si>
  <si>
    <t>R n R 20TH Oct To 26th Oct 23</t>
  </si>
  <si>
    <t>Maryam JAJI[[71337377]]</t>
  </si>
  <si>
    <t>HCM-71337377</t>
  </si>
  <si>
    <t>19-10-2023</t>
  </si>
  <si>
    <t>2023/10/25</t>
  </si>
  <si>
    <t>Payables A 18974479000001 18974605 Y</t>
  </si>
  <si>
    <t>Journal Import Payables 18974605:</t>
  </si>
  <si>
    <t>25-10-2023 Purchase Invoices</t>
  </si>
  <si>
    <t>Journal Import 18974605:</t>
  </si>
  <si>
    <t>Supplier: ALEX MODI MONOJI | Supplier #: 1069241 | Site: SSD | Transaction #: Consultant Fees for Oct 2023 | Transaction Line #: 1 | PO #: 40017776 | PO Line #: 2 | Contract #: 2149011 | Project #: 02000109 | Task #: Activity 1.1.5 | Donor: Peacebuilding Fund |</t>
  </si>
  <si>
    <t>Consultant Fees for Oct 2023</t>
  </si>
  <si>
    <t>25-10-2023</t>
  </si>
  <si>
    <t>2023/09/01</t>
  </si>
  <si>
    <t>Projects</t>
  </si>
  <si>
    <t>Labor Cost</t>
  </si>
  <si>
    <t>LABOR_COST</t>
  </si>
  <si>
    <t>Projects A 17866230000001 17866246 2 Y</t>
  </si>
  <si>
    <t>Journal Import Projects 17866246:</t>
  </si>
  <si>
    <t>01-09-2023 Labor Cost</t>
  </si>
  <si>
    <t>Journal Import 17866246:</t>
  </si>
  <si>
    <t>99981</t>
  </si>
  <si>
    <t>67105</t>
  </si>
  <si>
    <t>UNWOMEN.SSD.99981.93131.67105.02000109.011363.0.0</t>
  </si>
  <si>
    <t>Expenditure Business Unit : UNW-SSD , Project Number : 02000109 , Task Number : Activity 1.1.5 , Transaction Number : 10227139 , Expenditure Category : 71400 - Contractual Services - Individ , Expenditure Type : 71405 - Service Contract Holders Cost</t>
  </si>
  <si>
    <t>71405</t>
  </si>
  <si>
    <t>UNWOMEN.SSD.W3007.93131.71405.02000109.011363.0.0</t>
  </si>
  <si>
    <t>2023/07/01</t>
  </si>
  <si>
    <t>Projects A 17866230000003 17866258 2 Y</t>
  </si>
  <si>
    <t>Journal Import Projects 17866258:</t>
  </si>
  <si>
    <t>01-07-2023 Labor Cost</t>
  </si>
  <si>
    <t>Journal Import 17866258:</t>
  </si>
  <si>
    <t>Expenditure Business Unit : UNW-SSD , Project Number : 02000109 , Task Number : Activity 1.1.5 , Transaction Number : 10228179 , Expenditure Category : 71400 - Contractual Services - Individ , Expenditure Type : 71405 - Service Contract Holders Cost</t>
  </si>
  <si>
    <t>2023/08/01</t>
  </si>
  <si>
    <t>Projects A 17866230000003 17866258 3 Y</t>
  </si>
  <si>
    <t>01-08-2023 Labor Cost</t>
  </si>
  <si>
    <t>Expenditure Business Unit : UNW-SSD , Project Number : 02000109 , Task Number : Activity 1.1.5 , Transaction Number : 10228186 , Expenditure Category : 71400 - Contractual Services - Individ , Expenditure Type : 71405 - Service Contract Holders Cost</t>
  </si>
  <si>
    <t>FEB-2023</t>
  </si>
  <si>
    <t>2023/02/01</t>
  </si>
  <si>
    <t>Projects A 17866230000003 17866258 5 Y</t>
  </si>
  <si>
    <t>01-02-2023 Labor Cost</t>
  </si>
  <si>
    <t>Expenditure Business Unit : UNW-SSD , Project Number : 02000109 , Task Number : Activity 1.1.5 , Transaction Number : 10228204 , Expenditure Category : 71400 - Contractual Services - Individ , Expenditure Type : 71405 - Service Contract Holders Cost</t>
  </si>
  <si>
    <t>APR-2023</t>
  </si>
  <si>
    <t>2023/04/01</t>
  </si>
  <si>
    <t>Projects A 17901764000001 17901803 2 Y</t>
  </si>
  <si>
    <t>Journal Import Projects 17901803:</t>
  </si>
  <si>
    <t>01-04-2023 Labor Cost</t>
  </si>
  <si>
    <t>Journal Import 17901803:</t>
  </si>
  <si>
    <t>Expenditure Business Unit : UNW-SSD , Project Number : 02000109 , Task Number : Activity 1.1.5 , Transaction Number : 10263611 , Expenditure Category : 71400 - Contractual Services - Individ , Expenditure Type : 71405 - Service Contract Holders Cost</t>
  </si>
  <si>
    <t>07-10-2023</t>
  </si>
  <si>
    <t>MAY-2023</t>
  </si>
  <si>
    <t>2023/05/01</t>
  </si>
  <si>
    <t>Projects A 17901764000001 17901803 3 Y</t>
  </si>
  <si>
    <t>01-05-2023 Labor Cost</t>
  </si>
  <si>
    <t>Expenditure Business Unit : UNW-SSD , Project Number : 02000109 , Task Number : Activity 1.1.5 , Transaction Number : 10263630 , Expenditure Category : 71400 - Contractual Services - Individ , Expenditure Type : 71405 - Service Contract Holders Cost</t>
  </si>
  <si>
    <t>MAR-2023</t>
  </si>
  <si>
    <t>2023/03/01</t>
  </si>
  <si>
    <t>Projects A 17901764000001 17901803 Y</t>
  </si>
  <si>
    <t>01-03-2023 Labor Cost</t>
  </si>
  <si>
    <t>Expenditure Business Unit : UNW-SSD , Project Number : 02000109 , Task Number : Activity 1.1.5 , Transaction Number : 10263621 , Expenditure Category : 71400 - Contractual Services - Individ , Expenditure Type : 71405 - Service Contract Holders Cost</t>
  </si>
  <si>
    <t>JUN-2023</t>
  </si>
  <si>
    <t>2023/06/01</t>
  </si>
  <si>
    <t>Projects A 17901764000002 17901810 7 Y</t>
  </si>
  <si>
    <t>Journal Import Projects 17901810:</t>
  </si>
  <si>
    <t>01-06-2023 Labor Cost</t>
  </si>
  <si>
    <t>Journal Import 17901810:</t>
  </si>
  <si>
    <t>Expenditure Business Unit : UNW-SSD , Project Number : 02000109 , Task Number : Activity 1.1.5 , Transaction Number : 10264941 , Expenditure Category : 71400 - Contractual Services - Individ , Expenditure Type : 71405 - Service Contract Holders Cost</t>
  </si>
  <si>
    <t>PERIOD YEAR</t>
  </si>
  <si>
    <t>PERIOD NAME</t>
  </si>
  <si>
    <t>ACCOUNT DESCRIPTION</t>
  </si>
  <si>
    <t>CODE COMBINATION</t>
  </si>
  <si>
    <t>CURRENCY CODE</t>
  </si>
  <si>
    <t>ENDING BALANCE</t>
  </si>
  <si>
    <t>NOV-2023</t>
  </si>
  <si>
    <t>14015</t>
  </si>
  <si>
    <t>Contributions Receivable</t>
  </si>
  <si>
    <t>0</t>
  </si>
  <si>
    <t>UNWOMEN.SSD.W3007.93131.14015.02000109.011363.0.0</t>
  </si>
  <si>
    <t>14081</t>
  </si>
  <si>
    <t>Unbilled Accounts Receivable Contracts</t>
  </si>
  <si>
    <t>UNWOMEN.SSD.W3007.93131.14081.02000109.011363.0.0</t>
  </si>
  <si>
    <t>16108</t>
  </si>
  <si>
    <t>Project Cash Advance</t>
  </si>
  <si>
    <t>UNWOMEN.SSD.W3007.93131.16108.02000109.011363.0.0</t>
  </si>
  <si>
    <t>21005</t>
  </si>
  <si>
    <t>Accounts Payable - Third Parties</t>
  </si>
  <si>
    <t>UNWOMEN.SSD.W3007.93131.21005.02000109.011363.0.0</t>
  </si>
  <si>
    <t>21020</t>
  </si>
  <si>
    <t>Accounts Payable - Holding Account</t>
  </si>
  <si>
    <t>UNWOMEN.SSD.W3007.93131.21020.02000109.011363.0.0</t>
  </si>
  <si>
    <t>51005</t>
  </si>
  <si>
    <t>Voluntary Contributions</t>
  </si>
  <si>
    <t>UNWOMEN.SSD.W3007.93131.51005.02000109.011363.0.0</t>
  </si>
  <si>
    <t>International Consultants Expenses - Short-Term Technical Contractors</t>
  </si>
  <si>
    <t>Local Consultants Expenses - Short-Term Technical Contractors</t>
  </si>
  <si>
    <t>UNV Rest and Recuperation</t>
  </si>
  <si>
    <t>Travel Cost - Other</t>
  </si>
  <si>
    <t>Transporation Equipment</t>
  </si>
  <si>
    <t>Other Materials and Goods</t>
  </si>
  <si>
    <t>Consumables - Stationery and Other Office Supplies</t>
  </si>
  <si>
    <t>Learning Costs - Participation of Counterparts</t>
  </si>
  <si>
    <t>Commitments</t>
  </si>
  <si>
    <t>Balance as per Report</t>
  </si>
  <si>
    <t>Variency</t>
  </si>
  <si>
    <t>Balance as TB</t>
  </si>
  <si>
    <t>(Multiple Items)</t>
  </si>
  <si>
    <t>(All)</t>
  </si>
  <si>
    <t>Sum of NET AMOUNT</t>
  </si>
  <si>
    <t>Grand Total</t>
  </si>
  <si>
    <t>Interim</t>
  </si>
  <si>
    <t>October</t>
  </si>
  <si>
    <t xml:space="preserve">FundCodes:  </t>
  </si>
  <si>
    <t xml:space="preserve">Donor(s):  </t>
  </si>
  <si>
    <t>Peacebuilding Fund - 11363</t>
  </si>
  <si>
    <t>Programme Name:</t>
  </si>
  <si>
    <t xml:space="preserve">Women’s Leadership and Political Participation During South Sudan’s Transitional Period </t>
  </si>
  <si>
    <t xml:space="preserve">Project ID: </t>
  </si>
  <si>
    <t>In US Dollars</t>
  </si>
  <si>
    <t>Project current revenue and expenses</t>
  </si>
  <si>
    <t>Future expenses and receivable</t>
  </si>
  <si>
    <t>Contribution Revenue</t>
  </si>
  <si>
    <t>Other Revenue</t>
  </si>
  <si>
    <t xml:space="preserve">Expenses </t>
  </si>
  <si>
    <t>Revenue Reprogrammed/ Refund to Donor</t>
  </si>
  <si>
    <t>Closing  balance</t>
  </si>
  <si>
    <t>Advances to Implementing Partners</t>
  </si>
  <si>
    <t>Undepreciated Assets</t>
  </si>
  <si>
    <t>Commitments and Payables</t>
  </si>
  <si>
    <t>Contribution Receivable</t>
  </si>
  <si>
    <t>Other Receviables</t>
  </si>
  <si>
    <t>Available Resources</t>
  </si>
  <si>
    <t>$</t>
  </si>
  <si>
    <t xml:space="preserve">Notes:    </t>
  </si>
  <si>
    <t>2. Contribution Revenue - represents the total value of donor contributions due on signed agreements, whether the cash is received or not for the reporting period.</t>
  </si>
  <si>
    <t>3. Other Revenue - includes revenue resulting from foreign exchange rate gains or other miscellaneous income.</t>
  </si>
  <si>
    <t>4. Expenses - includes goods delivered, services rendered, full cost of assets purchased and total employee benefits</t>
  </si>
  <si>
    <t>5. Revenue Reprogrammed represents amounts reprogrammed (to) / from other projects. Refund to Donor - represents refunds made in year.</t>
  </si>
  <si>
    <t>6. Advances to Partners - represents advances paid to implementing partners, but where financial reports are not yet received and therefore expenses are yet to be recorded.</t>
  </si>
  <si>
    <t>7. Undepreciated Assets - shows the remaining value of assets purchased but not yet fully depreciated.</t>
  </si>
  <si>
    <t>8. Commitments and payables - represents purchase orders entered into, but where goods or services have not been delivered or rendered by the end of the reporting period.</t>
  </si>
  <si>
    <t>9. Contribution receivable - represents revenue amounts due from donors, according to the schedule of payments in signed agreements, but not yet received by the end of the reporting period.</t>
  </si>
  <si>
    <t>10. Available resources - shows project closing balance less future expenses and receivable, resulting in resources available for the project.</t>
  </si>
  <si>
    <t>Disclaimer:</t>
  </si>
  <si>
    <t xml:space="preserve">This report has been provided to the user from unreconciled and unaudited data.  These figures are subject to change once the financial year is closed and the data is fully reconciled and audited. </t>
  </si>
  <si>
    <t>A certified financial statement will be issued by 30 June in the year after 31 December of this financial year end.</t>
  </si>
  <si>
    <t>Donor Reference ID:</t>
  </si>
  <si>
    <t xml:space="preserve">00140011 </t>
  </si>
  <si>
    <t>Table 1 - PBF project budget by outcome, output and activity Report up to 31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</si>
</sst>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_(&quot;$&quot;* #,##0_);_(&quot;$&quot;* \(#,##0\);_(&quot;$&quot;* &quot;-&quot;??_);_(@_)"/>
    <numFmt numFmtId="167" formatCode="_(* #,##0_);_(* \(#,##0\);_(* &quot;-&quot;??_);_(@_)"/>
  </numFmts>
  <fonts count="35">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9"/>
      <color indexed="8"/>
      <name val="Arial"/>
      <family val="2"/>
    </font>
    <font>
      <sz val="10"/>
      <color rgb="FFFF0000"/>
      <name val="Calibri"/>
      <family val="2"/>
      <scheme val="minor"/>
    </font>
    <font>
      <b/>
      <sz val="9"/>
      <color rgb="FF000000"/>
      <name val="Arial"/>
      <family val="2"/>
    </font>
    <font>
      <sz val="10"/>
      <color theme="1"/>
      <name val="Arial"/>
      <family val="2"/>
    </font>
    <font>
      <sz val="11"/>
      <color theme="1"/>
      <name val="Arial"/>
      <family val="2"/>
    </font>
    <font>
      <b/>
      <sz val="12"/>
      <name val="Arial"/>
      <family val="2"/>
    </font>
    <font>
      <sz val="10"/>
      <name val="Arial"/>
      <family val="2"/>
    </font>
    <font>
      <sz val="10"/>
      <name val="Arial Unicode MS"/>
      <family val="2"/>
    </font>
    <font>
      <b/>
      <sz val="11"/>
      <name val="Arial"/>
      <family val="2"/>
    </font>
    <font>
      <b/>
      <sz val="10"/>
      <name val="Arial"/>
      <family val="2"/>
    </font>
    <font>
      <u/>
      <sz val="10"/>
      <name val="Arial"/>
      <family val="2"/>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indexed="49"/>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0" tint="-0.14996795556505021"/>
        <bgColor indexed="64"/>
      </patternFill>
    </fill>
    <fill>
      <patternFill patternType="solid">
        <fgColor theme="0" tint="-0.14993743705557422"/>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rgb="FF999999"/>
      </left>
      <right style="thin">
        <color rgb="FF999999"/>
      </right>
      <top style="thin">
        <color rgb="FF999999"/>
      </top>
      <bottom style="thin">
        <color rgb="FF999999"/>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auto="1"/>
      </top>
      <bottom style="double">
        <color auto="1"/>
      </bottom>
      <diagonal/>
    </border>
  </borders>
  <cellStyleXfs count="8">
    <xf numFmtId="0" fontId="0" fillId="0" borderId="0"/>
    <xf numFmtId="16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0" fillId="0" borderId="0"/>
    <xf numFmtId="0" fontId="31" fillId="0" borderId="0"/>
    <xf numFmtId="164" fontId="31" fillId="0" borderId="0" applyFont="0" applyFill="0" applyBorder="0" applyAlignment="0" applyProtection="0"/>
    <xf numFmtId="165" fontId="30" fillId="0" borderId="0" applyFont="0" applyFill="0" applyBorder="0" applyAlignment="0" applyProtection="0"/>
  </cellStyleXfs>
  <cellXfs count="350">
    <xf numFmtId="0" fontId="0" fillId="0" borderId="0" xfId="0"/>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0" fontId="3" fillId="3" borderId="42"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164" fontId="3" fillId="3" borderId="1" xfId="1" applyFont="1" applyFill="1" applyBorder="1" applyAlignment="1" applyProtection="1">
      <alignment wrapText="1"/>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164" fontId="3" fillId="2" borderId="16" xfId="0" applyNumberFormat="1" applyFont="1" applyFill="1" applyBorder="1" applyAlignment="1">
      <alignmen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3" fillId="2" borderId="39" xfId="0" applyFont="1" applyFill="1" applyBorder="1" applyAlignment="1">
      <alignment vertical="center" wrapText="1"/>
    </xf>
    <xf numFmtId="164" fontId="3" fillId="2" borderId="40"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164" fontId="3" fillId="3" borderId="1"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3" fillId="2" borderId="52"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164" fontId="3"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3" xfId="0" applyNumberFormat="1" applyFont="1" applyFill="1" applyBorder="1"/>
    <xf numFmtId="0" fontId="0" fillId="2" borderId="14" xfId="0" applyFill="1" applyBorder="1"/>
    <xf numFmtId="0" fontId="3" fillId="2" borderId="5" xfId="0" applyFont="1" applyFill="1" applyBorder="1" applyAlignment="1">
      <alignment horizontal="center" vertical="center" wrapText="1"/>
    </xf>
    <xf numFmtId="164" fontId="15" fillId="3" borderId="0" xfId="1" applyFont="1" applyFill="1" applyBorder="1" applyAlignment="1">
      <alignment wrapText="1"/>
    </xf>
    <xf numFmtId="164" fontId="0" fillId="3" borderId="0" xfId="1" applyFont="1" applyFill="1" applyBorder="1" applyAlignment="1">
      <alignment wrapText="1"/>
    </xf>
    <xf numFmtId="164" fontId="3" fillId="3" borderId="3" xfId="1" applyFont="1" applyFill="1" applyBorder="1" applyAlignment="1" applyProtection="1">
      <alignment horizontal="center" vertical="center" wrapText="1"/>
    </xf>
    <xf numFmtId="164" fontId="18"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16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166" fontId="3" fillId="2" borderId="13" xfId="1" applyNumberFormat="1" applyFont="1" applyFill="1" applyBorder="1" applyAlignment="1" applyProtection="1">
      <alignment vertical="center" wrapText="1"/>
    </xf>
    <xf numFmtId="166" fontId="3" fillId="2" borderId="14" xfId="1" applyNumberFormat="1" applyFont="1" applyFill="1" applyBorder="1" applyAlignment="1" applyProtection="1">
      <alignment vertical="center" wrapText="1"/>
    </xf>
    <xf numFmtId="0" fontId="3" fillId="2" borderId="3" xfId="0" applyFont="1" applyFill="1" applyBorder="1" applyAlignment="1">
      <alignment vertical="justify" wrapText="1"/>
    </xf>
    <xf numFmtId="0" fontId="3" fillId="4" borderId="3" xfId="0" applyFont="1" applyFill="1" applyBorder="1" applyAlignment="1" applyProtection="1">
      <alignment vertical="justify" wrapText="1"/>
      <protection locked="0"/>
    </xf>
    <xf numFmtId="0" fontId="3" fillId="2" borderId="12" xfId="0" applyFont="1" applyFill="1" applyBorder="1" applyAlignment="1">
      <alignment vertical="justify" wrapText="1"/>
    </xf>
    <xf numFmtId="0" fontId="0" fillId="0" borderId="0" xfId="0" applyAlignment="1">
      <alignment vertical="justify" wrapText="1"/>
    </xf>
    <xf numFmtId="0" fontId="3" fillId="3" borderId="0" xfId="0" applyFont="1" applyFill="1" applyAlignment="1">
      <alignment vertical="justify" wrapText="1"/>
    </xf>
    <xf numFmtId="0" fontId="3" fillId="2" borderId="8" xfId="0" applyFont="1" applyFill="1" applyBorder="1" applyAlignment="1">
      <alignment horizontal="center" vertical="justify" wrapText="1"/>
    </xf>
    <xf numFmtId="0" fontId="3" fillId="2" borderId="8" xfId="0" applyFont="1" applyFill="1" applyBorder="1" applyAlignment="1">
      <alignment vertical="justify" wrapText="1"/>
    </xf>
    <xf numFmtId="0" fontId="3" fillId="2" borderId="35" xfId="0" applyFont="1" applyFill="1" applyBorder="1" applyAlignment="1">
      <alignment vertical="justify" wrapText="1"/>
    </xf>
    <xf numFmtId="0" fontId="3" fillId="0" borderId="0" xfId="0" applyFont="1" applyAlignment="1">
      <alignment vertical="justify" wrapText="1"/>
    </xf>
    <xf numFmtId="0" fontId="4" fillId="2" borderId="28" xfId="0" applyFont="1" applyFill="1" applyBorder="1" applyAlignment="1">
      <alignment horizontal="left" vertical="justify" wrapText="1"/>
    </xf>
    <xf numFmtId="0" fontId="4" fillId="2" borderId="8" xfId="0" applyFont="1" applyFill="1" applyBorder="1" applyAlignment="1">
      <alignment horizontal="left" vertical="justify" wrapText="1"/>
    </xf>
    <xf numFmtId="0" fontId="2" fillId="0" borderId="3" xfId="0" applyFont="1" applyBorder="1" applyAlignment="1" applyProtection="1">
      <alignment horizontal="left" vertical="justify" wrapText="1"/>
      <protection locked="0"/>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justify" wrapText="1"/>
    </xf>
    <xf numFmtId="0" fontId="2" fillId="2" borderId="3" xfId="0" applyFont="1" applyFill="1" applyBorder="1" applyAlignment="1">
      <alignment vertical="center" wrapText="1"/>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164" fontId="2" fillId="3" borderId="3" xfId="1" applyFont="1" applyFill="1" applyBorder="1" applyAlignment="1" applyProtection="1">
      <alignment horizontal="left" vertical="center" wrapText="1"/>
      <protection locked="0"/>
    </xf>
    <xf numFmtId="49" fontId="2" fillId="0" borderId="3" xfId="1" applyNumberFormat="1" applyFont="1" applyBorder="1" applyAlignment="1" applyProtection="1">
      <alignment horizontal="left" wrapText="1"/>
      <protection locked="0"/>
    </xf>
    <xf numFmtId="164" fontId="2" fillId="0" borderId="0" xfId="1" applyFont="1" applyFill="1" applyBorder="1" applyAlignment="1" applyProtection="1">
      <alignment horizontal="center" vertical="center" wrapText="1"/>
    </xf>
    <xf numFmtId="164" fontId="2" fillId="3" borderId="3" xfId="1" applyFont="1" applyFill="1" applyBorder="1" applyAlignment="1" applyProtection="1">
      <alignment horizontal="center" vertical="center" wrapText="1"/>
      <protection locked="0"/>
    </xf>
    <xf numFmtId="49" fontId="2" fillId="3" borderId="3" xfId="1" applyNumberFormat="1" applyFont="1" applyFill="1" applyBorder="1" applyAlignment="1" applyProtection="1">
      <alignment horizontal="left"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justify" wrapText="1"/>
      <protection locked="0"/>
    </xf>
    <xf numFmtId="164" fontId="2" fillId="3" borderId="0" xfId="1" applyFont="1" applyFill="1" applyBorder="1" applyAlignment="1" applyProtection="1">
      <alignment horizontal="center" vertical="center" wrapText="1"/>
      <protection locked="0"/>
    </xf>
    <xf numFmtId="0" fontId="2" fillId="3" borderId="0" xfId="0" applyFont="1" applyFill="1" applyAlignment="1" applyProtection="1">
      <alignment vertical="justify" wrapText="1"/>
      <protection locked="0"/>
    </xf>
    <xf numFmtId="164" fontId="2" fillId="3" borderId="0" xfId="1" applyFont="1" applyFill="1" applyBorder="1" applyAlignment="1" applyProtection="1">
      <alignment vertical="center" wrapText="1"/>
      <protection locked="0"/>
    </xf>
    <xf numFmtId="166" fontId="2" fillId="0" borderId="3" xfId="1" applyNumberFormat="1" applyFont="1" applyBorder="1" applyAlignment="1" applyProtection="1">
      <alignment horizontal="center" vertical="center" wrapText="1"/>
      <protection locked="0"/>
    </xf>
    <xf numFmtId="0" fontId="2" fillId="3" borderId="3" xfId="0" applyFont="1" applyFill="1" applyBorder="1" applyAlignment="1" applyProtection="1">
      <alignment vertical="justify"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164" fontId="2" fillId="3" borderId="3" xfId="1" applyFont="1" applyFill="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2" fillId="3" borderId="2" xfId="0" applyFont="1" applyFill="1" applyBorder="1" applyAlignment="1" applyProtection="1">
      <alignment vertical="justify" wrapText="1"/>
      <protection locked="0"/>
    </xf>
    <xf numFmtId="0" fontId="2" fillId="3" borderId="3" xfId="0" applyFont="1" applyFill="1" applyBorder="1" applyAlignment="1" applyProtection="1">
      <alignment vertical="center" wrapText="1"/>
      <protection locked="0"/>
    </xf>
    <xf numFmtId="0" fontId="2" fillId="3" borderId="0" xfId="0" applyFont="1" applyFill="1" applyAlignment="1">
      <alignment vertical="center" wrapText="1"/>
    </xf>
    <xf numFmtId="0" fontId="2" fillId="2" borderId="8" xfId="0" applyFont="1" applyFill="1" applyBorder="1" applyAlignment="1">
      <alignment vertical="justify"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2" fillId="0" borderId="0" xfId="1"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4" fontId="2" fillId="0" borderId="39" xfId="0" applyNumberFormat="1" applyFont="1" applyBorder="1" applyAlignment="1" applyProtection="1">
      <alignment wrapText="1"/>
      <protection locked="0"/>
    </xf>
    <xf numFmtId="164" fontId="2" fillId="3" borderId="39"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0" fontId="2" fillId="3" borderId="0" xfId="0" applyFont="1" applyFill="1" applyAlignment="1">
      <alignment wrapText="1"/>
    </xf>
    <xf numFmtId="164" fontId="2" fillId="2" borderId="39"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2" borderId="9" xfId="0" applyNumberFormat="1" applyFont="1" applyFill="1" applyBorder="1" applyAlignment="1">
      <alignment wrapText="1"/>
    </xf>
    <xf numFmtId="0" fontId="2" fillId="2" borderId="12" xfId="0" applyFont="1" applyFill="1" applyBorder="1" applyAlignment="1">
      <alignment wrapText="1"/>
    </xf>
    <xf numFmtId="164" fontId="2" fillId="2" borderId="13" xfId="0" applyNumberFormat="1" applyFont="1" applyFill="1" applyBorder="1" applyAlignment="1">
      <alignment wrapText="1"/>
    </xf>
    <xf numFmtId="164" fontId="2" fillId="2" borderId="14" xfId="0" applyNumberFormat="1" applyFont="1" applyFill="1" applyBorder="1" applyAlignment="1">
      <alignment wrapText="1"/>
    </xf>
    <xf numFmtId="164" fontId="2" fillId="3" borderId="0" xfId="0" applyNumberFormat="1" applyFont="1" applyFill="1" applyAlignment="1">
      <alignment vertical="center" wrapText="1"/>
    </xf>
    <xf numFmtId="0" fontId="2" fillId="3" borderId="0" xfId="0" applyFont="1" applyFill="1" applyAlignment="1">
      <alignment horizontal="center" vertical="center" wrapText="1"/>
    </xf>
    <xf numFmtId="0" fontId="2" fillId="0" borderId="0" xfId="0" applyFont="1"/>
    <xf numFmtId="164" fontId="2" fillId="2" borderId="51" xfId="1" applyFont="1" applyFill="1" applyBorder="1" applyAlignment="1" applyProtection="1">
      <alignment wrapText="1"/>
    </xf>
    <xf numFmtId="0" fontId="2" fillId="2" borderId="16" xfId="0" applyFont="1" applyFill="1" applyBorder="1"/>
    <xf numFmtId="164" fontId="2" fillId="2" borderId="3" xfId="1" applyFont="1" applyFill="1" applyBorder="1" applyAlignment="1">
      <alignment vertical="center" wrapText="1"/>
    </xf>
    <xf numFmtId="0" fontId="1" fillId="3" borderId="3" xfId="1" applyNumberFormat="1" applyFont="1" applyFill="1" applyBorder="1" applyAlignment="1" applyProtection="1">
      <alignment horizontal="left" vertical="top" wrapText="1"/>
      <protection locked="0"/>
    </xf>
    <xf numFmtId="164" fontId="2" fillId="0" borderId="3" xfId="1" applyFont="1" applyFill="1" applyBorder="1" applyAlignment="1" applyProtection="1">
      <alignment vertical="center" wrapText="1"/>
      <protection locked="0"/>
    </xf>
    <xf numFmtId="0" fontId="1" fillId="0" borderId="3"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0" fillId="0" borderId="3" xfId="0" applyBorder="1" applyAlignment="1">
      <alignment wrapText="1"/>
    </xf>
    <xf numFmtId="10" fontId="0" fillId="2" borderId="14" xfId="2" applyNumberFormat="1" applyFont="1" applyFill="1" applyBorder="1" applyAlignment="1">
      <alignment wrapText="1"/>
    </xf>
    <xf numFmtId="0" fontId="1" fillId="2" borderId="3" xfId="0" applyFont="1" applyFill="1" applyBorder="1" applyAlignment="1">
      <alignment vertical="center" wrapText="1"/>
    </xf>
    <xf numFmtId="0" fontId="1" fillId="0" borderId="3" xfId="0" applyFont="1" applyBorder="1" applyAlignment="1" applyProtection="1">
      <alignment horizontal="left" vertical="justify" wrapText="1"/>
      <protection locked="0"/>
    </xf>
    <xf numFmtId="9" fontId="3" fillId="3" borderId="0" xfId="2" applyFont="1" applyFill="1" applyBorder="1" applyAlignment="1" applyProtection="1">
      <alignment vertical="center" wrapText="1"/>
      <protection locked="0"/>
    </xf>
    <xf numFmtId="9" fontId="3" fillId="3" borderId="0" xfId="2" applyFont="1" applyFill="1" applyBorder="1" applyAlignment="1" applyProtection="1">
      <alignment horizontal="right" vertical="center" wrapText="1"/>
      <protection locked="0"/>
    </xf>
    <xf numFmtId="0" fontId="1" fillId="2"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164" fontId="1" fillId="0" borderId="3" xfId="1" applyFont="1" applyBorder="1" applyAlignment="1" applyProtection="1">
      <alignment horizontal="center" vertical="center" wrapText="1"/>
      <protection locked="0"/>
    </xf>
    <xf numFmtId="164" fontId="1" fillId="0" borderId="3" xfId="1" applyFont="1" applyBorder="1" applyAlignment="1" applyProtection="1">
      <alignment vertical="center" wrapText="1"/>
      <protection locked="0"/>
    </xf>
    <xf numFmtId="0" fontId="24" fillId="10" borderId="3" xfId="0" applyFont="1" applyFill="1" applyBorder="1" applyAlignment="1">
      <alignment vertical="center"/>
    </xf>
    <xf numFmtId="0" fontId="25" fillId="11" borderId="3" xfId="0" applyFont="1" applyFill="1" applyBorder="1" applyAlignment="1" applyProtection="1">
      <alignment horizontal="left" vertical="justify" wrapText="1"/>
      <protection locked="0"/>
    </xf>
    <xf numFmtId="0" fontId="25" fillId="11" borderId="3" xfId="0" applyFont="1" applyFill="1" applyBorder="1" applyAlignment="1" applyProtection="1">
      <alignment horizontal="left" vertical="top" wrapText="1"/>
      <protection locked="0"/>
    </xf>
    <xf numFmtId="0" fontId="25" fillId="11" borderId="3" xfId="0" applyFont="1" applyFill="1" applyBorder="1" applyAlignment="1" applyProtection="1">
      <alignment horizontal="center" vertical="justify"/>
      <protection locked="0"/>
    </xf>
    <xf numFmtId="0" fontId="25" fillId="11" borderId="3" xfId="0" applyFont="1" applyFill="1" applyBorder="1" applyAlignment="1" applyProtection="1">
      <alignment vertical="top" wrapText="1"/>
      <protection locked="0"/>
    </xf>
    <xf numFmtId="0" fontId="0" fillId="0" borderId="3" xfId="0" applyBorder="1"/>
    <xf numFmtId="49" fontId="0" fillId="0" borderId="3" xfId="0" applyNumberFormat="1" applyBorder="1"/>
    <xf numFmtId="43" fontId="5" fillId="0" borderId="3" xfId="3" applyFont="1" applyBorder="1"/>
    <xf numFmtId="1" fontId="0" fillId="0" borderId="3" xfId="0" applyNumberFormat="1" applyBorder="1"/>
    <xf numFmtId="165" fontId="0" fillId="0" borderId="0" xfId="0" applyNumberFormat="1"/>
    <xf numFmtId="43" fontId="5" fillId="0" borderId="0" xfId="3" applyFont="1"/>
    <xf numFmtId="43" fontId="4" fillId="0" borderId="0" xfId="3" applyFont="1"/>
    <xf numFmtId="0" fontId="26" fillId="12" borderId="3" xfId="0" applyFont="1" applyFill="1" applyBorder="1" applyAlignment="1">
      <alignment vertical="center"/>
    </xf>
    <xf numFmtId="165" fontId="4" fillId="0" borderId="0" xfId="0" applyNumberFormat="1" applyFont="1"/>
    <xf numFmtId="43" fontId="5" fillId="3" borderId="0" xfId="3" applyFont="1" applyFill="1"/>
    <xf numFmtId="43" fontId="0" fillId="0" borderId="0" xfId="3" applyFont="1"/>
    <xf numFmtId="43" fontId="27" fillId="0" borderId="0" xfId="3" applyFont="1"/>
    <xf numFmtId="43" fontId="0" fillId="0" borderId="0" xfId="0" applyNumberFormat="1"/>
    <xf numFmtId="0" fontId="0" fillId="0" borderId="56" xfId="0" applyBorder="1"/>
    <xf numFmtId="165" fontId="0" fillId="0" borderId="56" xfId="0" applyNumberFormat="1" applyBorder="1"/>
    <xf numFmtId="0" fontId="0" fillId="0" borderId="57" xfId="0" applyBorder="1"/>
    <xf numFmtId="0" fontId="0" fillId="0" borderId="58" xfId="0" applyBorder="1"/>
    <xf numFmtId="165" fontId="0" fillId="0" borderId="58" xfId="0" applyNumberFormat="1" applyBorder="1"/>
    <xf numFmtId="0" fontId="0" fillId="0" borderId="59" xfId="0" applyBorder="1"/>
    <xf numFmtId="165" fontId="0" fillId="0" borderId="60" xfId="0" applyNumberFormat="1" applyBorder="1"/>
    <xf numFmtId="0" fontId="0" fillId="0" borderId="61" xfId="0" applyBorder="1"/>
    <xf numFmtId="0" fontId="0" fillId="0" borderId="56" xfId="0" pivotButton="1" applyBorder="1"/>
    <xf numFmtId="0" fontId="0" fillId="0" borderId="57" xfId="0" pivotButton="1" applyBorder="1"/>
    <xf numFmtId="43" fontId="0" fillId="0" borderId="56" xfId="0" applyNumberFormat="1" applyBorder="1"/>
    <xf numFmtId="0" fontId="28" fillId="0" borderId="0" xfId="0" applyFont="1"/>
    <xf numFmtId="0" fontId="29" fillId="0" borderId="0" xfId="0" applyFont="1"/>
    <xf numFmtId="0" fontId="29" fillId="0" borderId="0" xfId="4" applyFont="1"/>
    <xf numFmtId="2" fontId="29" fillId="0" borderId="0" xfId="5" applyNumberFormat="1" applyFont="1"/>
    <xf numFmtId="0" fontId="29" fillId="0" borderId="0" xfId="5" applyFont="1"/>
    <xf numFmtId="167" fontId="30" fillId="0" borderId="0" xfId="5" applyNumberFormat="1" applyFont="1" applyAlignment="1">
      <alignment horizontal="left" vertical="top"/>
    </xf>
    <xf numFmtId="0" fontId="28" fillId="13" borderId="0" xfId="0" applyFont="1" applyFill="1"/>
    <xf numFmtId="0" fontId="33" fillId="0" borderId="0" xfId="5" applyFont="1" applyAlignment="1">
      <alignment vertical="center" wrapText="1"/>
    </xf>
    <xf numFmtId="0" fontId="33" fillId="0" borderId="55" xfId="5" applyFont="1" applyBorder="1" applyAlignment="1">
      <alignment horizontal="center" vertical="center" wrapText="1"/>
    </xf>
    <xf numFmtId="0" fontId="27" fillId="0" borderId="0" xfId="0" applyFont="1"/>
    <xf numFmtId="0" fontId="33" fillId="0" borderId="55" xfId="0" applyFont="1" applyBorder="1" applyAlignment="1">
      <alignment horizontal="center" vertical="center" wrapText="1"/>
    </xf>
    <xf numFmtId="164" fontId="33" fillId="0" borderId="0" xfId="6" applyFont="1" applyAlignment="1">
      <alignment horizontal="center"/>
    </xf>
    <xf numFmtId="0" fontId="30" fillId="0" borderId="0" xfId="5" applyFont="1"/>
    <xf numFmtId="43" fontId="28" fillId="0" borderId="0" xfId="3" applyFont="1"/>
    <xf numFmtId="4" fontId="27" fillId="0" borderId="0" xfId="0" applyNumberFormat="1" applyFont="1"/>
    <xf numFmtId="43" fontId="27" fillId="0" borderId="62" xfId="3" applyFont="1" applyBorder="1"/>
    <xf numFmtId="167" fontId="33" fillId="0" borderId="0" xfId="7" applyNumberFormat="1" applyFont="1" applyBorder="1" applyAlignment="1">
      <alignment horizontal="left"/>
    </xf>
    <xf numFmtId="0" fontId="34" fillId="0" borderId="0" xfId="5" applyFont="1"/>
    <xf numFmtId="0" fontId="33" fillId="0" borderId="0" xfId="5" applyFont="1"/>
    <xf numFmtId="164" fontId="2" fillId="3" borderId="0" xfId="0" applyNumberFormat="1" applyFont="1" applyFill="1" applyAlignment="1" applyProtection="1">
      <alignment vertical="center" wrapText="1"/>
      <protection locked="0"/>
    </xf>
    <xf numFmtId="0" fontId="2" fillId="3" borderId="41" xfId="0" applyFont="1" applyFill="1" applyBorder="1" applyAlignment="1" applyProtection="1">
      <alignment vertical="center" wrapText="1"/>
      <protection locked="0"/>
    </xf>
    <xf numFmtId="164" fontId="0" fillId="3" borderId="0" xfId="2" applyNumberFormat="1" applyFont="1" applyFill="1" applyBorder="1" applyAlignment="1">
      <alignment wrapText="1"/>
    </xf>
    <xf numFmtId="164" fontId="0" fillId="0" borderId="0" xfId="0" applyNumberFormat="1" applyAlignment="1">
      <alignment wrapText="1"/>
    </xf>
    <xf numFmtId="0" fontId="1" fillId="3" borderId="3" xfId="0" applyFont="1" applyFill="1" applyBorder="1" applyAlignment="1" applyProtection="1">
      <alignment horizontal="left" vertical="justify" wrapText="1"/>
      <protection locked="0"/>
    </xf>
    <xf numFmtId="164" fontId="3" fillId="3" borderId="0" xfId="0" applyNumberFormat="1" applyFont="1" applyFill="1" applyAlignment="1" applyProtection="1">
      <alignment vertical="center" wrapText="1"/>
      <protection locked="0"/>
    </xf>
    <xf numFmtId="4" fontId="0" fillId="0" borderId="0" xfId="0" applyNumberFormat="1"/>
    <xf numFmtId="0" fontId="21" fillId="0" borderId="0" xfId="0" applyFont="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19" fillId="0" borderId="55" xfId="0" applyFont="1" applyBorder="1" applyAlignment="1">
      <alignment horizontal="left"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5"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justify" wrapText="1"/>
    </xf>
    <xf numFmtId="0" fontId="2" fillId="2" borderId="10" xfId="0" applyFont="1" applyFill="1" applyBorder="1" applyAlignment="1">
      <alignment horizontal="center" vertical="justify"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54"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29"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21" xfId="0" applyFont="1" applyFill="1" applyBorder="1" applyAlignment="1">
      <alignment horizontal="center" wrapText="1"/>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6" xfId="0" applyNumberFormat="1" applyFont="1" applyFill="1" applyBorder="1" applyAlignment="1">
      <alignment horizontal="center"/>
    </xf>
    <xf numFmtId="164" fontId="4" fillId="2" borderId="47" xfId="0" applyNumberFormat="1" applyFont="1" applyFill="1" applyBorder="1" applyAlignment="1">
      <alignment horizontal="center"/>
    </xf>
    <xf numFmtId="0" fontId="4" fillId="2" borderId="43" xfId="0" applyFont="1" applyFill="1" applyBorder="1" applyAlignment="1">
      <alignment horizontal="left"/>
    </xf>
    <xf numFmtId="0" fontId="4" fillId="2" borderId="44" xfId="0" applyFont="1" applyFill="1" applyBorder="1" applyAlignment="1">
      <alignment horizontal="left"/>
    </xf>
    <xf numFmtId="0" fontId="4"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4"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28" fillId="0" borderId="0" xfId="0" applyFont="1"/>
    <xf numFmtId="0" fontId="32" fillId="14" borderId="0" xfId="5" applyFont="1" applyFill="1" applyAlignment="1">
      <alignment horizontal="center" vertical="center"/>
    </xf>
  </cellXfs>
  <cellStyles count="8">
    <cellStyle name="Comma" xfId="3" builtinId="3"/>
    <cellStyle name="Comma 2 2" xfId="7" xr:uid="{D71BB7F3-D7FD-434F-8083-C2AFA55260BE}"/>
    <cellStyle name="Currency" xfId="1" builtinId="4"/>
    <cellStyle name="Currency 2" xfId="6" xr:uid="{A6435475-A877-4C8A-8772-8EFAC54F6CB5}"/>
    <cellStyle name="Normal" xfId="0" builtinId="0"/>
    <cellStyle name="Normal 2 3 2" xfId="5" xr:uid="{5DD504E7-EF73-4920-BE56-5173C3C6DF8C}"/>
    <cellStyle name="Normal_Sheet1 2" xfId="4" xr:uid="{CFE08FCE-52C7-440A-A6A2-E6E4A64D3D54}"/>
    <cellStyle name="Percent" xfId="2" builtinId="5"/>
  </cellStyles>
  <dxfs count="2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35" formatCode="_-* #,##0.00_-;\-* #,##0.00_-;_-* &quot;-&quot;??_-;_-@_-"/>
    </dxf>
    <dxf>
      <numFmt numFmtId="165" formatCode="_(* #,##0.00_);_(* \(#,##0.00\);_(* &quot;-&quot;??_);_(@_)"/>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4</xdr:col>
      <xdr:colOff>0</xdr:colOff>
      <xdr:row>9</xdr:row>
      <xdr:rowOff>0</xdr:rowOff>
    </xdr:to>
    <xdr:pic>
      <xdr:nvPicPr>
        <xdr:cNvPr id="2" name="Picture 1">
          <a:extLst>
            <a:ext uri="{FF2B5EF4-FFF2-40B4-BE49-F238E27FC236}">
              <a16:creationId xmlns:a16="http://schemas.microsoft.com/office/drawing/2014/main" id="{FC65B509-6C2A-49CC-AE9E-4E686B510E2B}"/>
            </a:ext>
          </a:extLst>
        </xdr:cNvPr>
        <xdr:cNvPicPr>
          <a:picLocks noChangeAspect="1"/>
        </xdr:cNvPicPr>
      </xdr:nvPicPr>
      <xdr:blipFill>
        <a:blip xmlns:r="http://schemas.openxmlformats.org/officeDocument/2006/relationships" r:embed="rId1"/>
        <a:stretch>
          <a:fillRect/>
        </a:stretch>
      </xdr:blipFill>
      <xdr:spPr>
        <a:xfrm>
          <a:off x="666750" y="355600"/>
          <a:ext cx="1924050" cy="10668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Yuki%20Aida\Downloads\AAA%20PID%2002000109.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ncan Oginga" refreshedDate="45251.033215046293" createdVersion="1" refreshedVersion="8" recordCount="97" xr:uid="{EF25E767-9720-404B-8E4B-1261A2CB1424}">
  <cacheSource type="worksheet">
    <worksheetSource ref="A1:CA65536" sheet="Sheet1" r:id="rId2"/>
  </cacheSource>
  <cacheFields count="79">
    <cacheField name="LEDGER NAME" numFmtId="0">
      <sharedItems containsBlank="1"/>
    </cacheField>
    <cacheField name="PERIOD" numFmtId="0">
      <sharedItems containsBlank="1"/>
    </cacheField>
    <cacheField name="ACCOUNTING DATE" numFmtId="0">
      <sharedItems containsBlank="1"/>
    </cacheField>
    <cacheField name="JE SOURCE" numFmtId="0">
      <sharedItems containsBlank="1"/>
    </cacheField>
    <cacheField name="JE CATEGORY" numFmtId="0">
      <sharedItems containsBlank="1"/>
    </cacheField>
    <cacheField name="ACCOUNTING EVENT" numFmtId="0">
      <sharedItems containsBlank="1"/>
    </cacheField>
    <cacheField name="FUND STATUS" numFmtId="0">
      <sharedItems containsBlank="1"/>
    </cacheField>
    <cacheField name="JOURNAL BATCH NAME" numFmtId="0">
      <sharedItems containsBlank="1"/>
    </cacheField>
    <cacheField name="JOURNAL BATCH DESCRIPTION" numFmtId="0">
      <sharedItems containsBlank="1"/>
    </cacheField>
    <cacheField name="JOURNAL NAME" numFmtId="0">
      <sharedItems containsBlank="1"/>
    </cacheField>
    <cacheField name="JOURNAL DESCRIPTION" numFmtId="0">
      <sharedItems containsBlank="1"/>
    </cacheField>
    <cacheField name="JOURNAL LINE NUMBER" numFmtId="0">
      <sharedItems containsString="0" containsBlank="1" containsNumber="1" containsInteger="1" minValue="1" maxValue="1654"/>
    </cacheField>
    <cacheField name="AGENCY" numFmtId="0">
      <sharedItems containsBlank="1"/>
    </cacheField>
    <cacheField name="OPERATING UNIT" numFmtId="0">
      <sharedItems containsBlank="1"/>
    </cacheField>
    <cacheField name="FUND" numFmtId="0">
      <sharedItems containsBlank="1" count="3">
        <s v="W3007"/>
        <s v="99981"/>
        <m/>
      </sharedItems>
    </cacheField>
    <cacheField name="COST CENTRE" numFmtId="0">
      <sharedItems containsBlank="1"/>
    </cacheField>
    <cacheField name="ACCOUNT" numFmtId="0">
      <sharedItems containsBlank="1" count="17">
        <s v="16108"/>
        <s v="21005"/>
        <s v="75710"/>
        <s v="72215"/>
        <s v="71305"/>
        <s v="72399"/>
        <s v="72505"/>
        <s v="71205"/>
        <s v="71635"/>
        <s v="21020"/>
        <s v="71530"/>
        <s v="67105"/>
        <s v="71405"/>
        <s v="14081"/>
        <s v="51005"/>
        <s v="14015"/>
        <m/>
      </sharedItems>
    </cacheField>
    <cacheField name="PROJECT" numFmtId="0">
      <sharedItems containsBlank="1" count="2">
        <s v="02000109"/>
        <m/>
      </sharedItems>
    </cacheField>
    <cacheField name="DONOR" numFmtId="0">
      <sharedItems containsBlank="1" count="2">
        <s v="011363"/>
        <m/>
      </sharedItems>
    </cacheField>
    <cacheField name="INTERAGENCY" numFmtId="0">
      <sharedItems containsString="0" containsBlank="1" containsNumber="1" containsInteger="1" minValue="0" maxValue="0"/>
    </cacheField>
    <cacheField name="FUTURE" numFmtId="0">
      <sharedItems containsString="0" containsBlank="1" containsNumber="1" containsInteger="1" minValue="0" maxValue="0"/>
    </cacheField>
    <cacheField name="CONCATENATED ACCOUNT" numFmtId="0">
      <sharedItems containsBlank="1"/>
    </cacheField>
    <cacheField name="AFFLIATE OU" numFmtId="0">
      <sharedItems containsNonDate="0" containsString="0" containsBlank="1"/>
    </cacheField>
    <cacheField name="AFFLIATE FUND" numFmtId="0">
      <sharedItems containsNonDate="0" containsString="0" containsBlank="1"/>
    </cacheField>
    <cacheField name="JOURNAL CURRENCY" numFmtId="0">
      <sharedItems containsBlank="1"/>
    </cacheField>
    <cacheField name="ENTERED DR" numFmtId="0">
      <sharedItems containsString="0" containsBlank="1" containsNumber="1" minValue="90" maxValue="600000"/>
    </cacheField>
    <cacheField name="ENTERED CR" numFmtId="0">
      <sharedItems containsString="0" containsBlank="1" containsNumber="1" minValue="90" maxValue="600000"/>
    </cacheField>
    <cacheField name="LEDGER CURRENCY" numFmtId="0">
      <sharedItems containsBlank="1"/>
    </cacheField>
    <cacheField name="ACCOUNTED DR" numFmtId="0">
      <sharedItems containsString="0" containsBlank="1" containsNumber="1" minValue="90" maxValue="600000"/>
    </cacheField>
    <cacheField name="ACCOUNTED CR" numFmtId="0">
      <sharedItems containsString="0" containsBlank="1" containsNumber="1" minValue="90" maxValue="600000"/>
    </cacheField>
    <cacheField name="NET AMOUNT" numFmtId="0">
      <sharedItems containsString="0" containsBlank="1" containsNumber="1" minValue="-600000" maxValue="600000"/>
    </cacheField>
    <cacheField name="JOURNAL LINE DESCRIPTION" numFmtId="0">
      <sharedItems containsBlank="1"/>
    </cacheField>
    <cacheField name="DONOR NAME" numFmtId="0">
      <sharedItems containsBlank="1"/>
    </cacheField>
    <cacheField name="DONOR TYPE" numFmtId="0">
      <sharedItems containsBlank="1"/>
    </cacheField>
    <cacheField name="DONOR SITE" numFmtId="0">
      <sharedItems containsBlank="1"/>
    </cacheField>
    <cacheField name="TRANSACTION NUMBER" numFmtId="0">
      <sharedItems containsBlank="1" containsMixedTypes="1" containsNumber="1" containsInteger="1" minValue="20137" maxValue="100005823432455"/>
    </cacheField>
    <cacheField name="TRANSACTION LINE NUMBER" numFmtId="0">
      <sharedItems containsBlank="1"/>
    </cacheField>
    <cacheField name="CONTRACT NUMBER" numFmtId="0">
      <sharedItems containsString="0" containsBlank="1" containsNumber="1" containsInteger="1" minValue="2149011" maxValue="2149011"/>
    </cacheField>
    <cacheField name="TASK NUMBER" numFmtId="0">
      <sharedItems containsBlank="1" count="7">
        <s v="Activity 1.1.1"/>
        <m/>
        <s v="Activity 1.1.8"/>
        <s v="Activity 1.1.7"/>
        <s v="Activity 1.1.4"/>
        <s v="Activity 1.1.5"/>
        <s v="Activity 1.1.6"/>
      </sharedItems>
    </cacheField>
    <cacheField name="ACTIVITY " numFmtId="0">
      <sharedItems containsNonDate="0" containsString="0" containsBlank="1" count="1">
        <m/>
      </sharedItems>
    </cacheField>
    <cacheField name="SUPPLIER" numFmtId="0">
      <sharedItems containsBlank="1"/>
    </cacheField>
    <cacheField name="SUPPLIER NUMBER" numFmtId="0">
      <sharedItems containsBlank="1"/>
    </cacheField>
    <cacheField name="SUPPLIER TYPE" numFmtId="0">
      <sharedItems containsBlank="1"/>
    </cacheField>
    <cacheField name="SUPPLIER SITE" numFmtId="0">
      <sharedItems containsBlank="1"/>
    </cacheField>
    <cacheField name="PO NUMBER" numFmtId="0">
      <sharedItems containsBlank="1"/>
    </cacheField>
    <cacheField name="PO LINE NUMBER" numFmtId="0">
      <sharedItems containsBlank="1"/>
    </cacheField>
    <cacheField name="ASSET NUMBER" numFmtId="0">
      <sharedItems containsNonDate="0" containsString="0" containsBlank="1"/>
    </cacheField>
    <cacheField name="ASSET CATEGORY" numFmtId="0">
      <sharedItems containsNonDate="0" containsString="0" containsBlank="1"/>
    </cacheField>
    <cacheField name="ASSET TYPE" numFmtId="0">
      <sharedItems containsNonDate="0" containsString="0" containsBlank="1"/>
    </cacheField>
    <cacheField name="ASSET LOCATION" numFmtId="0">
      <sharedItems containsNonDate="0" containsString="0" containsBlank="1"/>
    </cacheField>
    <cacheField name="ASSET RETIREMENT REASON" numFmtId="0">
      <sharedItems containsNonDate="0" containsString="0" containsBlank="1"/>
    </cacheField>
    <cacheField name="CREATED BY" numFmtId="0">
      <sharedItems containsBlank="1"/>
    </cacheField>
    <cacheField name="LAST UPDATED BY" numFmtId="0">
      <sharedItems containsBlank="1"/>
    </cacheField>
    <cacheField name="POSTED DATE" numFmtId="0">
      <sharedItems containsBlank="1"/>
    </cacheField>
    <cacheField name="RESPONSIBLE_PARTY" numFmtId="0">
      <sharedItems containsBlank="1"/>
    </cacheField>
    <cacheField name="RECEIPT_COMMENTS" numFmtId="0">
      <sharedItems containsBlank="1"/>
    </cacheField>
    <cacheField name="RECEIPT_REFERENCE" numFmtId="0">
      <sharedItems containsNonDate="0" containsString="0" containsBlank="1"/>
    </cacheField>
    <cacheField name="RECEIPT_DOCUMENT_NUMBER" numFmtId="0">
      <sharedItems containsString="0" containsBlank="1" containsNumber="1" containsInteger="1" minValue="20000069" maxValue="20000069"/>
    </cacheField>
    <cacheField name="Activity 1.1.1: Develop a training manual for parliamentarians and other government leaders on violent conflict and security concerns, gender sensitive legislation including gender responsive budgeting.  _x000a__x000a_" numFmtId="0">
      <sharedItems containsNonDate="0" containsString="0" containsBlank="1"/>
    </cacheField>
    <cacheField name="Activity 1.1.2:   Train members of the newly formed national Women Parliamentary Caucus on influencing decision-making and policy." numFmtId="0">
      <sharedItems containsNonDate="0" containsString="0" containsBlank="1"/>
    </cacheField>
    <cacheField name=" Activity 1.1.3:Train the Women Parliamentary Caucus on monitoring and information management around women’s participation in parliament. " numFmtId="0">
      <sharedItems containsNonDate="0" containsString="0" containsBlank="1"/>
    </cacheField>
    <cacheField name="Activity 1.1.4 Train the Women Parliamentary Caucus on monitoring and information management around women’s participation in parliament. " numFmtId="0">
      <sharedItems containsNonDate="0" containsString="0" containsBlank="1"/>
    </cacheField>
    <cacheField name="  Activity 1.2.2 Organize exchange forums between women parliamentarians and young women, CSOs, local leaders and the wider community. " numFmtId="0">
      <sharedItems containsNonDate="0" containsString="0" containsBlank="1"/>
    </cacheField>
    <cacheField name=" Activity 1.2.3  Prepare young women for political participation and engagement and dialogues with their elder leaders" numFmtId="0">
      <sharedItems containsNonDate="0" containsString="0" containsBlank="1"/>
    </cacheField>
    <cacheField name="  Activity 1.3.1 Organize dialogues with local leaders and political party leaders to advocate for peace and against discrimination of women and for their inclusion in political and decision-making processes. " numFmtId="0">
      <sharedItems containsNonDate="0" containsString="0" containsBlank="1"/>
    </cacheField>
    <cacheField name="Activity 1.3.2  Implement advocacy campaign focusing on conflict issues arising during the project timeline and on issues arising from the conflict in Malakal and Pibor" numFmtId="0">
      <sharedItems containsNonDate="0" containsString="0" containsBlank="1"/>
    </cacheField>
    <cacheField name="Activity 1.3.3  Provision of technical and financial support the Ministry of Gender and Child Welfare and CSOs actors to develop a media and communications strategy to advocate for increased women’s participation in politics and decision-making." numFmtId="0">
      <sharedItems containsNonDate="0" containsString="0" containsBlank="1"/>
    </cacheField>
    <cacheField name="  Activity 1.3.4 Coordinate Women led and other CSOs to popularize the provisions of the Political Parties Act to women aspirants particularly on their engagement with the Political Parties at the grassroot level. " numFmtId="0">
      <sharedItems containsNonDate="0" containsString="0" containsBlank="1"/>
    </cacheField>
    <cacheField name="Activity 2.1.1 Train CSOs, WROs and grassroot organizations, women’s networks on holding inclusive public consultations, including on advocacy and leadership skills.  " numFmtId="0">
      <sharedItems containsNonDate="0" containsString="0" containsBlank="1"/>
    </cacheField>
    <cacheField name="  Activity 2.1.2 Train young men and male elders on gender equality, positive masculinity and gender inequality as a peacebuilding issue" numFmtId="0">
      <sharedItems containsNonDate="0" containsString="0" containsBlank="1"/>
    </cacheField>
    <cacheField name="  Activity 2.1.3 Train media practitioners to portray women candidates positively and fairly through radio, print and social media. " numFmtId="0">
      <sharedItems containsNonDate="0" containsString="0" containsBlank="1"/>
    </cacheField>
    <cacheField name="Activity 2.2.1 CSOs, WROs and grassroot organizations, women’s networks hold consultations for requests and recommendations to be shared with decision-makers centered on policies and issues of priority." numFmtId="0">
      <sharedItems containsNonDate="0" containsString="0" containsBlank="1"/>
    </cacheField>
    <cacheField name="Activity 2.2.2 Organize men and women youth events promoting peace and women’s political leadership in Malakal PoC, states and administrative areas such as Pibor.  " numFmtId="0">
      <sharedItems containsNonDate="0" containsString="0" containsBlank="1"/>
    </cacheField>
    <cacheField name=" Activity 3.1.1 Advocacy meetings driven by civil society members, activists and government representatives for sensitization and lobbying for the passage of the Affirmative Action Bill, 2022 targeting members of legislature and other critical persons." numFmtId="0">
      <sharedItems containsNonDate="0" containsString="0" containsBlank="1"/>
    </cacheField>
    <cacheField name="Activity 3.1.2Under the Gender Equality Affirmative Activity 3.1.2 Action Bill, provision of technical and financial support to the Ministry of Gender and Child Welfare to convene an annual Gender Equality Forum to monitor adherence to the provisions o" numFmtId="0">
      <sharedItems containsNonDate="0" containsString="0" containsBlank="1"/>
    </cacheField>
    <cacheField name="ctivity 3.2.2 Secondment of a WPS advisor at the Ministry of Gender, Child, and Social Welfare to enhance the capacity of the Ministry to meet its obligations under the WPS Agenda including implementation of the revised SSNAP and monitoring and reporti" numFmtId="0">
      <sharedItems containsNonDate="0" containsString="0" containsBlank="1"/>
    </cacheField>
    <cacheField name="Activity 3.2.3 Support coordination with the Cluster of Gender and Youth Affairs on WPS issues. " numFmtId="0">
      <sharedItems containsNonDate="0" containsString="0" containsBlank="1"/>
    </cacheField>
    <cacheField name="Checck" numFmtId="0">
      <sharedItems containsString="0" containsBlank="1" containsNumber="1" containsInteger="1" minValue="0" maxValue="0"/>
    </cacheField>
    <cacheField name="Total"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s v="UNWOMEN PL USD"/>
    <s v="JUN-2023"/>
    <s v="2023/06/22"/>
    <s v="Payables"/>
    <s v="Purchase Invoices"/>
    <s v="PREPAYMENTS"/>
    <s v="RESERVED_SUBLEDGER"/>
    <s v="Payables A 12543961000001 12544822 Y"/>
    <s v="Journal Import Payables 12544822:"/>
    <s v="22-06-2023 Purchase Invoices"/>
    <s v="Journal Import 12544822:"/>
    <n v="1"/>
    <s v="UNWOMEN"/>
    <s v="SSD"/>
    <x v="0"/>
    <s v="93131"/>
    <x v="0"/>
    <x v="0"/>
    <x v="0"/>
    <n v="0"/>
    <n v="0"/>
    <s v="UNWOMEN.SSD.W3007.93131.16108.02000109.011363.0.0"/>
    <m/>
    <m/>
    <s v="USD"/>
    <n v="880"/>
    <m/>
    <s v="USD"/>
    <n v="880"/>
    <m/>
    <n v="880"/>
    <s v="Transport Refund for a workshop on women leadership &amp; political participation"/>
    <s v="Peacebuilding Fund"/>
    <s v="MPTFs and Joint Programmes"/>
    <s v="Main"/>
    <s v="Transport Refund"/>
    <m/>
    <m/>
    <x v="0"/>
    <x v="0"/>
    <s v="ECOBANK SOUTH SUDAN LIMITED"/>
    <s v="1053972"/>
    <s v="SUPPLIER"/>
    <s v="SSD"/>
    <m/>
    <m/>
    <m/>
    <m/>
    <m/>
    <m/>
    <m/>
    <s v="UNINT_ERP_USER"/>
    <s v="UNINT_ERP_USER"/>
    <s v="30-06-2023"/>
    <s v="002001-UNWOMEN"/>
    <m/>
    <m/>
    <m/>
    <m/>
    <m/>
    <m/>
    <m/>
    <m/>
    <m/>
    <m/>
    <m/>
    <m/>
    <m/>
    <m/>
    <m/>
    <m/>
    <m/>
    <m/>
    <m/>
    <m/>
    <m/>
    <m/>
    <n v="0"/>
    <n v="0"/>
  </r>
  <r>
    <s v="UNWOMEN PL USD"/>
    <s v="JUN-2023"/>
    <s v="2023/06/22"/>
    <s v="Payables"/>
    <s v="Purchase Invoices"/>
    <s v="PREPAYMENTS"/>
    <s v="RESERVED_SUBLEDGER"/>
    <s v="Payables A 12543961000001 12544822 Y"/>
    <s v="Journal Import Payables 12544822:"/>
    <s v="22-06-2023 Purchase Invoices"/>
    <s v="Journal Import 12544822:"/>
    <n v="9"/>
    <s v="UNWOMEN"/>
    <s v="SSD"/>
    <x v="0"/>
    <s v="93131"/>
    <x v="1"/>
    <x v="0"/>
    <x v="0"/>
    <n v="0"/>
    <n v="0"/>
    <s v="UNWOMEN.SSD.W3007.93131.21005.02000109.011363.0.0"/>
    <m/>
    <m/>
    <s v="USD"/>
    <m/>
    <n v="880"/>
    <s v="USD"/>
    <m/>
    <n v="880"/>
    <n v="-880"/>
    <s v="Supplier: ECOBANK SOUTH SUDAN LIMITED | Supplier #: 1053972 | Site: SSD | Transaction #: Transport Refund | Transaction Line #: 1 | PO #:  | PO Line #: 0 | Contract #: 2149011 | Project #: 02000109 | Task #: Activity 1.1.1 | Donor: Peacebuilding Fund |"/>
    <s v="Peacebuilding Fund"/>
    <s v="MPTFs and Joint Programmes"/>
    <s v="Main"/>
    <s v="Transport Refund"/>
    <s v="1"/>
    <n v="2149011"/>
    <x v="0"/>
    <x v="0"/>
    <s v="ECOBANK SOUTH SUDAN LIMITED"/>
    <s v="1053972"/>
    <s v="SUPPLIER"/>
    <s v="SSD"/>
    <m/>
    <m/>
    <m/>
    <m/>
    <m/>
    <m/>
    <m/>
    <s v="UNINT_ERP_USER"/>
    <s v="UNINT_ERP_USER"/>
    <s v="30-06-2023"/>
    <s v="002001-UNWOMEN"/>
    <m/>
    <m/>
    <m/>
    <m/>
    <m/>
    <m/>
    <m/>
    <m/>
    <m/>
    <m/>
    <m/>
    <m/>
    <m/>
    <m/>
    <m/>
    <m/>
    <m/>
    <m/>
    <m/>
    <m/>
    <m/>
    <m/>
    <n v="0"/>
    <n v="0"/>
  </r>
  <r>
    <s v="UNWOMEN PL USD"/>
    <s v="JUN-2023"/>
    <s v="2023/06/30"/>
    <s v="Payables"/>
    <s v="Payments"/>
    <s v="PAYMENTS"/>
    <s v="RESERVED_PASSED"/>
    <s v="Payables A 12566115000001 12566233 N"/>
    <s v="Journal Import Payables 12566233:"/>
    <s v="30-06-2023 Payments"/>
    <s v="Journal Import 12566233:"/>
    <n v="512"/>
    <s v="UNWOMEN"/>
    <s v="SSD"/>
    <x v="0"/>
    <s v="93131"/>
    <x v="1"/>
    <x v="0"/>
    <x v="0"/>
    <n v="0"/>
    <n v="0"/>
    <s v="UNWOMEN.SSD.W3007.93131.21005.02000109.011363.0.0"/>
    <m/>
    <m/>
    <s v="USD"/>
    <n v="880"/>
    <m/>
    <s v="USD"/>
    <n v="880"/>
    <m/>
    <n v="880"/>
    <s v="Invoice Number : Transport Refund"/>
    <s v="Peacebuilding Fund"/>
    <s v="MPTFs and Joint Programmes"/>
    <s v="Main"/>
    <n v="24112279392"/>
    <m/>
    <m/>
    <x v="1"/>
    <x v="0"/>
    <s v="ECOBANK SOUTH SUDAN LIMITED"/>
    <s v="1053972"/>
    <s v="SUPPLIER"/>
    <s v="SSD"/>
    <m/>
    <m/>
    <m/>
    <m/>
    <m/>
    <m/>
    <m/>
    <s v="UNINT_ERP_USER"/>
    <s v="UNINT_ERP_USER"/>
    <s v="30-06-2023"/>
    <m/>
    <m/>
    <m/>
    <m/>
    <m/>
    <m/>
    <m/>
    <m/>
    <m/>
    <m/>
    <m/>
    <m/>
    <m/>
    <m/>
    <m/>
    <m/>
    <m/>
    <m/>
    <m/>
    <m/>
    <m/>
    <m/>
    <m/>
    <n v="0"/>
    <n v="0"/>
  </r>
  <r>
    <s v="UNWOMEN PL USD"/>
    <s v="JUL-2023"/>
    <s v="2023/07/11"/>
    <s v="Payables"/>
    <s v="Purchase Invoices"/>
    <s v="PREPAYMENTS"/>
    <s v="RESERVED_SUBLEDGER"/>
    <s v="Payables A 13219298000001 13220311 Y"/>
    <s v="Journal Import Payables 13220311:"/>
    <s v="11-07-2023 Purchase Invoices"/>
    <s v="Journal Import 13220311:"/>
    <n v="1"/>
    <s v="UNWOMEN"/>
    <s v="SSD"/>
    <x v="0"/>
    <s v="93131"/>
    <x v="0"/>
    <x v="0"/>
    <x v="0"/>
    <n v="0"/>
    <n v="0"/>
    <s v="UNWOMEN.SSD.W3007.93131.16108.02000109.011363.0.0"/>
    <m/>
    <m/>
    <s v="USD"/>
    <n v="880"/>
    <m/>
    <s v="USD"/>
    <n v="880"/>
    <m/>
    <n v="880"/>
    <s v="Transport Refund for Participant during the WPP Project lounch"/>
    <s v="Peacebuilding Fund"/>
    <s v="MPTFs and Joint Programmes"/>
    <s v="Main"/>
    <s v="Transport Refund"/>
    <m/>
    <m/>
    <x v="0"/>
    <x v="0"/>
    <s v="JANE REBECCA MODONG"/>
    <s v="1068750"/>
    <s v="CONTRACTOR"/>
    <s v="SSD"/>
    <m/>
    <m/>
    <m/>
    <m/>
    <m/>
    <m/>
    <m/>
    <s v="UNINT_ERP_USER"/>
    <s v="UNINT_ERP_USER"/>
    <s v="12-07-2023"/>
    <s v="002001-UNWOMEN"/>
    <m/>
    <m/>
    <m/>
    <m/>
    <m/>
    <m/>
    <m/>
    <m/>
    <m/>
    <m/>
    <m/>
    <m/>
    <m/>
    <m/>
    <m/>
    <m/>
    <m/>
    <m/>
    <m/>
    <m/>
    <m/>
    <m/>
    <n v="0"/>
    <n v="0"/>
  </r>
  <r>
    <s v="UNWOMEN PL USD"/>
    <s v="JUL-2023"/>
    <s v="2023/07/11"/>
    <s v="Payables"/>
    <s v="Purchase Invoices"/>
    <s v="PREPAYMENTS"/>
    <s v="RESERVED_SUBLEDGER"/>
    <s v="Payables A 13219298000001 13220311 Y"/>
    <s v="Journal Import Payables 13220311:"/>
    <s v="11-07-2023 Purchase Invoices"/>
    <s v="Journal Import 13220311:"/>
    <n v="17"/>
    <s v="UNWOMEN"/>
    <s v="SSD"/>
    <x v="0"/>
    <s v="93131"/>
    <x v="1"/>
    <x v="0"/>
    <x v="0"/>
    <n v="0"/>
    <n v="0"/>
    <s v="UNWOMEN.SSD.W3007.93131.21005.02000109.011363.0.0"/>
    <m/>
    <m/>
    <s v="USD"/>
    <m/>
    <n v="880"/>
    <s v="USD"/>
    <m/>
    <n v="880"/>
    <n v="-880"/>
    <s v="Supplier: JANE REBECCA MODONG | Supplier #: 1068750 | Site: SSD | Transaction #: Transport Refund | Transaction Line #: 1 | PO #:  | PO Line #: 0 | Contract #: 2149011 | Project #: 02000109 | Task #: Activity 1.1.1 | Donor: Peacebuilding Fund |"/>
    <s v="Peacebuilding Fund"/>
    <s v="MPTFs and Joint Programmes"/>
    <s v="Main"/>
    <s v="Transport Refund"/>
    <s v="1"/>
    <n v="2149011"/>
    <x v="0"/>
    <x v="0"/>
    <s v="JANE REBECCA MODONG"/>
    <s v="1068750"/>
    <s v="CONTRACTOR"/>
    <s v="SSD"/>
    <m/>
    <m/>
    <m/>
    <m/>
    <m/>
    <m/>
    <m/>
    <s v="UNINT_ERP_USER"/>
    <s v="UNINT_ERP_USER"/>
    <s v="12-07-2023"/>
    <s v="002001-UNWOMEN"/>
    <m/>
    <m/>
    <m/>
    <m/>
    <m/>
    <m/>
    <m/>
    <m/>
    <m/>
    <m/>
    <m/>
    <m/>
    <m/>
    <m/>
    <m/>
    <m/>
    <m/>
    <m/>
    <m/>
    <m/>
    <m/>
    <m/>
    <n v="0"/>
    <n v="0"/>
  </r>
  <r>
    <s v="UNWOMEN PL USD"/>
    <s v="JUL-2023"/>
    <s v="2023/07/12"/>
    <s v="Payables"/>
    <s v="Payments"/>
    <s v="PAYMENTS"/>
    <s v="RESERVED_PASSED"/>
    <s v="Payables A 13241438000001 13242418 N"/>
    <s v="Journal Import Payables 13242418:"/>
    <s v="12-07-2023 Payments"/>
    <s v="Journal Import 13242418:"/>
    <n v="773"/>
    <s v="UNWOMEN"/>
    <s v="SSD"/>
    <x v="0"/>
    <s v="93131"/>
    <x v="1"/>
    <x v="0"/>
    <x v="0"/>
    <n v="0"/>
    <n v="0"/>
    <s v="UNWOMEN.SSD.W3007.93131.21005.02000109.011363.0.0"/>
    <m/>
    <m/>
    <s v="USD"/>
    <n v="880"/>
    <m/>
    <s v="USD"/>
    <n v="880"/>
    <m/>
    <n v="880"/>
    <s v="Invoice Number : Transport Refund"/>
    <s v="Peacebuilding Fund"/>
    <s v="MPTFs and Joint Programmes"/>
    <s v="Main"/>
    <n v="24112280302"/>
    <m/>
    <m/>
    <x v="1"/>
    <x v="0"/>
    <s v="JANE REBECCA MODONG"/>
    <s v="1068750"/>
    <s v="CONTRACTOR"/>
    <s v="SSD"/>
    <m/>
    <m/>
    <m/>
    <m/>
    <m/>
    <m/>
    <m/>
    <s v="UNINT_ERP_USER"/>
    <s v="UNINT_ERP_USER"/>
    <s v="12-07-2023"/>
    <m/>
    <m/>
    <m/>
    <m/>
    <m/>
    <m/>
    <m/>
    <m/>
    <m/>
    <m/>
    <m/>
    <m/>
    <m/>
    <m/>
    <m/>
    <m/>
    <m/>
    <m/>
    <m/>
    <m/>
    <m/>
    <m/>
    <m/>
    <n v="0"/>
    <n v="0"/>
  </r>
  <r>
    <s v="UNWOMEN PL USD"/>
    <s v="JUL-2023"/>
    <s v="2023/07/03"/>
    <s v="Payables"/>
    <s v="Purchase Invoices"/>
    <s v="INVOICES"/>
    <s v="RESERVED_SUBLEDGER"/>
    <s v="Payables A 13295549000001 13295726 Y"/>
    <s v="Journal Import Payables 13295726:"/>
    <s v="03-07-2023 Purchase Invoices"/>
    <s v="Journal Import 13295726:"/>
    <n v="2"/>
    <s v="UNWOMEN"/>
    <s v="SSD"/>
    <x v="0"/>
    <s v="93131"/>
    <x v="1"/>
    <x v="0"/>
    <x v="0"/>
    <n v="0"/>
    <n v="0"/>
    <s v="UNWOMEN.SSD.W3007.93131.21005.02000109.011363.0.0"/>
    <m/>
    <m/>
    <s v="USD"/>
    <m/>
    <n v="3898"/>
    <s v="USD"/>
    <m/>
    <n v="3898"/>
    <n v="-3898"/>
    <s v="Supplier: PYRAMID CONTINENTAL HOTEL-JUBA | Supplier #: 1078064 | Site: SSD | Transaction #: 40011714 PO | Transaction Line #: 1 | PO #: 40011714 | PO Line #: 1 | Contract #: 2149011 | Project #: 02000109 | Task #: Activity 1.1.1 | Donor: Peacebuilding Fun"/>
    <s v="Peacebuilding Fund"/>
    <s v="MPTFs and Joint Programmes"/>
    <s v="Main"/>
    <s v="40011714 PO"/>
    <s v="1"/>
    <n v="2149011"/>
    <x v="0"/>
    <x v="0"/>
    <s v="PYRAMID CONTINENTAL HOTEL-JUBA"/>
    <s v="1078064"/>
    <s v="SUPPLIER"/>
    <s v="SSD"/>
    <s v="40011714"/>
    <s v="1"/>
    <m/>
    <m/>
    <m/>
    <m/>
    <m/>
    <s v="UNINT_ERP_USER"/>
    <s v="UNINT_ERP_USER"/>
    <s v="13-07-2023"/>
    <s v="002001-UNWOMEN"/>
    <m/>
    <m/>
    <m/>
    <m/>
    <m/>
    <m/>
    <m/>
    <m/>
    <m/>
    <m/>
    <m/>
    <m/>
    <m/>
    <m/>
    <m/>
    <m/>
    <m/>
    <m/>
    <m/>
    <m/>
    <m/>
    <m/>
    <n v="0"/>
    <n v="0"/>
  </r>
  <r>
    <s v="UNWOMEN PL USD"/>
    <s v="JUL-2023"/>
    <s v="2023/07/03"/>
    <s v="Payables"/>
    <s v="Purchase Invoices"/>
    <s v="INVOICES"/>
    <s v="RESERVED_SUBLEDGER"/>
    <s v="Payables A 13295549000001 13295726 Y"/>
    <s v="Journal Import Payables 13295726:"/>
    <s v="03-07-2023 Purchase Invoices"/>
    <s v="Journal Import 13295726:"/>
    <n v="4"/>
    <s v="UNWOMEN"/>
    <s v="SSD"/>
    <x v="0"/>
    <s v="93131"/>
    <x v="2"/>
    <x v="0"/>
    <x v="0"/>
    <n v="0"/>
    <n v="0"/>
    <s v="UNWOMEN.SSD.W3007.93131.75710.02000109.011363.0.0"/>
    <m/>
    <m/>
    <s v="USD"/>
    <n v="3898"/>
    <m/>
    <s v="USD"/>
    <n v="3898"/>
    <m/>
    <n v="3898"/>
    <s v="Supplier: PYRAMID CONTINENTAL HOTEL-JUBA | Supplier #: 1078064 | Site: SSD | Transaction #: 40011714 PO | Transaction Line #: 1 | PO #: 40011714 | PO Line #: 1 | Contract #: 2149011 | Project #: 02000109 | Task #: Activity 1.1.1 | Donor: Peacebuilding Fun"/>
    <s v="Peacebuilding Fund"/>
    <s v="MPTFs and Joint Programmes"/>
    <s v="Main"/>
    <s v="40011714 PO"/>
    <s v="1"/>
    <n v="2149011"/>
    <x v="0"/>
    <x v="0"/>
    <s v="PYRAMID CONTINENTAL HOTEL-JUBA"/>
    <s v="1078064"/>
    <s v="SUPPLIER"/>
    <s v="SSD"/>
    <s v="40011714"/>
    <s v="1"/>
    <m/>
    <m/>
    <m/>
    <m/>
    <m/>
    <s v="UNINT_ERP_USER"/>
    <s v="UNINT_ERP_USER"/>
    <s v="13-07-2023"/>
    <s v="002001-UNWOMEN"/>
    <m/>
    <m/>
    <m/>
    <m/>
    <m/>
    <m/>
    <m/>
    <m/>
    <m/>
    <m/>
    <m/>
    <m/>
    <m/>
    <m/>
    <m/>
    <m/>
    <m/>
    <m/>
    <m/>
    <m/>
    <m/>
    <m/>
    <n v="0"/>
    <n v="0"/>
  </r>
  <r>
    <s v="UNWOMEN PL USD"/>
    <s v="JUL-2023"/>
    <s v="2023/07/13"/>
    <s v="Payables"/>
    <s v="Payments"/>
    <s v="PAYMENTS"/>
    <s v="RESERVED_PASSED"/>
    <s v="Payables A 13307272000001 13307433 N"/>
    <s v="Journal Import Payables 13307433:"/>
    <s v="13-07-2023 Payments"/>
    <s v="Journal Import 13307433:"/>
    <n v="557"/>
    <s v="UNWOMEN"/>
    <s v="SSD"/>
    <x v="0"/>
    <s v="93131"/>
    <x v="1"/>
    <x v="0"/>
    <x v="0"/>
    <n v="0"/>
    <n v="0"/>
    <s v="UNWOMEN.SSD.W3007.93131.21005.02000109.011363.0.0"/>
    <m/>
    <m/>
    <s v="USD"/>
    <n v="3898"/>
    <m/>
    <s v="USD"/>
    <n v="3898"/>
    <m/>
    <n v="3898"/>
    <s v="Invoice Number : 40011714 PO"/>
    <s v="Peacebuilding Fund"/>
    <s v="MPTFs and Joint Programmes"/>
    <s v="Main"/>
    <n v="24112280407"/>
    <m/>
    <m/>
    <x v="1"/>
    <x v="0"/>
    <s v="PYRAMID CONTINENTAL HOTEL-JUBA"/>
    <s v="1078064"/>
    <s v="SUPPLIER"/>
    <s v="SSD"/>
    <m/>
    <m/>
    <m/>
    <m/>
    <m/>
    <m/>
    <m/>
    <s v="UNINT_ERP_USER"/>
    <s v="UNINT_ERP_USER"/>
    <s v="13-07-2023"/>
    <m/>
    <m/>
    <m/>
    <m/>
    <m/>
    <m/>
    <m/>
    <m/>
    <m/>
    <m/>
    <m/>
    <m/>
    <m/>
    <m/>
    <m/>
    <m/>
    <m/>
    <m/>
    <m/>
    <m/>
    <m/>
    <m/>
    <m/>
    <n v="0"/>
    <n v="0"/>
  </r>
  <r>
    <s v="UNWOMEN PL USD"/>
    <s v="JUL-2023"/>
    <s v="2023/07/19"/>
    <s v="Payables"/>
    <s v="Purchase Invoices"/>
    <s v="INVOICES"/>
    <s v="RESERVED_SUBLEDGER"/>
    <s v="Payables A 14023536000001 14024127 Y"/>
    <s v="Journal Import Payables 14024127:"/>
    <s v="19-07-2023 Purchase Invoices"/>
    <s v="Journal Import 14024127:"/>
    <n v="11"/>
    <s v="UNWOMEN"/>
    <s v="SSD"/>
    <x v="0"/>
    <s v="93131"/>
    <x v="1"/>
    <x v="0"/>
    <x v="0"/>
    <n v="0"/>
    <n v="0"/>
    <s v="UNWOMEN.SSD.W3007.93131.21005.02000109.011363.0.0"/>
    <m/>
    <m/>
    <s v="USD"/>
    <m/>
    <n v="2394.2600000000002"/>
    <s v="USD"/>
    <m/>
    <n v="2394.2600000000002"/>
    <n v="-2394.2600000000002"/>
    <s v="Supplier: WORLD FOOD PROGRAMME SOUTH SUDAN | Supplier #: 1062855 | Site: SSD | Transaction #: UNW-SLA2023-06 | Transaction Line #: 2 | PO #:  | PO Line #: 0 | Contract #: 2149011 | Project #: 02000109 | Task #: Activity 1.1.8 | Donor: Peacebuilding Fund |"/>
    <s v="Peacebuilding Fund"/>
    <s v="MPTFs and Joint Programmes"/>
    <s v="Main"/>
    <s v="UNW-SLA2023-06"/>
    <s v="2"/>
    <n v="2149011"/>
    <x v="2"/>
    <x v="0"/>
    <s v="WORLD FOOD PROGRAMME SOUTH SUDAN"/>
    <s v="1062855"/>
    <s v="SUPPLIER"/>
    <s v="SSD"/>
    <m/>
    <m/>
    <m/>
    <m/>
    <m/>
    <m/>
    <m/>
    <s v="UNINT_ERP_USER"/>
    <s v="UNINT_ERP_USER"/>
    <s v="26-07-2023"/>
    <s v="002001-UNWOMEN"/>
    <m/>
    <m/>
    <m/>
    <m/>
    <m/>
    <m/>
    <m/>
    <m/>
    <m/>
    <m/>
    <m/>
    <m/>
    <m/>
    <m/>
    <m/>
    <m/>
    <m/>
    <m/>
    <m/>
    <m/>
    <m/>
    <m/>
    <n v="0"/>
    <n v="0"/>
  </r>
  <r>
    <s v="UNWOMEN PL USD"/>
    <s v="JUL-2023"/>
    <s v="2023/07/19"/>
    <s v="Payables"/>
    <s v="Purchase Invoices"/>
    <s v="INVOICES"/>
    <s v="RESERVED_SUBLEDGER"/>
    <s v="Payables A 14023536000001 14024127 Y"/>
    <s v="Journal Import Payables 14024127:"/>
    <s v="19-07-2023 Purchase Invoices"/>
    <s v="Journal Import 14024127:"/>
    <n v="13"/>
    <s v="UNWOMEN"/>
    <s v="SSD"/>
    <x v="0"/>
    <s v="93131"/>
    <x v="3"/>
    <x v="0"/>
    <x v="0"/>
    <n v="0"/>
    <n v="0"/>
    <s v="UNWOMEN.SSD.W3007.93131.72215.02000109.011363.0.0"/>
    <m/>
    <m/>
    <s v="USD"/>
    <n v="2394.2600000000002"/>
    <m/>
    <s v="USD"/>
    <n v="2394.2600000000002"/>
    <m/>
    <n v="2394.2600000000002"/>
    <s v="Supplier: WORLD FOOD PROGRAMME SOUTH SUDAN | Supplier #: 1062855 | Site: SSD | Transaction #: UNW-SLA2023-06 | Transaction Line #: 2 | PO #:  | PO Line #: 0 | Contract #: 2149011 | Project #: 02000109 | Task #: Activity 1.1.8 | Donor: Peacebuilding Fund |"/>
    <s v="Peacebuilding Fund"/>
    <s v="MPTFs and Joint Programmes"/>
    <s v="Main"/>
    <s v="UNW-SLA2023-06"/>
    <s v="2"/>
    <n v="2149011"/>
    <x v="2"/>
    <x v="0"/>
    <s v="WORLD FOOD PROGRAMME SOUTH SUDAN"/>
    <s v="1062855"/>
    <s v="SUPPLIER"/>
    <s v="SSD"/>
    <m/>
    <m/>
    <m/>
    <m/>
    <m/>
    <m/>
    <m/>
    <s v="UNINT_ERP_USER"/>
    <s v="UNINT_ERP_USER"/>
    <s v="26-07-2023"/>
    <s v="002001-UNWOMEN"/>
    <m/>
    <m/>
    <m/>
    <m/>
    <m/>
    <m/>
    <m/>
    <m/>
    <m/>
    <m/>
    <m/>
    <m/>
    <m/>
    <m/>
    <m/>
    <m/>
    <m/>
    <m/>
    <m/>
    <m/>
    <m/>
    <m/>
    <n v="0"/>
    <n v="0"/>
  </r>
  <r>
    <s v="UNWOMEN PL USD"/>
    <s v="JUL-2023"/>
    <s v="2023/07/26"/>
    <s v="Payables"/>
    <s v="Purchase Invoices"/>
    <s v="INVOICES"/>
    <s v="RESERVED_SUBLEDGER"/>
    <s v="Payables A 14033419000001 14033711 Y"/>
    <s v="Journal Import Payables 14033711:"/>
    <s v="26-07-2023 Purchase Invoices"/>
    <s v="Journal Import 14033711:"/>
    <n v="27"/>
    <s v="UNWOMEN"/>
    <s v="SSD"/>
    <x v="0"/>
    <s v="93131"/>
    <x v="1"/>
    <x v="0"/>
    <x v="0"/>
    <n v="0"/>
    <n v="0"/>
    <s v="UNWOMEN.SSD.W3007.93131.21005.02000109.011363.0.0"/>
    <m/>
    <m/>
    <s v="USD"/>
    <m/>
    <n v="200"/>
    <s v="USD"/>
    <m/>
    <n v="200"/>
    <n v="-200"/>
    <s v="Supplier: Angelina Mattijo-Bazugba Julius | Supplier #: 1066410 | Site: TZA | Transaction #: Facilitation short term Fees | Transaction Line #: 1 | PO #:  | PO Line #: 0 | Contract #: 2149011 | Project #: 02000109 | Task #: Activity 1.1.1 | Donor: Peacebu"/>
    <s v="Peacebuilding Fund"/>
    <s v="MPTFs and Joint Programmes"/>
    <s v="Main"/>
    <s v="Facilitation short term Fees"/>
    <s v="1"/>
    <n v="2149011"/>
    <x v="0"/>
    <x v="0"/>
    <s v="Angelina Mattijo-Bazugba Julius"/>
    <s v="1066410"/>
    <s v="CONTRACTOR"/>
    <s v="TZA"/>
    <m/>
    <m/>
    <m/>
    <m/>
    <m/>
    <m/>
    <m/>
    <s v="UNINT_ERP_USER"/>
    <s v="UNINT_ERP_USER"/>
    <s v="26-07-2023"/>
    <s v="002001-UNWOMEN"/>
    <m/>
    <m/>
    <m/>
    <m/>
    <m/>
    <m/>
    <m/>
    <m/>
    <m/>
    <m/>
    <m/>
    <m/>
    <m/>
    <m/>
    <m/>
    <m/>
    <m/>
    <m/>
    <m/>
    <m/>
    <m/>
    <m/>
    <n v="0"/>
    <n v="0"/>
  </r>
  <r>
    <s v="UNWOMEN PL USD"/>
    <s v="JUL-2023"/>
    <s v="2023/07/26"/>
    <s v="Payables"/>
    <s v="Purchase Invoices"/>
    <s v="INVOICES"/>
    <s v="RESERVED_SUBLEDGER"/>
    <s v="Payables A 14033419000001 14033711 Y"/>
    <s v="Journal Import Payables 14033711:"/>
    <s v="26-07-2023 Purchase Invoices"/>
    <s v="Journal Import 14033711:"/>
    <n v="28"/>
    <s v="UNWOMEN"/>
    <s v="SSD"/>
    <x v="0"/>
    <s v="93131"/>
    <x v="4"/>
    <x v="0"/>
    <x v="0"/>
    <n v="0"/>
    <n v="0"/>
    <s v="UNWOMEN.SSD.W3007.93131.71305.02000109.011363.0.0"/>
    <m/>
    <m/>
    <s v="USD"/>
    <n v="200"/>
    <m/>
    <s v="USD"/>
    <n v="200"/>
    <m/>
    <n v="200"/>
    <s v="Supplier: Angelina Mattijo-Bazugba Julius | Supplier #: 1066410 | Site: TZA | Transaction #: Facilitation short term Fees | Transaction Line #: 1 | PO #:  | PO Line #: 0 | Contract #: 2149011 | Project #: 02000109 | Task #: Activity 1.1.1 | Donor: Peacebu"/>
    <s v="Peacebuilding Fund"/>
    <s v="MPTFs and Joint Programmes"/>
    <s v="Main"/>
    <s v="Facilitation short term Fees"/>
    <s v="1"/>
    <n v="2149011"/>
    <x v="0"/>
    <x v="0"/>
    <s v="Angelina Mattijo-Bazugba Julius"/>
    <s v="1066410"/>
    <s v="CONTRACTOR"/>
    <s v="TZA"/>
    <m/>
    <m/>
    <m/>
    <m/>
    <m/>
    <m/>
    <m/>
    <s v="UNINT_ERP_USER"/>
    <s v="UNINT_ERP_USER"/>
    <s v="26-07-2023"/>
    <s v="002001-UNWOMEN"/>
    <m/>
    <m/>
    <m/>
    <m/>
    <m/>
    <m/>
    <m/>
    <m/>
    <m/>
    <m/>
    <m/>
    <m/>
    <m/>
    <m/>
    <m/>
    <m/>
    <m/>
    <m/>
    <m/>
    <m/>
    <m/>
    <m/>
    <n v="0"/>
    <n v="0"/>
  </r>
  <r>
    <s v="UNWOMEN PL USD"/>
    <s v="JUL-2023"/>
    <s v="2023/07/26"/>
    <s v="Payables"/>
    <s v="Payments"/>
    <s v="PAYMENTS"/>
    <s v="RESERVED_PASSED"/>
    <s v="Payables A 14043721000001 14044308 2 N"/>
    <s v="Journal Import Payables 14044308:"/>
    <s v="26-07-2023 Payments"/>
    <s v="Journal Import 14044308:"/>
    <n v="606"/>
    <s v="UNWOMEN"/>
    <s v="SSD"/>
    <x v="0"/>
    <s v="93131"/>
    <x v="1"/>
    <x v="0"/>
    <x v="0"/>
    <n v="0"/>
    <n v="0"/>
    <s v="UNWOMEN.SSD.W3007.93131.21005.02000109.011363.0.0"/>
    <m/>
    <m/>
    <s v="USD"/>
    <n v="200"/>
    <m/>
    <s v="USD"/>
    <n v="200"/>
    <m/>
    <n v="200"/>
    <s v="Invoice Number : Facilitation short term Fees"/>
    <s v="Peacebuilding Fund"/>
    <s v="MPTFs and Joint Programmes"/>
    <s v="Main"/>
    <n v="24112281229"/>
    <m/>
    <m/>
    <x v="1"/>
    <x v="0"/>
    <s v="Angelina Mattijo-Bazugba Julius"/>
    <s v="1066410"/>
    <s v="CONTRACTOR"/>
    <s v="TZA"/>
    <m/>
    <m/>
    <m/>
    <m/>
    <m/>
    <m/>
    <m/>
    <s v="UNINT_ERP_USER"/>
    <s v="UNINT_ERP_USER"/>
    <s v="26-07-2023"/>
    <m/>
    <m/>
    <m/>
    <m/>
    <m/>
    <m/>
    <m/>
    <m/>
    <m/>
    <m/>
    <m/>
    <m/>
    <m/>
    <m/>
    <m/>
    <m/>
    <m/>
    <m/>
    <m/>
    <m/>
    <m/>
    <m/>
    <m/>
    <n v="0"/>
    <n v="0"/>
  </r>
  <r>
    <s v="UNWOMEN PL USD"/>
    <s v="JUL-2023"/>
    <s v="2023/07/26"/>
    <s v="Payables"/>
    <s v="Payments"/>
    <s v="PAYMENTS"/>
    <s v="RESERVED_PASSED"/>
    <s v="Payables A 14043721000001 14044308 2 N"/>
    <s v="Journal Import Payables 14044308:"/>
    <s v="26-07-2023 Payments"/>
    <s v="Journal Import 14044308:"/>
    <n v="607"/>
    <s v="UNWOMEN"/>
    <s v="SSD"/>
    <x v="0"/>
    <s v="93131"/>
    <x v="1"/>
    <x v="0"/>
    <x v="0"/>
    <n v="0"/>
    <n v="0"/>
    <s v="UNWOMEN.SSD.W3007.93131.21005.02000109.011363.0.0"/>
    <m/>
    <m/>
    <s v="USD"/>
    <n v="2394.2600000000002"/>
    <m/>
    <s v="USD"/>
    <n v="2394.2600000000002"/>
    <m/>
    <n v="2394.2600000000002"/>
    <s v="Invoice Number : UNW-SLA2023-06"/>
    <s v="Peacebuilding Fund"/>
    <s v="MPTFs and Joint Programmes"/>
    <s v="Main"/>
    <n v="24112281240"/>
    <m/>
    <m/>
    <x v="1"/>
    <x v="0"/>
    <s v="WORLD FOOD PROGRAMME SOUTH SUDAN"/>
    <s v="1062855"/>
    <s v="SUPPLIER"/>
    <s v="SSD"/>
    <m/>
    <m/>
    <m/>
    <m/>
    <m/>
    <m/>
    <m/>
    <s v="UNINT_ERP_USER"/>
    <s v="UNINT_ERP_USER"/>
    <s v="26-07-2023"/>
    <m/>
    <m/>
    <m/>
    <m/>
    <m/>
    <m/>
    <m/>
    <m/>
    <m/>
    <m/>
    <m/>
    <m/>
    <m/>
    <m/>
    <m/>
    <m/>
    <m/>
    <m/>
    <m/>
    <m/>
    <m/>
    <m/>
    <m/>
    <n v="0"/>
    <n v="0"/>
  </r>
  <r>
    <s v="UNWOMEN PL USD"/>
    <s v="AUG-2023"/>
    <s v="2023/08/16"/>
    <s v="Payables"/>
    <s v="Purchase Invoices"/>
    <s v="INVOICES"/>
    <s v="RESERVED_SUBLEDGER"/>
    <s v="Payables A 15085591000001 15086453 Y"/>
    <s v="Journal Import Payables 15086453:"/>
    <s v="16-08-2023 Purchase Invoices"/>
    <s v="Journal Import 15086453:"/>
    <n v="18"/>
    <s v="UNWOMEN"/>
    <s v="SSD"/>
    <x v="0"/>
    <s v="93131"/>
    <x v="1"/>
    <x v="0"/>
    <x v="0"/>
    <n v="0"/>
    <n v="0"/>
    <s v="UNWOMEN.SSD.W3007.93131.21005.02000109.011363.0.0"/>
    <m/>
    <m/>
    <s v="USD"/>
    <m/>
    <n v="90"/>
    <s v="USD"/>
    <m/>
    <n v="90"/>
    <n v="-90"/>
    <s v="Supplier: zoi general trading co. | Supplier #: 2008455 | Site: SSD | Transaction #: Canvas Pull up Banner | Transaction Line #: 1 | PO #: 40016647 | PO Line #: 1 | Contract #: 2149011 | Project #: 02000109 | Task #: Activity 1.1.1 | Donor: Peacebuilding "/>
    <s v="Peacebuilding Fund"/>
    <s v="MPTFs and Joint Programmes"/>
    <s v="Main"/>
    <s v="Canvas Pull up Banner"/>
    <s v="1"/>
    <n v="2149011"/>
    <x v="0"/>
    <x v="0"/>
    <s v="zoi general trading co."/>
    <s v="2008455"/>
    <s v="SUPPLIER"/>
    <s v="SSD"/>
    <s v="40016647"/>
    <s v="1"/>
    <m/>
    <m/>
    <m/>
    <m/>
    <m/>
    <s v="UNINT_ERP_USER"/>
    <s v="UNINT_ERP_USER"/>
    <s v="16-08-2023"/>
    <s v="002001-UNWOMEN"/>
    <m/>
    <m/>
    <m/>
    <m/>
    <m/>
    <m/>
    <m/>
    <m/>
    <m/>
    <m/>
    <m/>
    <m/>
    <m/>
    <m/>
    <m/>
    <m/>
    <m/>
    <m/>
    <m/>
    <m/>
    <m/>
    <m/>
    <n v="0"/>
    <n v="0"/>
  </r>
  <r>
    <s v="UNWOMEN PL USD"/>
    <s v="AUG-2023"/>
    <s v="2023/08/16"/>
    <s v="Payables"/>
    <s v="Purchase Invoices"/>
    <s v="INVOICES"/>
    <s v="RESERVED_SUBLEDGER"/>
    <s v="Payables A 15085591000001 15086453 Y"/>
    <s v="Journal Import Payables 15086453:"/>
    <s v="16-08-2023 Purchase Invoices"/>
    <s v="Journal Import 15086453:"/>
    <n v="19"/>
    <s v="UNWOMEN"/>
    <s v="SSD"/>
    <x v="0"/>
    <s v="93131"/>
    <x v="1"/>
    <x v="0"/>
    <x v="0"/>
    <n v="0"/>
    <n v="0"/>
    <s v="UNWOMEN.SSD.W3007.93131.21005.02000109.011363.0.0"/>
    <m/>
    <m/>
    <s v="USD"/>
    <m/>
    <n v="1040"/>
    <s v="USD"/>
    <m/>
    <n v="1040"/>
    <n v="-1040"/>
    <s v="Supplier: zoi general trading co. | Supplier #: 2008455 | Site: SSD | Transaction #: Canvas Pull up Banner | Transaction Line #: 2 | PO #: 40016647 | PO Line #: 2 | Contract #: 2149011 | Project #: 02000109 | Task #: Activity 1.1.1 | Donor: Peacebuilding "/>
    <s v="Peacebuilding Fund"/>
    <s v="MPTFs and Joint Programmes"/>
    <s v="Main"/>
    <s v="Canvas Pull up Banner"/>
    <s v="2"/>
    <n v="2149011"/>
    <x v="0"/>
    <x v="0"/>
    <s v="zoi general trading co."/>
    <s v="2008455"/>
    <s v="SUPPLIER"/>
    <s v="SSD"/>
    <s v="40016647"/>
    <s v="1"/>
    <m/>
    <m/>
    <m/>
    <m/>
    <m/>
    <s v="UNINT_ERP_USER"/>
    <s v="UNINT_ERP_USER"/>
    <s v="16-08-2023"/>
    <s v="002001-UNWOMEN"/>
    <m/>
    <m/>
    <m/>
    <m/>
    <m/>
    <m/>
    <m/>
    <m/>
    <m/>
    <m/>
    <m/>
    <m/>
    <m/>
    <m/>
    <m/>
    <m/>
    <m/>
    <m/>
    <m/>
    <m/>
    <m/>
    <m/>
    <n v="0"/>
    <n v="0"/>
  </r>
  <r>
    <s v="UNWOMEN PL USD"/>
    <s v="AUG-2023"/>
    <s v="2023/08/16"/>
    <s v="Payables"/>
    <s v="Purchase Invoices"/>
    <s v="INVOICES"/>
    <s v="RESERVED_SUBLEDGER"/>
    <s v="Payables A 15085591000001 15086453 Y"/>
    <s v="Journal Import Payables 15086453:"/>
    <s v="16-08-2023 Purchase Invoices"/>
    <s v="Journal Import 15086453:"/>
    <n v="49"/>
    <s v="UNWOMEN"/>
    <s v="SSD"/>
    <x v="0"/>
    <s v="93131"/>
    <x v="5"/>
    <x v="0"/>
    <x v="0"/>
    <n v="0"/>
    <n v="0"/>
    <s v="UNWOMEN.SSD.W3007.93131.72399.02000109.011363.0.0"/>
    <m/>
    <m/>
    <s v="USD"/>
    <n v="90"/>
    <m/>
    <s v="USD"/>
    <n v="90"/>
    <m/>
    <n v="90"/>
    <s v="Supplier: zoi general trading co. | Supplier #: 2008455 | Site: SSD | Transaction #: Canvas Pull up Banner | Transaction Line #: 1 | PO #: 40016647 | PO Line #: 1 | Contract #: 2149011 | Project #: 02000109 | Task #: Activity 1.1.1 | Donor: Peacebuilding "/>
    <s v="Peacebuilding Fund"/>
    <s v="MPTFs and Joint Programmes"/>
    <s v="Main"/>
    <s v="Canvas Pull up Banner"/>
    <s v="1"/>
    <n v="2149011"/>
    <x v="0"/>
    <x v="0"/>
    <s v="zoi general trading co."/>
    <s v="2008455"/>
    <s v="SUPPLIER"/>
    <s v="SSD"/>
    <s v="40016647"/>
    <s v="1"/>
    <m/>
    <m/>
    <m/>
    <m/>
    <m/>
    <s v="UNINT_ERP_USER"/>
    <s v="UNINT_ERP_USER"/>
    <s v="16-08-2023"/>
    <s v="002001-UNWOMEN"/>
    <m/>
    <m/>
    <m/>
    <m/>
    <m/>
    <m/>
    <m/>
    <m/>
    <m/>
    <m/>
    <m/>
    <m/>
    <m/>
    <m/>
    <m/>
    <m/>
    <m/>
    <m/>
    <m/>
    <m/>
    <m/>
    <m/>
    <n v="0"/>
    <n v="0"/>
  </r>
  <r>
    <s v="UNWOMEN PL USD"/>
    <s v="AUG-2023"/>
    <s v="2023/08/16"/>
    <s v="Payables"/>
    <s v="Purchase Invoices"/>
    <s v="INVOICES"/>
    <s v="RESERVED_SUBLEDGER"/>
    <s v="Payables A 15085591000001 15086453 Y"/>
    <s v="Journal Import Payables 15086453:"/>
    <s v="16-08-2023 Purchase Invoices"/>
    <s v="Journal Import 15086453:"/>
    <n v="50"/>
    <s v="UNWOMEN"/>
    <s v="SSD"/>
    <x v="0"/>
    <s v="93131"/>
    <x v="6"/>
    <x v="0"/>
    <x v="0"/>
    <n v="0"/>
    <n v="0"/>
    <s v="UNWOMEN.SSD.W3007.93131.72505.02000109.011363.0.0"/>
    <m/>
    <m/>
    <s v="USD"/>
    <n v="1040"/>
    <m/>
    <s v="USD"/>
    <n v="1040"/>
    <m/>
    <n v="1040"/>
    <s v="Supplier: zoi general trading co. | Supplier #: 2008455 | Site: SSD | Transaction #: Canvas Pull up Banner | Transaction Line #: 2 | PO #: 40016647 | PO Line #: 2 | Contract #: 2149011 | Project #: 02000109 | Task #: Activity 1.1.1 | Donor: Peacebuilding "/>
    <s v="Peacebuilding Fund"/>
    <s v="MPTFs and Joint Programmes"/>
    <s v="Main"/>
    <s v="Canvas Pull up Banner"/>
    <s v="2"/>
    <n v="2149011"/>
    <x v="0"/>
    <x v="0"/>
    <s v="zoi general trading co."/>
    <s v="2008455"/>
    <s v="SUPPLIER"/>
    <s v="SSD"/>
    <s v="40016647"/>
    <s v="1"/>
    <m/>
    <m/>
    <m/>
    <m/>
    <m/>
    <s v="UNINT_ERP_USER"/>
    <s v="UNINT_ERP_USER"/>
    <s v="16-08-2023"/>
    <s v="002001-UNWOMEN"/>
    <m/>
    <m/>
    <m/>
    <m/>
    <m/>
    <m/>
    <m/>
    <m/>
    <m/>
    <m/>
    <m/>
    <m/>
    <m/>
    <m/>
    <m/>
    <m/>
    <m/>
    <m/>
    <m/>
    <m/>
    <m/>
    <m/>
    <n v="0"/>
    <n v="0"/>
  </r>
  <r>
    <s v="UNWOMEN PL USD"/>
    <s v="AUG-2023"/>
    <s v="2023/08/21"/>
    <s v="Payables"/>
    <s v="Payments"/>
    <s v="PAYMENTS"/>
    <s v="RESERVED_PASSED"/>
    <s v="Payables A 15347325000001 15347951 N"/>
    <s v="Journal Import Payables 15347951:"/>
    <s v="21-08-2023 Payments"/>
    <s v="Journal Import 15347951:"/>
    <n v="932"/>
    <s v="UNWOMEN"/>
    <s v="SSD"/>
    <x v="0"/>
    <s v="93131"/>
    <x v="1"/>
    <x v="0"/>
    <x v="0"/>
    <n v="0"/>
    <n v="0"/>
    <s v="UNWOMEN.SSD.W3007.93131.21005.02000109.011363.0.0"/>
    <m/>
    <m/>
    <s v="USD"/>
    <n v="1130"/>
    <m/>
    <s v="USD"/>
    <n v="1130"/>
    <m/>
    <n v="1130"/>
    <s v="Invoice Number : Canvas Pull up Banner"/>
    <s v="Peacebuilding Fund"/>
    <s v="MPTFs and Joint Programmes"/>
    <s v="Main"/>
    <n v="24112283154"/>
    <m/>
    <m/>
    <x v="1"/>
    <x v="0"/>
    <s v="zoi general trading co."/>
    <s v="2008455"/>
    <s v="SUPPLIER"/>
    <s v="SSD"/>
    <m/>
    <m/>
    <m/>
    <m/>
    <m/>
    <m/>
    <m/>
    <s v="UNINT_ERP_USER"/>
    <s v="UNINT_ERP_USER"/>
    <s v="21-08-2023"/>
    <m/>
    <m/>
    <m/>
    <m/>
    <m/>
    <m/>
    <m/>
    <m/>
    <m/>
    <m/>
    <m/>
    <m/>
    <m/>
    <m/>
    <m/>
    <m/>
    <m/>
    <m/>
    <m/>
    <m/>
    <m/>
    <m/>
    <m/>
    <n v="0"/>
    <n v="0"/>
  </r>
  <r>
    <s v="UNWOMEN PL USD"/>
    <s v="AUG-2023"/>
    <s v="2023/08/18"/>
    <s v="Payables"/>
    <s v="Purchase Invoices"/>
    <s v="INVOICES"/>
    <s v="RESERVED_SUBLEDGER"/>
    <s v="Payables A 15388727000001 15389412 Y"/>
    <s v="Journal Import Payables 15389412:"/>
    <s v="18-08-2023 Purchase Invoices"/>
    <s v="Journal Import 15389412:"/>
    <n v="3"/>
    <s v="UNWOMEN"/>
    <s v="SSD"/>
    <x v="0"/>
    <s v="93131"/>
    <x v="1"/>
    <x v="0"/>
    <x v="0"/>
    <n v="0"/>
    <n v="0"/>
    <s v="UNWOMEN.SSD.W3007.93131.21005.02000109.011363.0.0"/>
    <m/>
    <m/>
    <s v="USD"/>
    <m/>
    <n v="9000"/>
    <s v="USD"/>
    <m/>
    <n v="9000"/>
    <n v="-9000"/>
    <s v="Supplier: YUKI AIDA | Supplier #: 1065677 | Site: SSD | Transaction #: Consultant fees for  April 2023 | Transaction Line #: 1 | PO #: 40015030 | PO Line #: 2 | Contract #: 2149011 | Project #: 02000109 | Task #: Activity 1.1.7 | Donor: Peacebuilding Fund"/>
    <s v="Peacebuilding Fund"/>
    <s v="MPTFs and Joint Programmes"/>
    <s v="Main"/>
    <s v="Consultant fees for  April 2023"/>
    <s v="1"/>
    <n v="2149011"/>
    <x v="3"/>
    <x v="0"/>
    <s v="YUKI AIDA"/>
    <s v="1065677"/>
    <s v="CONTRACTOR"/>
    <s v="SSD"/>
    <s v="40015030"/>
    <s v="2"/>
    <m/>
    <m/>
    <m/>
    <m/>
    <m/>
    <s v="UNINT_ERP_USER"/>
    <s v="UNINT_ERP_USER"/>
    <s v="22-08-2023"/>
    <s v="002001-UNWOMEN"/>
    <m/>
    <m/>
    <m/>
    <m/>
    <m/>
    <m/>
    <m/>
    <m/>
    <m/>
    <m/>
    <m/>
    <m/>
    <m/>
    <m/>
    <m/>
    <m/>
    <m/>
    <m/>
    <m/>
    <m/>
    <m/>
    <m/>
    <n v="0"/>
    <n v="0"/>
  </r>
  <r>
    <s v="UNWOMEN PL USD"/>
    <s v="AUG-2023"/>
    <s v="2023/08/18"/>
    <s v="Payables"/>
    <s v="Purchase Invoices"/>
    <s v="INVOICES"/>
    <s v="RESERVED_SUBLEDGER"/>
    <s v="Payables A 15388727000001 15389412 Y"/>
    <s v="Journal Import Payables 15389412:"/>
    <s v="18-08-2023 Purchase Invoices"/>
    <s v="Journal Import 15389412:"/>
    <n v="4"/>
    <s v="UNWOMEN"/>
    <s v="SSD"/>
    <x v="0"/>
    <s v="93131"/>
    <x v="7"/>
    <x v="0"/>
    <x v="0"/>
    <n v="0"/>
    <n v="0"/>
    <s v="UNWOMEN.SSD.W3007.93131.71205.02000109.011363.0.0"/>
    <m/>
    <m/>
    <s v="USD"/>
    <n v="9000"/>
    <m/>
    <s v="USD"/>
    <n v="9000"/>
    <m/>
    <n v="9000"/>
    <s v="Supplier: YUKI AIDA | Supplier #: 1065677 | Site: SSD | Transaction #: Consultant fees for  April 2023 | Transaction Line #: 1 | PO #: 40015030 | PO Line #: 2 | Contract #: 2149011 | Project #: 02000109 | Task #: Activity 1.1.7 | Donor: Peacebuilding Fund"/>
    <s v="Peacebuilding Fund"/>
    <s v="MPTFs and Joint Programmes"/>
    <s v="Main"/>
    <s v="Consultant fees for  April 2023"/>
    <s v="1"/>
    <n v="2149011"/>
    <x v="3"/>
    <x v="0"/>
    <s v="YUKI AIDA"/>
    <s v="1065677"/>
    <s v="CONTRACTOR"/>
    <s v="SSD"/>
    <s v="40015030"/>
    <s v="2"/>
    <m/>
    <m/>
    <m/>
    <m/>
    <m/>
    <s v="UNINT_ERP_USER"/>
    <s v="UNINT_ERP_USER"/>
    <s v="22-08-2023"/>
    <s v="002001-UNWOMEN"/>
    <m/>
    <m/>
    <m/>
    <m/>
    <m/>
    <m/>
    <m/>
    <m/>
    <m/>
    <m/>
    <m/>
    <m/>
    <m/>
    <m/>
    <m/>
    <m/>
    <m/>
    <m/>
    <m/>
    <m/>
    <m/>
    <m/>
    <n v="0"/>
    <n v="0"/>
  </r>
  <r>
    <s v="UNWOMEN PL USD"/>
    <s v="AUG-2023"/>
    <s v="2023/08/22"/>
    <s v="Payables"/>
    <s v="Payments"/>
    <s v="PAYMENTS"/>
    <s v="RESERVED_PASSED"/>
    <s v="Payables A 15410727000001 15410805 N"/>
    <s v="Journal Import Payables 15410805:"/>
    <s v="22-08-2023 Payments"/>
    <s v="Journal Import 15410805:"/>
    <n v="514"/>
    <s v="UNWOMEN"/>
    <s v="SSD"/>
    <x v="0"/>
    <s v="93131"/>
    <x v="1"/>
    <x v="0"/>
    <x v="0"/>
    <n v="0"/>
    <n v="0"/>
    <s v="UNWOMEN.SSD.W3007.93131.21005.02000109.011363.0.0"/>
    <m/>
    <m/>
    <s v="USD"/>
    <n v="9000"/>
    <m/>
    <s v="USD"/>
    <n v="9000"/>
    <m/>
    <n v="9000"/>
    <s v="Invoice Number : Consultant fees for  April 2023"/>
    <s v="Peacebuilding Fund"/>
    <s v="MPTFs and Joint Programmes"/>
    <s v="Main"/>
    <n v="24112283228"/>
    <m/>
    <m/>
    <x v="1"/>
    <x v="0"/>
    <s v="YUKI AIDA"/>
    <s v="1065677"/>
    <s v="CONTRACTOR"/>
    <s v="SSD"/>
    <m/>
    <m/>
    <m/>
    <m/>
    <m/>
    <m/>
    <m/>
    <s v="UNINT_ERP_USER"/>
    <s v="UNINT_ERP_USER"/>
    <s v="22-08-2023"/>
    <m/>
    <m/>
    <m/>
    <m/>
    <m/>
    <m/>
    <m/>
    <m/>
    <m/>
    <m/>
    <m/>
    <m/>
    <m/>
    <m/>
    <m/>
    <m/>
    <m/>
    <m/>
    <m/>
    <m/>
    <m/>
    <m/>
    <m/>
    <n v="0"/>
    <n v="0"/>
  </r>
  <r>
    <s v="UNWOMEN PL USD"/>
    <s v="AUG-2023"/>
    <s v="2023/08/15"/>
    <s v="Payables"/>
    <s v="Purchase Invoices"/>
    <s v="INVOICES"/>
    <s v="RESERVED_SUBLEDGER"/>
    <s v="Payables A 15553521000001 15554178 Y"/>
    <s v="Journal Import Payables 15554178:"/>
    <s v="15-08-2023 Purchase Invoices"/>
    <s v="Journal Import 15554178:"/>
    <n v="1"/>
    <s v="UNWOMEN"/>
    <s v="SSD"/>
    <x v="0"/>
    <s v="93131"/>
    <x v="1"/>
    <x v="0"/>
    <x v="0"/>
    <n v="0"/>
    <n v="0"/>
    <s v="UNWOMEN.SSD.W3007.93131.21005.02000109.011363.0.0"/>
    <m/>
    <m/>
    <s v="USD"/>
    <m/>
    <n v="142"/>
    <s v="USD"/>
    <m/>
    <n v="142"/>
    <n v="-142"/>
    <s v="Supplier: FILMON HADARO HANDO | Supplier #: 1069729 | Site: SSD | Transaction #: F10 Claim Visa | Transaction Line #: 1 | PO #:  | PO Line #: 0 | Contract #: 2149011 | Project #: 02000109 | Task #: Activity 1.1.1 | Donor: Peacebuilding Fund |"/>
    <s v="Peacebuilding Fund"/>
    <s v="MPTFs and Joint Programmes"/>
    <s v="Main"/>
    <s v="F10 Claim Visa"/>
    <s v="1"/>
    <n v="2149011"/>
    <x v="0"/>
    <x v="0"/>
    <s v="FILMON HADARO HANDO"/>
    <s v="1069729"/>
    <s v="CONTRACTOR"/>
    <s v="SSD"/>
    <m/>
    <m/>
    <m/>
    <m/>
    <m/>
    <m/>
    <m/>
    <s v="UNINT_ERP_USER"/>
    <s v="UNINT_ERP_USER"/>
    <s v="24-08-2023"/>
    <s v="002001-UNWOMEN"/>
    <m/>
    <m/>
    <m/>
    <m/>
    <m/>
    <m/>
    <m/>
    <m/>
    <m/>
    <m/>
    <m/>
    <m/>
    <m/>
    <m/>
    <m/>
    <m/>
    <m/>
    <m/>
    <m/>
    <m/>
    <m/>
    <m/>
    <n v="0"/>
    <n v="0"/>
  </r>
  <r>
    <s v="UNWOMEN PL USD"/>
    <s v="AUG-2023"/>
    <s v="2023/08/15"/>
    <s v="Payables"/>
    <s v="Purchase Invoices"/>
    <s v="INVOICES"/>
    <s v="RESERVED_SUBLEDGER"/>
    <s v="Payables A 15553521000001 15554178 Y"/>
    <s v="Journal Import Payables 15554178:"/>
    <s v="15-08-2023 Purchase Invoices"/>
    <s v="Journal Import 15554178:"/>
    <n v="2"/>
    <s v="UNWOMEN"/>
    <s v="SSD"/>
    <x v="0"/>
    <s v="93131"/>
    <x v="8"/>
    <x v="0"/>
    <x v="0"/>
    <n v="0"/>
    <n v="0"/>
    <s v="UNWOMEN.SSD.W3007.93131.71635.02000109.011363.0.0"/>
    <m/>
    <m/>
    <s v="USD"/>
    <n v="142"/>
    <m/>
    <s v="USD"/>
    <n v="142"/>
    <m/>
    <n v="142"/>
    <s v="Supplier: FILMON HADARO HANDO | Supplier #: 1069729 | Site: SSD | Transaction #: F10 Claim Visa | Transaction Line #: 1 | PO #:  | PO Line #: 0 | Contract #: 2149011 | Project #: 02000109 | Task #: Activity 1.1.1 | Donor: Peacebuilding Fund |"/>
    <s v="Peacebuilding Fund"/>
    <s v="MPTFs and Joint Programmes"/>
    <s v="Main"/>
    <s v="F10 Claim Visa"/>
    <s v="1"/>
    <n v="2149011"/>
    <x v="0"/>
    <x v="0"/>
    <s v="FILMON HADARO HANDO"/>
    <s v="1069729"/>
    <s v="CONTRACTOR"/>
    <s v="SSD"/>
    <m/>
    <m/>
    <m/>
    <m/>
    <m/>
    <m/>
    <m/>
    <s v="UNINT_ERP_USER"/>
    <s v="UNINT_ERP_USER"/>
    <s v="24-08-2023"/>
    <s v="002001-UNWOMEN"/>
    <m/>
    <m/>
    <m/>
    <m/>
    <m/>
    <m/>
    <m/>
    <m/>
    <m/>
    <m/>
    <m/>
    <m/>
    <m/>
    <m/>
    <m/>
    <m/>
    <m/>
    <m/>
    <m/>
    <m/>
    <m/>
    <m/>
    <n v="0"/>
    <n v="0"/>
  </r>
  <r>
    <s v="UNWOMEN PL USD"/>
    <s v="AUG-2023"/>
    <s v="2023/08/15"/>
    <s v="Payables"/>
    <s v="Purchase Invoices"/>
    <s v="PREPAYMENTS"/>
    <s v="RESERVED_SUBLEDGER"/>
    <s v="Payables A 15564213000001 15564323 Y"/>
    <s v="Journal Import Payables 15564323:"/>
    <s v="15-08-2023 Purchase Invoices"/>
    <s v="Journal Import 15564323:"/>
    <n v="1"/>
    <s v="UNWOMEN"/>
    <s v="SSD"/>
    <x v="0"/>
    <s v="93131"/>
    <x v="0"/>
    <x v="0"/>
    <x v="0"/>
    <n v="0"/>
    <n v="0"/>
    <s v="UNWOMEN.SSD.W3007.93131.16108.02000109.011363.0.0"/>
    <m/>
    <m/>
    <s v="USD"/>
    <n v="238"/>
    <m/>
    <s v="USD"/>
    <n v="238"/>
    <m/>
    <n v="238"/>
    <s v="Transport Refund"/>
    <s v="Peacebuilding Fund"/>
    <s v="MPTFs and Joint Programmes"/>
    <s v="Main"/>
    <s v="Transport Refund PBF"/>
    <m/>
    <m/>
    <x v="0"/>
    <x v="0"/>
    <s v="ECOBANK SOUTH SUDAN LIMITED"/>
    <s v="1053972"/>
    <s v="SUPPLIER"/>
    <s v="SSD"/>
    <m/>
    <m/>
    <m/>
    <m/>
    <m/>
    <m/>
    <m/>
    <s v="UNINT_ERP_USER"/>
    <s v="UNINT_ERP_USER"/>
    <s v="24-08-2023"/>
    <s v="002001-UNWOMEN"/>
    <m/>
    <m/>
    <m/>
    <m/>
    <m/>
    <m/>
    <m/>
    <m/>
    <m/>
    <m/>
    <m/>
    <m/>
    <m/>
    <m/>
    <m/>
    <m/>
    <m/>
    <m/>
    <m/>
    <m/>
    <m/>
    <m/>
    <n v="0"/>
    <n v="0"/>
  </r>
  <r>
    <s v="UNWOMEN PL USD"/>
    <s v="AUG-2023"/>
    <s v="2023/08/15"/>
    <s v="Payables"/>
    <s v="Purchase Invoices"/>
    <s v="PREPAYMENTS"/>
    <s v="RESERVED_SUBLEDGER"/>
    <s v="Payables A 15564213000001 15564323 Y"/>
    <s v="Journal Import Payables 15564323:"/>
    <s v="15-08-2023 Purchase Invoices"/>
    <s v="Journal Import 15564323:"/>
    <n v="4"/>
    <s v="UNWOMEN"/>
    <s v="SSD"/>
    <x v="0"/>
    <s v="93131"/>
    <x v="1"/>
    <x v="0"/>
    <x v="0"/>
    <n v="0"/>
    <n v="0"/>
    <s v="UNWOMEN.SSD.W3007.93131.21005.02000109.011363.0.0"/>
    <m/>
    <m/>
    <s v="USD"/>
    <m/>
    <n v="238"/>
    <s v="USD"/>
    <m/>
    <n v="238"/>
    <n v="-238"/>
    <s v="Supplier: ECOBANK SOUTH SUDAN LIMITED | Supplier #: 1053972 | Site: SSD | Transaction #: Transport Refund PBF | Transaction Line #: 1 | PO #:  | PO Line #: 0 | Contract #: 2149011 | Project #: 02000109 | Task #: Activity 1.1.1 | Donor: Peacebuilding Fund "/>
    <s v="Peacebuilding Fund"/>
    <s v="MPTFs and Joint Programmes"/>
    <s v="Main"/>
    <s v="Transport Refund PBF"/>
    <s v="1"/>
    <n v="2149011"/>
    <x v="0"/>
    <x v="0"/>
    <s v="ECOBANK SOUTH SUDAN LIMITED"/>
    <s v="1053972"/>
    <s v="SUPPLIER"/>
    <s v="SSD"/>
    <m/>
    <m/>
    <m/>
    <m/>
    <m/>
    <m/>
    <m/>
    <s v="UNINT_ERP_USER"/>
    <s v="UNINT_ERP_USER"/>
    <s v="24-08-2023"/>
    <s v="002001-UNWOMEN"/>
    <m/>
    <m/>
    <m/>
    <m/>
    <m/>
    <m/>
    <m/>
    <m/>
    <m/>
    <m/>
    <m/>
    <m/>
    <m/>
    <m/>
    <m/>
    <m/>
    <m/>
    <m/>
    <m/>
    <m/>
    <m/>
    <m/>
    <n v="0"/>
    <n v="0"/>
  </r>
  <r>
    <s v="UNWOMEN PL USD"/>
    <s v="AUG-2023"/>
    <s v="2023/08/24"/>
    <s v="Payables"/>
    <s v="Payments"/>
    <s v="PAYMENTS"/>
    <s v="RESERVED_NOT_APPLICABLE"/>
    <s v="Payables A 15583475000001 15583634 N"/>
    <s v="Journal Import Payables 15583634:"/>
    <s v="24-08-2023 Payments"/>
    <s v="Journal Import 15583634:"/>
    <n v="617"/>
    <s v="UNWOMEN"/>
    <s v="SSD"/>
    <x v="0"/>
    <s v="93131"/>
    <x v="1"/>
    <x v="0"/>
    <x v="0"/>
    <n v="0"/>
    <n v="0"/>
    <s v="UNWOMEN.SSD.W3007.93131.21005.02000109.011363.0.0"/>
    <m/>
    <m/>
    <s v="USD"/>
    <n v="142"/>
    <m/>
    <s v="USD"/>
    <n v="142"/>
    <m/>
    <n v="142"/>
    <s v="Invoice Number : F10 Claim Visa"/>
    <s v="Peacebuilding Fund"/>
    <s v="MPTFs and Joint Programmes"/>
    <s v="Main"/>
    <n v="24112283388"/>
    <m/>
    <m/>
    <x v="1"/>
    <x v="0"/>
    <s v="FILMON HADARO HANDO"/>
    <s v="1069729"/>
    <s v="CONTRACTOR"/>
    <s v="SSD"/>
    <m/>
    <m/>
    <m/>
    <m/>
    <m/>
    <m/>
    <m/>
    <s v="UNINT_ERP_USER"/>
    <s v="UNINT_ERP_USER"/>
    <s v="24-08-2023"/>
    <m/>
    <m/>
    <m/>
    <m/>
    <m/>
    <m/>
    <m/>
    <m/>
    <m/>
    <m/>
    <m/>
    <m/>
    <m/>
    <m/>
    <m/>
    <m/>
    <m/>
    <m/>
    <m/>
    <m/>
    <m/>
    <m/>
    <m/>
    <n v="0"/>
    <n v="0"/>
  </r>
  <r>
    <s v="UNWOMEN PL USD"/>
    <s v="AUG-2023"/>
    <s v="2023/08/24"/>
    <s v="Payables"/>
    <s v="Payments"/>
    <s v="PAYMENTS"/>
    <s v="RESERVED_NOT_APPLICABLE"/>
    <s v="Payables A 15583475000001 15583634 N"/>
    <s v="Journal Import Payables 15583634:"/>
    <s v="24-08-2023 Payments"/>
    <s v="Journal Import 15583634:"/>
    <n v="618"/>
    <s v="UNWOMEN"/>
    <s v="SSD"/>
    <x v="0"/>
    <s v="93131"/>
    <x v="1"/>
    <x v="0"/>
    <x v="0"/>
    <n v="0"/>
    <n v="0"/>
    <s v="UNWOMEN.SSD.W3007.93131.21005.02000109.011363.0.0"/>
    <m/>
    <m/>
    <s v="USD"/>
    <n v="238"/>
    <m/>
    <s v="USD"/>
    <n v="238"/>
    <m/>
    <n v="238"/>
    <s v="Invoice Number : Transport Refund PBF"/>
    <s v="Peacebuilding Fund"/>
    <s v="MPTFs and Joint Programmes"/>
    <s v="Main"/>
    <n v="24112283389"/>
    <m/>
    <m/>
    <x v="1"/>
    <x v="0"/>
    <s v="ECOBANK SOUTH SUDAN LIMITED"/>
    <s v="1053972"/>
    <s v="SUPPLIER"/>
    <s v="SSD"/>
    <m/>
    <m/>
    <m/>
    <m/>
    <m/>
    <m/>
    <m/>
    <s v="UNINT_ERP_USER"/>
    <s v="UNINT_ERP_USER"/>
    <s v="24-08-2023"/>
    <m/>
    <m/>
    <m/>
    <m/>
    <m/>
    <m/>
    <m/>
    <m/>
    <m/>
    <m/>
    <m/>
    <m/>
    <m/>
    <m/>
    <m/>
    <m/>
    <m/>
    <m/>
    <m/>
    <m/>
    <m/>
    <m/>
    <m/>
    <n v="0"/>
    <n v="0"/>
  </r>
  <r>
    <s v="UNWOMEN PL USD"/>
    <s v="SEP-2023"/>
    <s v="2023/09/25"/>
    <s v="Payables"/>
    <s v="Purchase Invoices"/>
    <s v="PREPAYMENTS"/>
    <s v="RESERVED_SUBLEDGER"/>
    <s v="Payables A 17373071000001 17373414 2 Y"/>
    <s v="Journal Import Payables 17373414:"/>
    <s v="25-09-2023 Purchase Invoices"/>
    <s v="Journal Import 17373414:"/>
    <n v="3"/>
    <s v="UNWOMEN"/>
    <s v="SSD"/>
    <x v="0"/>
    <s v="93131"/>
    <x v="0"/>
    <x v="0"/>
    <x v="0"/>
    <n v="0"/>
    <n v="0"/>
    <s v="UNWOMEN.SSD.W3007.93131.16108.02000109.011363.0.0"/>
    <m/>
    <m/>
    <s v="USD"/>
    <n v="3000"/>
    <m/>
    <s v="USD"/>
    <n v="3000"/>
    <m/>
    <n v="3000"/>
    <s v="Salary Advance"/>
    <s v="Peacebuilding Fund"/>
    <s v="MPTFs and Joint Programmes"/>
    <s v="Main"/>
    <s v="Staff Salary Advance"/>
    <m/>
    <m/>
    <x v="2"/>
    <x v="0"/>
    <s v="Freeman Toby Martirio"/>
    <s v="1063509"/>
    <s v="CONTRACTOR"/>
    <s v="SSD"/>
    <m/>
    <m/>
    <m/>
    <m/>
    <m/>
    <m/>
    <m/>
    <s v="UNINT_ERP_USER"/>
    <s v="UNINT_ERP_USER"/>
    <s v="27-09-2023"/>
    <s v="002001-UNWOMEN"/>
    <m/>
    <m/>
    <m/>
    <m/>
    <m/>
    <m/>
    <m/>
    <m/>
    <m/>
    <m/>
    <m/>
    <m/>
    <m/>
    <m/>
    <m/>
    <m/>
    <m/>
    <m/>
    <m/>
    <m/>
    <m/>
    <m/>
    <n v="0"/>
    <n v="0"/>
  </r>
  <r>
    <s v="UNWOMEN PL USD"/>
    <s v="SEP-2023"/>
    <s v="2023/09/25"/>
    <s v="Payables"/>
    <s v="Purchase Invoices"/>
    <s v="PREPAYMENTS"/>
    <s v="RESERVED_SUBLEDGER"/>
    <s v="Payables A 17373071000001 17373414 2 Y"/>
    <s v="Journal Import Payables 17373414:"/>
    <s v="25-09-2023 Purchase Invoices"/>
    <s v="Journal Import 17373414:"/>
    <n v="40"/>
    <s v="UNWOMEN"/>
    <s v="SSD"/>
    <x v="0"/>
    <s v="93131"/>
    <x v="1"/>
    <x v="0"/>
    <x v="0"/>
    <n v="0"/>
    <n v="0"/>
    <s v="UNWOMEN.SSD.W3007.93131.21005.02000109.011363.0.0"/>
    <m/>
    <m/>
    <s v="USD"/>
    <m/>
    <n v="3000"/>
    <s v="USD"/>
    <m/>
    <n v="3000"/>
    <n v="-3000"/>
    <s v="Supplier: Freeman Toby Martirio | Supplier #: 1063509 | Site: SSD | Transaction #: Staff Salary Advance | Transaction Line #: 1 | PO #:  | PO Line #: 0 | Contract #: 2149011 | Project #: 02000109 | Task #: Activity 1.1.8 | Donor: Peacebuilding Fund |"/>
    <s v="Peacebuilding Fund"/>
    <s v="MPTFs and Joint Programmes"/>
    <s v="Main"/>
    <s v="Staff Salary Advance"/>
    <s v="1"/>
    <n v="2149011"/>
    <x v="2"/>
    <x v="0"/>
    <s v="Freeman Toby Martirio"/>
    <s v="1063509"/>
    <s v="CONTRACTOR"/>
    <s v="SSD"/>
    <m/>
    <m/>
    <m/>
    <m/>
    <m/>
    <m/>
    <m/>
    <s v="UNINT_ERP_USER"/>
    <s v="UNINT_ERP_USER"/>
    <s v="27-09-2023"/>
    <s v="002001-UNWOMEN"/>
    <m/>
    <m/>
    <m/>
    <m/>
    <m/>
    <m/>
    <m/>
    <m/>
    <m/>
    <m/>
    <m/>
    <m/>
    <m/>
    <m/>
    <m/>
    <m/>
    <m/>
    <m/>
    <m/>
    <m/>
    <m/>
    <m/>
    <n v="0"/>
    <n v="0"/>
  </r>
  <r>
    <s v="UNWOMEN PL USD"/>
    <s v="SEP-2023"/>
    <s v="2023/09/26"/>
    <s v="Payables"/>
    <s v="Purchase Invoices"/>
    <s v="PREPAYMENTS"/>
    <s v="RESERVED_SUBLEDGER"/>
    <s v="Payables A 17373071000001 17373414 2 Y"/>
    <s v="Journal Import Payables 17373414:"/>
    <s v="26-09-2023 Purchase Invoices"/>
    <s v="Journal Import 17373414:"/>
    <n v="3"/>
    <s v="UNWOMEN"/>
    <s v="SSD"/>
    <x v="0"/>
    <s v="93131"/>
    <x v="0"/>
    <x v="0"/>
    <x v="0"/>
    <n v="0"/>
    <n v="0"/>
    <s v="UNWOMEN.SSD.W3007.93131.16108.02000109.011363.0.0"/>
    <m/>
    <m/>
    <s v="USD"/>
    <n v="560"/>
    <m/>
    <s v="USD"/>
    <n v="560"/>
    <m/>
    <n v="560"/>
    <s v="Transprt Advance for Participants_WPC SP Validation on 28/09/23. Focal person-Joy"/>
    <s v="Peacebuilding Fund"/>
    <s v="MPTFs and Joint Programmes"/>
    <s v="Main"/>
    <s v="Transprt Advance_WPC SP Validation W/Shop_28/09/23"/>
    <m/>
    <m/>
    <x v="4"/>
    <x v="0"/>
    <s v="ECOBANK SOUTH SUDAN LIMITED"/>
    <s v="1053972"/>
    <s v="SUPPLIER"/>
    <s v="SSD"/>
    <m/>
    <m/>
    <m/>
    <m/>
    <m/>
    <m/>
    <m/>
    <s v="UNINT_ERP_USER"/>
    <s v="UNINT_ERP_USER"/>
    <s v="27-09-2023"/>
    <s v="002001-UNWOMEN"/>
    <m/>
    <m/>
    <m/>
    <m/>
    <m/>
    <m/>
    <m/>
    <m/>
    <m/>
    <m/>
    <m/>
    <m/>
    <m/>
    <m/>
    <m/>
    <m/>
    <m/>
    <m/>
    <m/>
    <m/>
    <m/>
    <m/>
    <n v="0"/>
    <n v="0"/>
  </r>
  <r>
    <s v="UNWOMEN PL USD"/>
    <s v="SEP-2023"/>
    <s v="2023/09/26"/>
    <s v="Payables"/>
    <s v="Purchase Invoices"/>
    <s v="PREPAYMENTS"/>
    <s v="RESERVED_SUBLEDGER"/>
    <s v="Payables A 17373071000001 17373414 2 Y"/>
    <s v="Journal Import Payables 17373414:"/>
    <s v="26-09-2023 Purchase Invoices"/>
    <s v="Journal Import 17373414:"/>
    <n v="44"/>
    <s v="UNWOMEN"/>
    <s v="SSD"/>
    <x v="0"/>
    <s v="93131"/>
    <x v="1"/>
    <x v="0"/>
    <x v="0"/>
    <n v="0"/>
    <n v="0"/>
    <s v="UNWOMEN.SSD.W3007.93131.21005.02000109.011363.0.0"/>
    <m/>
    <m/>
    <s v="USD"/>
    <m/>
    <n v="560"/>
    <s v="USD"/>
    <m/>
    <n v="560"/>
    <n v="-560"/>
    <s v="Supplier: ECOBANK SOUTH SUDAN LIMITED | Supplier #: 1053972 | Site: SSD | Transaction #: Transprt Advance_WPC SP Validation W/Shop_28/09/23 | Transaction Line #: 1 | PO #:  | PO Line #: 0 | Contract #: 2149011 | Project #: 02000109 | Task #: Activity 1.1."/>
    <s v="Peacebuilding Fund"/>
    <s v="MPTFs and Joint Programmes"/>
    <s v="Main"/>
    <s v="Transprt Advance_WPC SP Validation W/Shop_28/09/23"/>
    <s v="1"/>
    <n v="2149011"/>
    <x v="4"/>
    <x v="0"/>
    <s v="ECOBANK SOUTH SUDAN LIMITED"/>
    <s v="1053972"/>
    <s v="SUPPLIER"/>
    <s v="SSD"/>
    <m/>
    <m/>
    <m/>
    <m/>
    <m/>
    <m/>
    <m/>
    <s v="UNINT_ERP_USER"/>
    <s v="UNINT_ERP_USER"/>
    <s v="27-09-2023"/>
    <s v="002001-UNWOMEN"/>
    <m/>
    <m/>
    <m/>
    <m/>
    <m/>
    <m/>
    <m/>
    <m/>
    <m/>
    <m/>
    <m/>
    <m/>
    <m/>
    <m/>
    <m/>
    <m/>
    <m/>
    <m/>
    <m/>
    <m/>
    <m/>
    <m/>
    <n v="0"/>
    <n v="0"/>
  </r>
  <r>
    <s v="UNWOMEN PL USD"/>
    <s v="SEP-2023"/>
    <s v="2023/09/27"/>
    <s v="Payables"/>
    <s v="Payments"/>
    <s v="PAYMENTS"/>
    <s v="RESERVED_NOT_APPLICABLE"/>
    <s v="Payables A 17384589000001 17384732 N"/>
    <s v="Journal Import Payables 17384732:"/>
    <s v="27-09-2023 Payments"/>
    <s v="Journal Import 17384732:"/>
    <n v="720"/>
    <s v="UNWOMEN"/>
    <s v="SSD"/>
    <x v="0"/>
    <s v="93131"/>
    <x v="1"/>
    <x v="0"/>
    <x v="0"/>
    <n v="0"/>
    <n v="0"/>
    <s v="UNWOMEN.SSD.W3007.93131.21005.02000109.011363.0.0"/>
    <m/>
    <m/>
    <s v="USD"/>
    <n v="560"/>
    <m/>
    <s v="USD"/>
    <n v="560"/>
    <m/>
    <n v="560"/>
    <s v="Invoice Number : Transprt Advance_WPC SP Validation W/Shop_28/09/23"/>
    <s v="Peacebuilding Fund"/>
    <s v="MPTFs and Joint Programmes"/>
    <s v="Main"/>
    <n v="24112285959"/>
    <m/>
    <m/>
    <x v="1"/>
    <x v="0"/>
    <s v="ECOBANK SOUTH SUDAN LIMITED"/>
    <s v="1053972"/>
    <s v="SUPPLIER"/>
    <s v="SSD"/>
    <m/>
    <m/>
    <m/>
    <m/>
    <m/>
    <m/>
    <m/>
    <s v="UNINT_ERP_USER"/>
    <s v="UNINT_ERP_USER"/>
    <s v="27-09-2023"/>
    <m/>
    <m/>
    <m/>
    <m/>
    <m/>
    <m/>
    <m/>
    <m/>
    <m/>
    <m/>
    <m/>
    <m/>
    <m/>
    <m/>
    <m/>
    <m/>
    <m/>
    <m/>
    <m/>
    <m/>
    <m/>
    <m/>
    <m/>
    <n v="0"/>
    <n v="0"/>
  </r>
  <r>
    <s v="UNWOMEN PL USD"/>
    <s v="SEP-2023"/>
    <s v="2023/09/27"/>
    <s v="Payables"/>
    <s v="Payments"/>
    <s v="PAYMENTS"/>
    <s v="RESERVED_NOT_APPLICABLE"/>
    <s v="Payables A 17384589000001 17384732 N"/>
    <s v="Journal Import Payables 17384732:"/>
    <s v="27-09-2023 Payments"/>
    <s v="Journal Import 17384732:"/>
    <n v="721"/>
    <s v="UNWOMEN"/>
    <s v="SSD"/>
    <x v="0"/>
    <s v="93131"/>
    <x v="1"/>
    <x v="0"/>
    <x v="0"/>
    <n v="0"/>
    <n v="0"/>
    <s v="UNWOMEN.SSD.W3007.93131.21005.02000109.011363.0.0"/>
    <m/>
    <m/>
    <s v="USD"/>
    <n v="3000"/>
    <m/>
    <s v="USD"/>
    <n v="3000"/>
    <m/>
    <n v="3000"/>
    <s v="Invoice Number : Staff Salary Advance"/>
    <s v="Peacebuilding Fund"/>
    <s v="MPTFs and Joint Programmes"/>
    <s v="Main"/>
    <n v="24112285958"/>
    <m/>
    <m/>
    <x v="1"/>
    <x v="0"/>
    <s v="Freeman Toby Martirio"/>
    <s v="1063509"/>
    <s v="CONTRACTOR"/>
    <s v="SSD"/>
    <m/>
    <m/>
    <m/>
    <m/>
    <m/>
    <m/>
    <m/>
    <s v="UNINT_ERP_USER"/>
    <s v="UNINT_ERP_USER"/>
    <s v="27-09-2023"/>
    <m/>
    <m/>
    <m/>
    <m/>
    <m/>
    <m/>
    <m/>
    <m/>
    <m/>
    <m/>
    <m/>
    <m/>
    <m/>
    <m/>
    <m/>
    <m/>
    <m/>
    <m/>
    <m/>
    <m/>
    <m/>
    <m/>
    <m/>
    <n v="0"/>
    <n v="0"/>
  </r>
  <r>
    <s v="UNWOMEN PL USD"/>
    <s v="SEP-2023"/>
    <s v="2023/09/27"/>
    <s v="Payables"/>
    <s v="Purchase Invoices"/>
    <s v="INVOICES"/>
    <s v="RESERVED_SUBLEDGER"/>
    <s v="Payables A 17414415000001 17414584 3 Y"/>
    <s v="Journal Import Payables 17414584:"/>
    <s v="27-09-2023 Purchase Invoices"/>
    <s v="Journal Import 17414584:"/>
    <n v="11"/>
    <s v="UNWOMEN"/>
    <s v="SSD"/>
    <x v="0"/>
    <s v="93131"/>
    <x v="1"/>
    <x v="0"/>
    <x v="0"/>
    <n v="0"/>
    <n v="0"/>
    <s v="UNWOMEN.SSD.W3007.93131.21005.02000109.011363.0.0"/>
    <m/>
    <m/>
    <s v="USD"/>
    <m/>
    <n v="1200"/>
    <s v="USD"/>
    <m/>
    <n v="1200"/>
    <n v="-1200"/>
    <s v="Supplier: ALEX MODI MONOJI | Supplier #: 1069241 | Site: SSD | Transaction #: Consultant Fees Sept 2023 | Transaction Line #: 1 | PO #: 40017776 | PO Line #: 1 | Contract #: 2149011 | Project #: 02000109 | Task #: Activity 1.1.5 | Donor: Peacebuilding Fun"/>
    <s v="Peacebuilding Fund"/>
    <s v="MPTFs and Joint Programmes"/>
    <s v="Main"/>
    <s v="Consultant Fees Sept 2023"/>
    <s v="1"/>
    <n v="2149011"/>
    <x v="5"/>
    <x v="0"/>
    <s v="ALEX MODI MONOJI"/>
    <s v="1069241"/>
    <s v="CONTRACTOR"/>
    <s v="SSD"/>
    <s v="40017776"/>
    <s v="1"/>
    <m/>
    <m/>
    <m/>
    <m/>
    <m/>
    <s v="UNINT_ERP_USER"/>
    <s v="UNINT_ERP_USER"/>
    <s v="28-09-2023"/>
    <s v="002001-UNWOMEN"/>
    <m/>
    <m/>
    <m/>
    <m/>
    <m/>
    <m/>
    <m/>
    <m/>
    <m/>
    <m/>
    <m/>
    <m/>
    <m/>
    <m/>
    <m/>
    <m/>
    <m/>
    <m/>
    <m/>
    <m/>
    <m/>
    <m/>
    <n v="0"/>
    <n v="0"/>
  </r>
  <r>
    <s v="UNWOMEN PL USD"/>
    <s v="SEP-2023"/>
    <s v="2023/09/27"/>
    <s v="Payables"/>
    <s v="Purchase Invoices"/>
    <s v="INVOICES"/>
    <s v="RESERVED_SUBLEDGER"/>
    <s v="Payables A 17414415000001 17414584 3 Y"/>
    <s v="Journal Import Payables 17414584:"/>
    <s v="27-09-2023 Purchase Invoices"/>
    <s v="Journal Import 17414584:"/>
    <n v="13"/>
    <s v="UNWOMEN"/>
    <s v="SSD"/>
    <x v="0"/>
    <s v="93131"/>
    <x v="4"/>
    <x v="0"/>
    <x v="0"/>
    <n v="0"/>
    <n v="0"/>
    <s v="UNWOMEN.SSD.W3007.93131.71305.02000109.011363.0.0"/>
    <m/>
    <m/>
    <s v="USD"/>
    <n v="1200"/>
    <m/>
    <s v="USD"/>
    <n v="1200"/>
    <m/>
    <n v="1200"/>
    <s v="Supplier: ALEX MODI MONOJI | Supplier #: 1069241 | Site: SSD | Transaction #: Consultant Fees Sept 2023 | Transaction Line #: 1 | PO #: 40017776 | PO Line #: 1 | Contract #: 2149011 | Project #: 02000109 | Task #: Activity 1.1.5 | Donor: Peacebuilding Fun"/>
    <s v="Peacebuilding Fund"/>
    <s v="MPTFs and Joint Programmes"/>
    <s v="Main"/>
    <s v="Consultant Fees Sept 2023"/>
    <s v="1"/>
    <n v="2149011"/>
    <x v="5"/>
    <x v="0"/>
    <s v="ALEX MODI MONOJI"/>
    <s v="1069241"/>
    <s v="CONTRACTOR"/>
    <s v="SSD"/>
    <s v="40017776"/>
    <s v="1"/>
    <m/>
    <m/>
    <m/>
    <m/>
    <m/>
    <s v="UNINT_ERP_USER"/>
    <s v="UNINT_ERP_USER"/>
    <s v="28-09-2023"/>
    <s v="002001-UNWOMEN"/>
    <m/>
    <m/>
    <m/>
    <m/>
    <m/>
    <m/>
    <m/>
    <m/>
    <m/>
    <m/>
    <m/>
    <m/>
    <m/>
    <m/>
    <m/>
    <m/>
    <m/>
    <m/>
    <m/>
    <m/>
    <m/>
    <m/>
    <n v="0"/>
    <n v="0"/>
  </r>
  <r>
    <s v="UNWOMEN PL USD"/>
    <s v="SEP-2023"/>
    <s v="2023/09/28"/>
    <s v="Payables"/>
    <s v="Payments"/>
    <s v="PAYMENTS"/>
    <s v="RESERVED_NOT_APPLICABLE"/>
    <s v="Payables A 17443306000001 17443437 N"/>
    <s v="Journal Import Payables 17443437:"/>
    <s v="28-09-2023 Payments"/>
    <s v="Journal Import 17443437:"/>
    <n v="840"/>
    <s v="UNWOMEN"/>
    <s v="SSD"/>
    <x v="0"/>
    <s v="93131"/>
    <x v="1"/>
    <x v="0"/>
    <x v="0"/>
    <n v="0"/>
    <n v="0"/>
    <s v="UNWOMEN.SSD.W3007.93131.21005.02000109.011363.0.0"/>
    <m/>
    <m/>
    <s v="USD"/>
    <n v="1200"/>
    <m/>
    <s v="USD"/>
    <n v="1200"/>
    <m/>
    <n v="1200"/>
    <s v="Invoice Number : Consultant Fees Sept 2023"/>
    <s v="Peacebuilding Fund"/>
    <s v="MPTFs and Joint Programmes"/>
    <s v="Main"/>
    <n v="24112286116"/>
    <m/>
    <m/>
    <x v="1"/>
    <x v="0"/>
    <s v="ALEX MODI MONOJI"/>
    <s v="1069241"/>
    <s v="CONTRACTOR"/>
    <s v="SSD"/>
    <m/>
    <m/>
    <m/>
    <m/>
    <m/>
    <m/>
    <m/>
    <s v="UNINT_ERP_USER"/>
    <s v="UNINT_ERP_USER"/>
    <s v="28-09-2023"/>
    <m/>
    <m/>
    <m/>
    <m/>
    <m/>
    <m/>
    <m/>
    <m/>
    <m/>
    <m/>
    <m/>
    <m/>
    <m/>
    <m/>
    <m/>
    <m/>
    <m/>
    <m/>
    <m/>
    <m/>
    <m/>
    <m/>
    <m/>
    <n v="0"/>
    <n v="0"/>
  </r>
  <r>
    <s v="UNWOMEN PL USD"/>
    <s v="SEP-2023"/>
    <s v="2023/09/21"/>
    <s v="Payables"/>
    <s v="Purchase Invoices"/>
    <s v="CREDIT MEMOS"/>
    <s v="RESERVED_SUBLEDGER"/>
    <s v="Payables A 17482545000001 17482685 Y"/>
    <s v="Journal Import Payables 17482685:"/>
    <s v="21-09-2023 Purchase Invoices"/>
    <s v="Journal Import 17482685:"/>
    <n v="8"/>
    <s v="UNWOMEN"/>
    <s v="SSD"/>
    <x v="0"/>
    <s v="93131"/>
    <x v="1"/>
    <x v="0"/>
    <x v="0"/>
    <n v="0"/>
    <n v="0"/>
    <s v="UNWOMEN.SSD.W3007.93131.21005.02000109.011363.0.0"/>
    <m/>
    <m/>
    <s v="USD"/>
    <n v="671"/>
    <m/>
    <s v="USD"/>
    <n v="671"/>
    <m/>
    <n v="671"/>
    <s v="Supplier: JANE REBECCA MODONG | Supplier #: 1068750 | Site: SSD | Transaction #: Credit Memo_Transport Refund_PBF Prjct | Transaction Line #: 1 | PO #:  | PO Line #: 0 | Contract #:  | Project #:  | Task #:  | Donor:  |"/>
    <s v="Peacebuilding Fund"/>
    <s v="MPTFs and Joint Programmes"/>
    <s v="Main"/>
    <s v="Credit Memo_Transport Refund_PBF Prjct"/>
    <s v="1"/>
    <m/>
    <x v="1"/>
    <x v="0"/>
    <s v="JANE REBECCA MODONG"/>
    <s v="1068750"/>
    <s v="CONTRACTOR"/>
    <s v="SSD"/>
    <m/>
    <m/>
    <m/>
    <m/>
    <m/>
    <m/>
    <m/>
    <s v="UNINT_ERP_USER"/>
    <s v="UNINT_ERP_USER"/>
    <s v="29-09-2023"/>
    <m/>
    <m/>
    <m/>
    <m/>
    <m/>
    <m/>
    <m/>
    <m/>
    <m/>
    <m/>
    <m/>
    <m/>
    <m/>
    <m/>
    <m/>
    <m/>
    <m/>
    <m/>
    <m/>
    <m/>
    <m/>
    <m/>
    <m/>
    <n v="0"/>
    <n v="0"/>
  </r>
  <r>
    <s v="UNWOMEN PL USD"/>
    <s v="SEP-2023"/>
    <s v="2023/09/21"/>
    <s v="Payables"/>
    <s v="Purchase Invoices"/>
    <s v="CREDIT MEMOS"/>
    <s v="RESERVED_SUBLEDGER"/>
    <s v="Payables A 17482545000001 17482685 Y"/>
    <s v="Journal Import Payables 17482685:"/>
    <s v="21-09-2023 Purchase Invoices"/>
    <s v="Journal Import 17482685:"/>
    <n v="11"/>
    <s v="UNWOMEN"/>
    <s v="SSD"/>
    <x v="0"/>
    <s v="93131"/>
    <x v="9"/>
    <x v="0"/>
    <x v="0"/>
    <n v="0"/>
    <n v="0"/>
    <s v="UNWOMEN.SSD.W3007.93131.21020.02000109.011363.0.0"/>
    <m/>
    <m/>
    <s v="USD"/>
    <m/>
    <n v="671"/>
    <s v="USD"/>
    <m/>
    <n v="671"/>
    <n v="-671"/>
    <s v="Supplier: JANE REBECCA MODONG | Supplier #: 1068750 | Site: SSD | Transaction #: Credit Memo_Transport Refund_PBF Prjct | Transaction Line #: 1 | PO #:  | PO Line #: 0 | Contract #:  | Project #:  | Task #:  | Donor:  |"/>
    <s v="Peacebuilding Fund"/>
    <s v="MPTFs and Joint Programmes"/>
    <s v="Main"/>
    <s v="Credit Memo_Transport Refund_PBF Prjct"/>
    <s v="1"/>
    <m/>
    <x v="1"/>
    <x v="0"/>
    <s v="JANE REBECCA MODONG"/>
    <s v="1068750"/>
    <s v="CONTRACTOR"/>
    <s v="SSD"/>
    <m/>
    <m/>
    <m/>
    <m/>
    <m/>
    <m/>
    <m/>
    <s v="UNINT_ERP_USER"/>
    <s v="UNINT_ERP_USER"/>
    <s v="29-09-2023"/>
    <m/>
    <m/>
    <m/>
    <m/>
    <m/>
    <m/>
    <m/>
    <m/>
    <m/>
    <m/>
    <m/>
    <m/>
    <m/>
    <m/>
    <m/>
    <m/>
    <m/>
    <m/>
    <m/>
    <m/>
    <m/>
    <m/>
    <m/>
    <n v="0"/>
    <n v="0"/>
  </r>
  <r>
    <s v="UNWOMEN PL USD"/>
    <s v="SEP-2023"/>
    <s v="2023/09/20"/>
    <s v="Payables"/>
    <s v="Purchase Invoices"/>
    <s v="PREPAYMENT APPLICATIONS"/>
    <s v="RESERVED_NOT_APPLICABLE"/>
    <s v="Payables A 17597712000001 17598355 2 N"/>
    <s v="Journal Import Payables 17598355:"/>
    <s v="20-09-2023 Purchase Invoices"/>
    <s v="Journal Import 17598355:"/>
    <n v="1"/>
    <s v="UNWOMEN"/>
    <s v="SSD"/>
    <x v="0"/>
    <s v="93131"/>
    <x v="0"/>
    <x v="0"/>
    <x v="0"/>
    <n v="0"/>
    <n v="0"/>
    <s v="UNWOMEN.SSD.W3007.93131.16108.02000109.011363.0.0"/>
    <m/>
    <m/>
    <s v="USD"/>
    <m/>
    <n v="238"/>
    <s v="USD"/>
    <m/>
    <n v="238"/>
    <n v="-238"/>
    <s v="Prepayment Invoice Number : Transport Refund PBF"/>
    <s v="Peacebuilding Fund"/>
    <s v="MPTFs and Joint Programmes"/>
    <s v="Main"/>
    <s v="Transport Refund Liquidation_SSS Networks"/>
    <m/>
    <m/>
    <x v="0"/>
    <x v="0"/>
    <s v="ECOBANK SOUTH SUDAN LIMITED"/>
    <s v="1053972"/>
    <s v="SUPPLIER"/>
    <s v="SSD"/>
    <m/>
    <m/>
    <m/>
    <m/>
    <m/>
    <m/>
    <m/>
    <s v="UNINT_ERP_USER"/>
    <s v="UNINT_ERP_USER"/>
    <s v="02-10-2023"/>
    <s v="002001-UNWOMEN"/>
    <m/>
    <m/>
    <m/>
    <m/>
    <m/>
    <m/>
    <m/>
    <m/>
    <m/>
    <m/>
    <m/>
    <m/>
    <m/>
    <m/>
    <m/>
    <m/>
    <m/>
    <m/>
    <m/>
    <m/>
    <m/>
    <m/>
    <n v="0"/>
    <n v="0"/>
  </r>
  <r>
    <s v="UNWOMEN PL USD"/>
    <s v="SEP-2023"/>
    <s v="2023/09/20"/>
    <s v="Payables"/>
    <s v="Purchase Invoices"/>
    <s v="PREPAYMENT APPLICATIONS"/>
    <s v="RESERVED_NOT_APPLICABLE"/>
    <s v="Payables A 17597712000001 17598355 2 N"/>
    <s v="Journal Import Payables 17598355:"/>
    <s v="20-09-2023 Purchase Invoices"/>
    <s v="Journal Import 17598355:"/>
    <n v="2"/>
    <s v="UNWOMEN"/>
    <s v="SSD"/>
    <x v="0"/>
    <s v="93131"/>
    <x v="1"/>
    <x v="0"/>
    <x v="0"/>
    <n v="0"/>
    <n v="0"/>
    <s v="UNWOMEN.SSD.W3007.93131.21005.02000109.011363.0.0"/>
    <m/>
    <m/>
    <s v="USD"/>
    <n v="238"/>
    <m/>
    <s v="USD"/>
    <n v="238"/>
    <m/>
    <n v="238"/>
    <s v="Supplier Name: ECOBANK SOUTH SUDAN LIMITED | Supplier #: 1053972 | Supplier Site: SSD | Transaction #: Transport Refund Liquidation_SSS Networks | Prepayment Invoice #: Transport Refund PBF |"/>
    <s v="Peacebuilding Fund"/>
    <s v="MPTFs and Joint Programmes"/>
    <s v="Main"/>
    <s v="Transport Refund Liquidation_SSS Networks"/>
    <m/>
    <m/>
    <x v="0"/>
    <x v="0"/>
    <s v="ECOBANK SOUTH SUDAN LIMITED"/>
    <s v="1053972"/>
    <s v="SUPPLIER"/>
    <s v="SSD"/>
    <m/>
    <m/>
    <m/>
    <m/>
    <m/>
    <m/>
    <m/>
    <s v="UNINT_ERP_USER"/>
    <s v="UNINT_ERP_USER"/>
    <s v="02-10-2023"/>
    <s v="002001-UNWOMEN"/>
    <m/>
    <m/>
    <m/>
    <m/>
    <m/>
    <m/>
    <m/>
    <m/>
    <m/>
    <m/>
    <m/>
    <m/>
    <m/>
    <m/>
    <m/>
    <m/>
    <m/>
    <m/>
    <m/>
    <m/>
    <m/>
    <m/>
    <n v="0"/>
    <n v="0"/>
  </r>
  <r>
    <s v="UNWOMEN PL USD"/>
    <s v="SEP-2023"/>
    <s v="2023/09/20"/>
    <s v="Payables"/>
    <s v="Purchase Invoices"/>
    <s v="INVOICES"/>
    <s v="RESERVED_SUBLEDGER"/>
    <s v="Payables A 17597712000001 17598355 Y"/>
    <s v="Journal Import Payables 17598355:"/>
    <s v="20-09-2023 Purchase Invoices"/>
    <s v="Journal Import 17598355:"/>
    <n v="50"/>
    <s v="UNWOMEN"/>
    <s v="SSD"/>
    <x v="0"/>
    <s v="93131"/>
    <x v="1"/>
    <x v="0"/>
    <x v="0"/>
    <n v="0"/>
    <n v="0"/>
    <s v="UNWOMEN.SSD.W3007.93131.21005.02000109.011363.0.0"/>
    <m/>
    <m/>
    <s v="USD"/>
    <m/>
    <n v="238"/>
    <s v="USD"/>
    <m/>
    <n v="238"/>
    <n v="-238"/>
    <s v="Supplier: ECOBANK SOUTH SUDAN LIMITED | Supplier #: 1053972 | Site: SSD | Transaction #: Transport Refund Liquidation_SSS Networks | Transaction Line #: 1 | PO #:  | PO Line #: 0 | Contract #: 2149011 | Project #: 02000109 | Task #: Activity 1.1.1 | Donor"/>
    <s v="Peacebuilding Fund"/>
    <s v="MPTFs and Joint Programmes"/>
    <s v="Main"/>
    <s v="Transport Refund Liquidation_SSS Networks"/>
    <s v="1"/>
    <n v="2149011"/>
    <x v="0"/>
    <x v="0"/>
    <s v="ECOBANK SOUTH SUDAN LIMITED"/>
    <s v="1053972"/>
    <s v="SUPPLIER"/>
    <s v="SSD"/>
    <m/>
    <m/>
    <m/>
    <m/>
    <m/>
    <m/>
    <m/>
    <s v="UNINT_ERP_USER"/>
    <s v="UNINT_ERP_USER"/>
    <s v="02-10-2023"/>
    <s v="002001-UNWOMEN"/>
    <m/>
    <m/>
    <m/>
    <m/>
    <m/>
    <m/>
    <m/>
    <m/>
    <m/>
    <m/>
    <m/>
    <m/>
    <m/>
    <m/>
    <m/>
    <m/>
    <m/>
    <m/>
    <m/>
    <m/>
    <m/>
    <m/>
    <n v="0"/>
    <n v="0"/>
  </r>
  <r>
    <s v="UNWOMEN PL USD"/>
    <s v="SEP-2023"/>
    <s v="2023/09/20"/>
    <s v="Payables"/>
    <s v="Purchase Invoices"/>
    <s v="INVOICES"/>
    <s v="RESERVED_SUBLEDGER"/>
    <s v="Payables A 17597712000001 17598355 Y"/>
    <s v="Journal Import Payables 17598355:"/>
    <s v="20-09-2023 Purchase Invoices"/>
    <s v="Journal Import 17598355:"/>
    <n v="68"/>
    <s v="UNWOMEN"/>
    <s v="SSD"/>
    <x v="0"/>
    <s v="93131"/>
    <x v="2"/>
    <x v="0"/>
    <x v="0"/>
    <n v="0"/>
    <n v="0"/>
    <s v="UNWOMEN.SSD.W3007.93131.75710.02000109.011363.0.0"/>
    <m/>
    <m/>
    <s v="USD"/>
    <n v="238"/>
    <m/>
    <s v="USD"/>
    <n v="238"/>
    <m/>
    <n v="238"/>
    <s v="Supplier: ECOBANK SOUTH SUDAN LIMITED | Supplier #: 1053972 | Site: SSD | Transaction #: Transport Refund Liquidation_SSS Networks | Transaction Line #: 1 | PO #:  | PO Line #: 0 | Contract #: 2149011 | Project #: 02000109 | Task #: Activity 1.1.1 | Donor"/>
    <s v="Peacebuilding Fund"/>
    <s v="MPTFs and Joint Programmes"/>
    <s v="Main"/>
    <s v="Transport Refund Liquidation_SSS Networks"/>
    <s v="1"/>
    <n v="2149011"/>
    <x v="0"/>
    <x v="0"/>
    <s v="ECOBANK SOUTH SUDAN LIMITED"/>
    <s v="1053972"/>
    <s v="SUPPLIER"/>
    <s v="SSD"/>
    <m/>
    <m/>
    <m/>
    <m/>
    <m/>
    <m/>
    <m/>
    <s v="UNINT_ERP_USER"/>
    <s v="UNINT_ERP_USER"/>
    <s v="02-10-2023"/>
    <s v="002001-UNWOMEN"/>
    <m/>
    <m/>
    <m/>
    <m/>
    <m/>
    <m/>
    <m/>
    <m/>
    <m/>
    <m/>
    <m/>
    <m/>
    <m/>
    <m/>
    <m/>
    <m/>
    <m/>
    <m/>
    <m/>
    <m/>
    <m/>
    <m/>
    <n v="0"/>
    <n v="0"/>
  </r>
  <r>
    <s v="UNWOMEN PL USD"/>
    <s v="SEP-2023"/>
    <s v="2023/09/18"/>
    <s v="Payables"/>
    <s v="Purchase Invoices"/>
    <s v="PREPAYMENT APPLICATIONS"/>
    <s v="RESERVED_NOT_APPLICABLE"/>
    <s v="Payables A 17608123000001 17608281 N"/>
    <s v="Journal Import Payables 17608281:"/>
    <s v="18-09-2023 Purchase Invoices"/>
    <s v="Journal Import 17608281:"/>
    <n v="1"/>
    <s v="UNWOMEN"/>
    <s v="SSD"/>
    <x v="0"/>
    <s v="93131"/>
    <x v="0"/>
    <x v="0"/>
    <x v="0"/>
    <n v="0"/>
    <n v="0"/>
    <s v="UNWOMEN.SSD.W3007.93131.16108.02000109.011363.0.0"/>
    <m/>
    <m/>
    <s v="USD"/>
    <m/>
    <n v="209"/>
    <s v="USD"/>
    <m/>
    <n v="209"/>
    <n v="-209"/>
    <s v="Prepayment Invoice Number : Transport Refund"/>
    <s v="Peacebuilding Fund"/>
    <s v="MPTFs and Joint Programmes"/>
    <s v="Main"/>
    <s v="Transport Refund Liquidation_PBF Prjct Launch"/>
    <m/>
    <m/>
    <x v="0"/>
    <x v="0"/>
    <s v="JANE REBECCA MODONG"/>
    <s v="1068750"/>
    <s v="CONTRACTOR"/>
    <s v="SSD"/>
    <m/>
    <m/>
    <m/>
    <m/>
    <m/>
    <m/>
    <m/>
    <s v="UNINT_ERP_USER"/>
    <s v="UNINT_ERP_USER"/>
    <s v="02-10-2023"/>
    <s v="002001-UNWOMEN"/>
    <m/>
    <m/>
    <m/>
    <m/>
    <m/>
    <m/>
    <m/>
    <m/>
    <m/>
    <m/>
    <m/>
    <m/>
    <m/>
    <m/>
    <m/>
    <m/>
    <m/>
    <m/>
    <m/>
    <m/>
    <m/>
    <m/>
    <n v="0"/>
    <n v="0"/>
  </r>
  <r>
    <s v="UNWOMEN PL USD"/>
    <s v="SEP-2023"/>
    <s v="2023/09/18"/>
    <s v="Payables"/>
    <s v="Purchase Invoices"/>
    <s v="PREPAYMENT APPLICATIONS"/>
    <s v="RESERVED_NOT_APPLICABLE"/>
    <s v="Payables A 17608123000001 17608281 N"/>
    <s v="Journal Import Payables 17608281:"/>
    <s v="18-09-2023 Purchase Invoices"/>
    <s v="Journal Import 17608281:"/>
    <n v="2"/>
    <s v="UNWOMEN"/>
    <s v="SSD"/>
    <x v="0"/>
    <s v="93131"/>
    <x v="1"/>
    <x v="0"/>
    <x v="0"/>
    <n v="0"/>
    <n v="0"/>
    <s v="UNWOMEN.SSD.W3007.93131.21005.02000109.011363.0.0"/>
    <m/>
    <m/>
    <s v="USD"/>
    <n v="209"/>
    <m/>
    <s v="USD"/>
    <n v="209"/>
    <m/>
    <n v="209"/>
    <s v="Supplier Name: JANE REBECCA MODONG | Supplier #: 1068750 | Supplier Site: SSD | Transaction #: Transport Refund Liquidation_PBF Prjct Launch | Prepayment Invoice #: Transport Refund |"/>
    <s v="Peacebuilding Fund"/>
    <s v="MPTFs and Joint Programmes"/>
    <s v="Main"/>
    <s v="Transport Refund Liquidation_PBF Prjct Launch"/>
    <m/>
    <m/>
    <x v="0"/>
    <x v="0"/>
    <s v="JANE REBECCA MODONG"/>
    <s v="1068750"/>
    <s v="CONTRACTOR"/>
    <s v="SSD"/>
    <m/>
    <m/>
    <m/>
    <m/>
    <m/>
    <m/>
    <m/>
    <s v="UNINT_ERP_USER"/>
    <s v="UNINT_ERP_USER"/>
    <s v="02-10-2023"/>
    <s v="002001-UNWOMEN"/>
    <m/>
    <m/>
    <m/>
    <m/>
    <m/>
    <m/>
    <m/>
    <m/>
    <m/>
    <m/>
    <m/>
    <m/>
    <m/>
    <m/>
    <m/>
    <m/>
    <m/>
    <m/>
    <m/>
    <m/>
    <m/>
    <m/>
    <n v="0"/>
    <n v="0"/>
  </r>
  <r>
    <s v="UNWOMEN PL USD"/>
    <s v="SEP-2023"/>
    <s v="2023/09/18"/>
    <s v="Payables"/>
    <s v="Purchase Invoices"/>
    <s v="INVOICES"/>
    <s v="RESERVED_SUBLEDGER"/>
    <s v="Payables A 17608123000001 17608281 Y"/>
    <s v="Journal Import Payables 17608281:"/>
    <s v="18-09-2023 Purchase Invoices"/>
    <s v="Journal Import 17608281:"/>
    <n v="1"/>
    <s v="UNWOMEN"/>
    <s v="SSD"/>
    <x v="0"/>
    <s v="93131"/>
    <x v="1"/>
    <x v="0"/>
    <x v="0"/>
    <n v="0"/>
    <n v="0"/>
    <s v="UNWOMEN.SSD.W3007.93131.21005.02000109.011363.0.0"/>
    <m/>
    <m/>
    <s v="USD"/>
    <m/>
    <n v="209"/>
    <s v="USD"/>
    <m/>
    <n v="209"/>
    <n v="-209"/>
    <s v="Supplier: JANE REBECCA MODONG | Supplier #: 1068750 | Site: SSD | Transaction #: Transport Refund Liquidation_PBF Prjct Launch | Transaction Line #: 1 | PO #:  | PO Line #: 0 | Contract #: 2149011 | Project #: 02000109 | Task #: Activity 1.1.1 | Donor: Pe"/>
    <s v="Peacebuilding Fund"/>
    <s v="MPTFs and Joint Programmes"/>
    <s v="Main"/>
    <s v="Transport Refund Liquidation_PBF Prjct Launch"/>
    <s v="1"/>
    <n v="2149011"/>
    <x v="0"/>
    <x v="0"/>
    <s v="JANE REBECCA MODONG"/>
    <s v="1068750"/>
    <s v="CONTRACTOR"/>
    <s v="SSD"/>
    <m/>
    <m/>
    <m/>
    <m/>
    <m/>
    <m/>
    <m/>
    <s v="UNINT_ERP_USER"/>
    <s v="UNINT_ERP_USER"/>
    <s v="02-10-2023"/>
    <s v="002001-UNWOMEN"/>
    <m/>
    <m/>
    <m/>
    <m/>
    <m/>
    <m/>
    <m/>
    <m/>
    <m/>
    <m/>
    <m/>
    <m/>
    <m/>
    <m/>
    <m/>
    <m/>
    <m/>
    <m/>
    <m/>
    <m/>
    <m/>
    <m/>
    <n v="0"/>
    <n v="0"/>
  </r>
  <r>
    <s v="UNWOMEN PL USD"/>
    <s v="SEP-2023"/>
    <s v="2023/09/18"/>
    <s v="Payables"/>
    <s v="Purchase Invoices"/>
    <s v="INVOICES"/>
    <s v="RESERVED_SUBLEDGER"/>
    <s v="Payables A 17608123000001 17608281 Y"/>
    <s v="Journal Import Payables 17608281:"/>
    <s v="18-09-2023 Purchase Invoices"/>
    <s v="Journal Import 17608281:"/>
    <n v="2"/>
    <s v="UNWOMEN"/>
    <s v="SSD"/>
    <x v="0"/>
    <s v="93131"/>
    <x v="2"/>
    <x v="0"/>
    <x v="0"/>
    <n v="0"/>
    <n v="0"/>
    <s v="UNWOMEN.SSD.W3007.93131.75710.02000109.011363.0.0"/>
    <m/>
    <m/>
    <s v="USD"/>
    <n v="209"/>
    <m/>
    <s v="USD"/>
    <n v="209"/>
    <m/>
    <n v="209"/>
    <s v="Supplier: JANE REBECCA MODONG | Supplier #: 1068750 | Site: SSD | Transaction #: Transport Refund Liquidation_PBF Prjct Launch | Transaction Line #: 1 | PO #:  | PO Line #: 0 | Contract #: 2149011 | Project #: 02000109 | Task #: Activity 1.1.1 | Donor: Pe"/>
    <s v="Peacebuilding Fund"/>
    <s v="MPTFs and Joint Programmes"/>
    <s v="Main"/>
    <s v="Transport Refund Liquidation_PBF Prjct Launch"/>
    <s v="1"/>
    <n v="2149011"/>
    <x v="0"/>
    <x v="0"/>
    <s v="JANE REBECCA MODONG"/>
    <s v="1068750"/>
    <s v="CONTRACTOR"/>
    <s v="SSD"/>
    <m/>
    <m/>
    <m/>
    <m/>
    <m/>
    <m/>
    <m/>
    <s v="UNINT_ERP_USER"/>
    <s v="UNINT_ERP_USER"/>
    <s v="02-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20"/>
    <s v="UNWOMEN"/>
    <s v="SSD"/>
    <x v="0"/>
    <s v="93131"/>
    <x v="1"/>
    <x v="0"/>
    <x v="0"/>
    <n v="0"/>
    <n v="0"/>
    <s v="UNWOMEN.SSD.W3007.93131.21005.02000109.011363.0.0"/>
    <m/>
    <m/>
    <s v="USD"/>
    <m/>
    <n v="100"/>
    <s v="USD"/>
    <m/>
    <n v="100"/>
    <n v="-100"/>
    <s v="Supplier: DEMBESH HOTEL SS LTD | Supplier #: 1053955 | Site: SSD | Transaction #: 4021477 Hall Hire | Transaction Line #: 5 | PO #: 40021477 | PO Line #: 5 | Contract #: 2149011 | Project #: 02000109 | Task #: Activity 1.1.6 | Donor: Peacebuilding Fund |"/>
    <s v="Peacebuilding Fund"/>
    <s v="MPTFs and Joint Programmes"/>
    <s v="Main"/>
    <s v="4021477 Hall Hire"/>
    <s v="5"/>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21"/>
    <s v="UNWOMEN"/>
    <s v="SSD"/>
    <x v="0"/>
    <s v="93131"/>
    <x v="1"/>
    <x v="0"/>
    <x v="0"/>
    <n v="0"/>
    <n v="0"/>
    <s v="UNWOMEN.SSD.W3007.93131.21005.02000109.011363.0.0"/>
    <m/>
    <m/>
    <s v="USD"/>
    <m/>
    <n v="250"/>
    <s v="USD"/>
    <m/>
    <n v="250"/>
    <n v="-250"/>
    <s v="Supplier: DEMBESH HOTEL SS LTD | Supplier #: 1053955 | Site: SSD | Transaction #: 4021477 Hall Hire | Transaction Line #: 1 | PO #: 40021477 | PO Line #: 1 | Contract #: 2149011 | Project #: 02000109 | Task #: Activity 1.1.6 | Donor: Peacebuilding Fund |"/>
    <s v="Peacebuilding Fund"/>
    <s v="MPTFs and Joint Programmes"/>
    <s v="Main"/>
    <s v="4021477 Hall Hire"/>
    <s v="1"/>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22"/>
    <s v="UNWOMEN"/>
    <s v="SSD"/>
    <x v="0"/>
    <s v="93131"/>
    <x v="1"/>
    <x v="0"/>
    <x v="0"/>
    <n v="0"/>
    <n v="0"/>
    <s v="UNWOMEN.SSD.W3007.93131.21005.02000109.011363.0.0"/>
    <m/>
    <m/>
    <s v="USD"/>
    <m/>
    <n v="300"/>
    <s v="USD"/>
    <m/>
    <n v="300"/>
    <n v="-300"/>
    <s v="Supplier: DEMBESH HOTEL SS LTD | Supplier #: 1053955 | Site: SSD | Transaction #: 4021477 Hall Hire | Transaction Line #: 4 | PO #: 40021477 | PO Line #: 4 | Contract #: 2149011 | Project #: 02000109 | Task #: Activity 1.1.6 | Donor: Peacebuilding Fund |"/>
    <s v="Peacebuilding Fund"/>
    <s v="MPTFs and Joint Programmes"/>
    <s v="Main"/>
    <s v="4021477 Hall Hire"/>
    <s v="4"/>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23"/>
    <s v="UNWOMEN"/>
    <s v="SSD"/>
    <x v="0"/>
    <s v="93131"/>
    <x v="1"/>
    <x v="0"/>
    <x v="0"/>
    <n v="0"/>
    <n v="0"/>
    <s v="UNWOMEN.SSD.W3007.93131.21005.02000109.011363.0.0"/>
    <m/>
    <m/>
    <s v="USD"/>
    <m/>
    <n v="300"/>
    <s v="USD"/>
    <m/>
    <n v="300"/>
    <n v="-300"/>
    <s v="Supplier: DEMBESH HOTEL SS LTD | Supplier #: 1053955 | Site: SSD | Transaction #: 4021477 Hall Hire | Transaction Line #: 2 | PO #: 40021477 | PO Line #: 2 | Contract #: 2149011 | Project #: 02000109 | Task #: Activity 1.1.6 | Donor: Peacebuilding Fund |"/>
    <s v="Peacebuilding Fund"/>
    <s v="MPTFs and Joint Programmes"/>
    <s v="Main"/>
    <s v="4021477 Hall Hire"/>
    <s v="2"/>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24"/>
    <s v="UNWOMEN"/>
    <s v="SSD"/>
    <x v="0"/>
    <s v="93131"/>
    <x v="1"/>
    <x v="0"/>
    <x v="0"/>
    <n v="0"/>
    <n v="0"/>
    <s v="UNWOMEN.SSD.W3007.93131.21005.02000109.011363.0.0"/>
    <m/>
    <m/>
    <s v="USD"/>
    <m/>
    <n v="850"/>
    <s v="USD"/>
    <m/>
    <n v="850"/>
    <n v="-850"/>
    <s v="Supplier: DEMBESH HOTEL SS LTD | Supplier #: 1053955 | Site: SSD | Transaction #: 4021477 Hall Hire | Transaction Line #: 3 | PO #: 40021477 | PO Line #: 3 | Contract #: 2149011 | Project #: 02000109 | Task #: Activity 1.1.6 | Donor: Peacebuilding Fund |"/>
    <s v="Peacebuilding Fund"/>
    <s v="MPTFs and Joint Programmes"/>
    <s v="Main"/>
    <s v="4021477 Hall Hire"/>
    <s v="3"/>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42"/>
    <s v="UNWOMEN"/>
    <s v="SSD"/>
    <x v="0"/>
    <s v="93131"/>
    <x v="2"/>
    <x v="0"/>
    <x v="0"/>
    <n v="0"/>
    <n v="0"/>
    <s v="UNWOMEN.SSD.W3007.93131.75710.02000109.011363.0.0"/>
    <m/>
    <m/>
    <s v="USD"/>
    <n v="100"/>
    <m/>
    <s v="USD"/>
    <n v="100"/>
    <m/>
    <n v="100"/>
    <s v="Supplier: DEMBESH HOTEL SS LTD | Supplier #: 1053955 | Site: SSD | Transaction #: 4021477 Hall Hire | Transaction Line #: 5 | PO #: 40021477 | PO Line #: 5 | Contract #: 2149011 | Project #: 02000109 | Task #: Activity 1.1.6 | Donor: Peacebuilding Fund |"/>
    <s v="Peacebuilding Fund"/>
    <s v="MPTFs and Joint Programmes"/>
    <s v="Main"/>
    <s v="4021477 Hall Hire"/>
    <s v="5"/>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43"/>
    <s v="UNWOMEN"/>
    <s v="SSD"/>
    <x v="0"/>
    <s v="93131"/>
    <x v="2"/>
    <x v="0"/>
    <x v="0"/>
    <n v="0"/>
    <n v="0"/>
    <s v="UNWOMEN.SSD.W3007.93131.75710.02000109.011363.0.0"/>
    <m/>
    <m/>
    <s v="USD"/>
    <n v="250"/>
    <m/>
    <s v="USD"/>
    <n v="250"/>
    <m/>
    <n v="250"/>
    <s v="Supplier: DEMBESH HOTEL SS LTD | Supplier #: 1053955 | Site: SSD | Transaction #: 4021477 Hall Hire | Transaction Line #: 1 | PO #: 40021477 | PO Line #: 1 | Contract #: 2149011 | Project #: 02000109 | Task #: Activity 1.1.6 | Donor: Peacebuilding Fund |"/>
    <s v="Peacebuilding Fund"/>
    <s v="MPTFs and Joint Programmes"/>
    <s v="Main"/>
    <s v="4021477 Hall Hire"/>
    <s v="1"/>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44"/>
    <s v="UNWOMEN"/>
    <s v="SSD"/>
    <x v="0"/>
    <s v="93131"/>
    <x v="2"/>
    <x v="0"/>
    <x v="0"/>
    <n v="0"/>
    <n v="0"/>
    <s v="UNWOMEN.SSD.W3007.93131.75710.02000109.011363.0.0"/>
    <m/>
    <m/>
    <s v="USD"/>
    <n v="300"/>
    <m/>
    <s v="USD"/>
    <n v="300"/>
    <m/>
    <n v="300"/>
    <s v="Supplier: DEMBESH HOTEL SS LTD | Supplier #: 1053955 | Site: SSD | Transaction #: 4021477 Hall Hire | Transaction Line #: 2 | PO #: 40021477 | PO Line #: 2 | Contract #: 2149011 | Project #: 02000109 | Task #: Activity 1.1.6 | Donor: Peacebuilding Fund |"/>
    <s v="Peacebuilding Fund"/>
    <s v="MPTFs and Joint Programmes"/>
    <s v="Main"/>
    <s v="4021477 Hall Hire"/>
    <s v="2"/>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45"/>
    <s v="UNWOMEN"/>
    <s v="SSD"/>
    <x v="0"/>
    <s v="93131"/>
    <x v="2"/>
    <x v="0"/>
    <x v="0"/>
    <n v="0"/>
    <n v="0"/>
    <s v="UNWOMEN.SSD.W3007.93131.75710.02000109.011363.0.0"/>
    <m/>
    <m/>
    <s v="USD"/>
    <n v="300"/>
    <m/>
    <s v="USD"/>
    <n v="300"/>
    <m/>
    <n v="300"/>
    <s v="Supplier: DEMBESH HOTEL SS LTD | Supplier #: 1053955 | Site: SSD | Transaction #: 4021477 Hall Hire | Transaction Line #: 4 | PO #: 40021477 | PO Line #: 4 | Contract #: 2149011 | Project #: 02000109 | Task #: Activity 1.1.6 | Donor: Peacebuilding Fund |"/>
    <s v="Peacebuilding Fund"/>
    <s v="MPTFs and Joint Programmes"/>
    <s v="Main"/>
    <s v="4021477 Hall Hire"/>
    <s v="4"/>
    <n v="2149011"/>
    <x v="6"/>
    <x v="0"/>
    <s v="DEMBESH HOTEL SS LTD"/>
    <s v="1053955"/>
    <s v="SUPPLIER"/>
    <s v="SSD"/>
    <s v="40021477"/>
    <s v="1"/>
    <m/>
    <m/>
    <m/>
    <m/>
    <m/>
    <s v="UNINT_ERP_USER"/>
    <s v="UNINT_ERP_USER"/>
    <s v="06-10-2023"/>
    <s v="002001-UNWOMEN"/>
    <m/>
    <m/>
    <m/>
    <m/>
    <m/>
    <m/>
    <m/>
    <m/>
    <m/>
    <m/>
    <m/>
    <m/>
    <m/>
    <m/>
    <m/>
    <m/>
    <m/>
    <m/>
    <m/>
    <m/>
    <m/>
    <m/>
    <n v="0"/>
    <n v="0"/>
  </r>
  <r>
    <s v="UNWOMEN PL USD"/>
    <s v="OCT-2023"/>
    <s v="2023/10/05"/>
    <s v="Payables"/>
    <s v="Purchase Invoices"/>
    <s v="INVOICES"/>
    <s v="RESERVED_SUBLEDGER"/>
    <s v="Payables A 17832888000001 17834004 Y"/>
    <s v="Journal Import Payables 17834004:"/>
    <s v="05-10-2023 Purchase Invoices"/>
    <s v="Journal Import 17834004:"/>
    <n v="46"/>
    <s v="UNWOMEN"/>
    <s v="SSD"/>
    <x v="0"/>
    <s v="93131"/>
    <x v="2"/>
    <x v="0"/>
    <x v="0"/>
    <n v="0"/>
    <n v="0"/>
    <s v="UNWOMEN.SSD.W3007.93131.75710.02000109.011363.0.0"/>
    <m/>
    <m/>
    <s v="USD"/>
    <n v="850"/>
    <m/>
    <s v="USD"/>
    <n v="850"/>
    <m/>
    <n v="850"/>
    <s v="Supplier: DEMBESH HOTEL SS LTD | Supplier #: 1053955 | Site: SSD | Transaction #: 4021477 Hall Hire | Transaction Line #: 3 | PO #: 40021477 | PO Line #: 3 | Contract #: 2149011 | Project #: 02000109 | Task #: Activity 1.1.6 | Donor: Peacebuilding Fund |"/>
    <s v="Peacebuilding Fund"/>
    <s v="MPTFs and Joint Programmes"/>
    <s v="Main"/>
    <s v="4021477 Hall Hire"/>
    <s v="3"/>
    <n v="2149011"/>
    <x v="6"/>
    <x v="0"/>
    <s v="DEMBESH HOTEL SS LTD"/>
    <s v="1053955"/>
    <s v="SUPPLIER"/>
    <s v="SSD"/>
    <s v="40021477"/>
    <s v="1"/>
    <m/>
    <m/>
    <m/>
    <m/>
    <m/>
    <s v="UNINT_ERP_USER"/>
    <s v="UNINT_ERP_USER"/>
    <s v="06-10-2023"/>
    <s v="002001-UNWOMEN"/>
    <m/>
    <m/>
    <m/>
    <m/>
    <m/>
    <m/>
    <m/>
    <m/>
    <m/>
    <m/>
    <m/>
    <m/>
    <m/>
    <m/>
    <m/>
    <m/>
    <m/>
    <m/>
    <m/>
    <m/>
    <m/>
    <m/>
    <n v="0"/>
    <n v="0"/>
  </r>
  <r>
    <s v="UNWOMEN PL USD"/>
    <s v="OCT-2023"/>
    <s v="2023/10/06"/>
    <s v="Payables"/>
    <s v="Payments"/>
    <s v="PAYMENTS"/>
    <s v="RESERVED_NOT_APPLICABLE"/>
    <s v="Payables A 17846299000001 17846903 2 N"/>
    <s v="Journal Import Payables 17846903:"/>
    <s v="06-10-2023 Payments"/>
    <s v="Journal Import 17846903:"/>
    <n v="395"/>
    <s v="UNWOMEN"/>
    <s v="SSD"/>
    <x v="0"/>
    <s v="93131"/>
    <x v="1"/>
    <x v="0"/>
    <x v="0"/>
    <n v="0"/>
    <n v="0"/>
    <s v="UNWOMEN.SSD.W3007.93131.21005.02000109.011363.0.0"/>
    <m/>
    <m/>
    <s v="USD"/>
    <n v="1800"/>
    <m/>
    <s v="USD"/>
    <n v="1800"/>
    <m/>
    <n v="1800"/>
    <s v="Invoice Number : 4021477 Hall Hire"/>
    <s v="Peacebuilding Fund"/>
    <s v="MPTFs and Joint Programmes"/>
    <s v="Main"/>
    <n v="24112286765"/>
    <m/>
    <m/>
    <x v="1"/>
    <x v="0"/>
    <s v="DEMBESH HOTEL SS LTD"/>
    <s v="1053955"/>
    <s v="SUPPLIER"/>
    <s v="SSD"/>
    <m/>
    <m/>
    <m/>
    <m/>
    <m/>
    <m/>
    <m/>
    <s v="UNINT_ERP_USER"/>
    <s v="UNINT_ERP_USER"/>
    <s v="06-10-2023"/>
    <m/>
    <m/>
    <m/>
    <m/>
    <m/>
    <m/>
    <m/>
    <m/>
    <m/>
    <m/>
    <m/>
    <m/>
    <m/>
    <m/>
    <m/>
    <m/>
    <m/>
    <m/>
    <m/>
    <m/>
    <m/>
    <m/>
    <m/>
    <n v="0"/>
    <n v="0"/>
  </r>
  <r>
    <s v="UNWOMEN PL USD"/>
    <s v="OCT-2023"/>
    <s v="2023/10/06"/>
    <s v="Payables"/>
    <s v="Purchase Invoices"/>
    <s v="PREPAYMENTS"/>
    <s v="RESERVED_SUBLEDGER"/>
    <s v="Payables A 18268041000001 18268636 Y"/>
    <s v="Journal Import Payables 18268636:"/>
    <s v="06-10-2023 Purchase Invoices"/>
    <s v="Journal Import 18268636:"/>
    <n v="1"/>
    <s v="UNWOMEN"/>
    <s v="SSD"/>
    <x v="0"/>
    <s v="93131"/>
    <x v="0"/>
    <x v="0"/>
    <x v="0"/>
    <n v="0"/>
    <n v="0"/>
    <s v="UNWOMEN.SSD.W3007.93131.16108.02000109.011363.0.0"/>
    <m/>
    <m/>
    <s v="USD"/>
    <n v="3600"/>
    <m/>
    <s v="USD"/>
    <n v="3600"/>
    <m/>
    <n v="3600"/>
    <s v="Salary Advance"/>
    <s v="Peacebuilding Fund"/>
    <s v="MPTFs and Joint Programmes"/>
    <s v="Main"/>
    <s v="Salary Advance Alakai"/>
    <m/>
    <m/>
    <x v="2"/>
    <x v="0"/>
    <s v="Alakai Robert Yusto AJO[[71350459]]"/>
    <s v="HCM-71350459"/>
    <s v="CONTRACTOR"/>
    <s v="SSD"/>
    <m/>
    <m/>
    <m/>
    <m/>
    <m/>
    <m/>
    <m/>
    <s v="UNINT_ERP_USER"/>
    <s v="UNINT_ERP_USER"/>
    <s v="13-10-2023"/>
    <s v="002001-UNWOMEN"/>
    <m/>
    <m/>
    <m/>
    <m/>
    <m/>
    <m/>
    <m/>
    <m/>
    <m/>
    <m/>
    <m/>
    <m/>
    <m/>
    <m/>
    <m/>
    <m/>
    <m/>
    <m/>
    <m/>
    <m/>
    <m/>
    <m/>
    <n v="0"/>
    <n v="0"/>
  </r>
  <r>
    <s v="UNWOMEN PL USD"/>
    <s v="OCT-2023"/>
    <s v="2023/10/06"/>
    <s v="Payables"/>
    <s v="Purchase Invoices"/>
    <s v="PREPAYMENTS"/>
    <s v="RESERVED_SUBLEDGER"/>
    <s v="Payables A 18268041000001 18268636 Y"/>
    <s v="Journal Import Payables 18268636:"/>
    <s v="06-10-2023 Purchase Invoices"/>
    <s v="Journal Import 18268636:"/>
    <n v="6"/>
    <s v="UNWOMEN"/>
    <s v="SSD"/>
    <x v="0"/>
    <s v="93131"/>
    <x v="1"/>
    <x v="0"/>
    <x v="0"/>
    <n v="0"/>
    <n v="0"/>
    <s v="UNWOMEN.SSD.W3007.93131.21005.02000109.011363.0.0"/>
    <m/>
    <m/>
    <s v="USD"/>
    <m/>
    <n v="3600"/>
    <s v="USD"/>
    <m/>
    <n v="3600"/>
    <n v="-3600"/>
    <s v="Supplier: Alakai Robert Yusto AJO[[71350459]] | Supplier #: HCM-71350459 | Site: SSD | Transaction #: Salary Advance Alakai | Transaction Line #: 1 | PO #:  | PO Line #: 0 | Contract #: 2149011 | Project #: 02000109 | Task #: Activity 1.1.8 | Donor: Peace"/>
    <s v="Peacebuilding Fund"/>
    <s v="MPTFs and Joint Programmes"/>
    <s v="Main"/>
    <s v="Salary Advance Alakai"/>
    <s v="1"/>
    <n v="2149011"/>
    <x v="2"/>
    <x v="0"/>
    <s v="Alakai Robert Yusto AJO[[71350459]]"/>
    <s v="HCM-71350459"/>
    <s v="CONTRACTOR"/>
    <s v="SSD"/>
    <m/>
    <m/>
    <m/>
    <m/>
    <m/>
    <m/>
    <m/>
    <s v="UNINT_ERP_USER"/>
    <s v="UNINT_ERP_USER"/>
    <s v="13-10-2023"/>
    <s v="002001-UNWOMEN"/>
    <m/>
    <m/>
    <m/>
    <m/>
    <m/>
    <m/>
    <m/>
    <m/>
    <m/>
    <m/>
    <m/>
    <m/>
    <m/>
    <m/>
    <m/>
    <m/>
    <m/>
    <m/>
    <m/>
    <m/>
    <m/>
    <m/>
    <n v="0"/>
    <n v="0"/>
  </r>
  <r>
    <s v="UNWOMEN PL USD"/>
    <s v="OCT-2023"/>
    <s v="2023/10/13"/>
    <s v="Payables"/>
    <s v="Payments"/>
    <s v="PAYMENTS"/>
    <s v="RESERVED_NOT_APPLICABLE"/>
    <s v="Payables A 18288254000001 18288333 N"/>
    <s v="Journal Import Payables 18288333:"/>
    <s v="13-10-2023 Payments"/>
    <s v="Journal Import 18288333:"/>
    <n v="469"/>
    <s v="UNWOMEN"/>
    <s v="SSD"/>
    <x v="0"/>
    <s v="93131"/>
    <x v="1"/>
    <x v="0"/>
    <x v="0"/>
    <n v="0"/>
    <n v="0"/>
    <s v="UNWOMEN.SSD.W3007.93131.21005.02000109.011363.0.0"/>
    <m/>
    <m/>
    <s v="USD"/>
    <n v="3600"/>
    <m/>
    <s v="USD"/>
    <n v="3600"/>
    <m/>
    <n v="3600"/>
    <s v="Invoice Number : Salary Advance Alakai"/>
    <s v="Peacebuilding Fund"/>
    <s v="MPTFs and Joint Programmes"/>
    <s v="Main"/>
    <n v="24112287482"/>
    <m/>
    <m/>
    <x v="1"/>
    <x v="0"/>
    <s v="Alakai Robert Yusto AJO[[71350459]]"/>
    <s v="HCM-71350459"/>
    <s v="CONTRACTOR"/>
    <s v="SSD"/>
    <m/>
    <m/>
    <m/>
    <m/>
    <m/>
    <m/>
    <m/>
    <s v="UNINT_ERP_USER"/>
    <s v="UNINT_ERP_USER"/>
    <s v="13-10-2023"/>
    <m/>
    <m/>
    <m/>
    <m/>
    <m/>
    <m/>
    <m/>
    <m/>
    <m/>
    <m/>
    <m/>
    <m/>
    <m/>
    <m/>
    <m/>
    <m/>
    <m/>
    <m/>
    <m/>
    <m/>
    <m/>
    <m/>
    <m/>
    <n v="0"/>
    <n v="0"/>
  </r>
  <r>
    <s v="UNWOMEN PL USD"/>
    <s v="OCT-2023"/>
    <s v="2023/10/13"/>
    <s v="Payables"/>
    <s v="Purchase Invoices"/>
    <s v="INVOICES"/>
    <s v="RESERVED_SUBLEDGER"/>
    <s v="Payables A 18571913000001 18573037 3 Y"/>
    <s v="Journal Import Payables 18573037:"/>
    <s v="13-10-2023 Purchase Invoices"/>
    <s v="Journal Import 18573037:"/>
    <n v="1"/>
    <s v="UNWOMEN"/>
    <s v="SSD"/>
    <x v="0"/>
    <s v="93131"/>
    <x v="1"/>
    <x v="0"/>
    <x v="0"/>
    <n v="0"/>
    <n v="0"/>
    <s v="UNWOMEN.SSD.W3007.93131.21005.02000109.011363.0.0"/>
    <m/>
    <m/>
    <s v="USD"/>
    <m/>
    <n v="1555"/>
    <s v="USD"/>
    <m/>
    <n v="1555"/>
    <n v="-1555"/>
    <s v="Supplier: Maryam JAJI[[71337377]] | Supplier #: HCM-71337377 | Site: SSD | Transaction #: R n R 20TH Oct To 26th Oct 23 | Transaction Line #: 1 | PO #:  | PO Line #: 0 | Contract #: 2149011 | Project #: 02000109 | Task #: Activity 1.1.8 | Donor: Peacebuil"/>
    <s v="Peacebuilding Fund"/>
    <s v="MPTFs and Joint Programmes"/>
    <s v="Main"/>
    <s v="R n R 20TH Oct To 26th Oct 23"/>
    <s v="1"/>
    <n v="2149011"/>
    <x v="2"/>
    <x v="0"/>
    <s v="Maryam JAJI[[71337377]]"/>
    <s v="HCM-71337377"/>
    <s v="CONTRACTOR"/>
    <s v="SSD"/>
    <m/>
    <m/>
    <m/>
    <m/>
    <m/>
    <m/>
    <m/>
    <s v="UNINT_ERP_USER"/>
    <s v="UNINT_ERP_USER"/>
    <s v="19-10-2023"/>
    <s v="002001-UNWOMEN"/>
    <m/>
    <m/>
    <m/>
    <m/>
    <m/>
    <m/>
    <m/>
    <m/>
    <m/>
    <m/>
    <m/>
    <m/>
    <m/>
    <m/>
    <m/>
    <m/>
    <m/>
    <m/>
    <m/>
    <m/>
    <m/>
    <m/>
    <n v="0"/>
    <n v="0"/>
  </r>
  <r>
    <s v="UNWOMEN PL USD"/>
    <s v="OCT-2023"/>
    <s v="2023/10/13"/>
    <s v="Payables"/>
    <s v="Purchase Invoices"/>
    <s v="INVOICES"/>
    <s v="RESERVED_SUBLEDGER"/>
    <s v="Payables A 18571913000001 18573037 3 Y"/>
    <s v="Journal Import Payables 18573037:"/>
    <s v="13-10-2023 Purchase Invoices"/>
    <s v="Journal Import 18573037:"/>
    <n v="3"/>
    <s v="UNWOMEN"/>
    <s v="SSD"/>
    <x v="0"/>
    <s v="93131"/>
    <x v="10"/>
    <x v="0"/>
    <x v="0"/>
    <n v="0"/>
    <n v="0"/>
    <s v="UNWOMEN.SSD.W3007.93131.71530.02000109.011363.0.0"/>
    <m/>
    <m/>
    <s v="USD"/>
    <n v="1555"/>
    <m/>
    <s v="USD"/>
    <n v="1555"/>
    <m/>
    <n v="1555"/>
    <s v="Supplier: Maryam JAJI[[71337377]] | Supplier #: HCM-71337377 | Site: SSD | Transaction #: R n R 20TH Oct To 26th Oct 23 | Transaction Line #: 1 | PO #:  | PO Line #: 0 | Contract #: 2149011 | Project #: 02000109 | Task #: Activity 1.1.8 | Donor: Peacebuil"/>
    <s v="Peacebuilding Fund"/>
    <s v="MPTFs and Joint Programmes"/>
    <s v="Main"/>
    <s v="R n R 20TH Oct To 26th Oct 23"/>
    <s v="1"/>
    <n v="2149011"/>
    <x v="2"/>
    <x v="0"/>
    <s v="Maryam JAJI[[71337377]]"/>
    <s v="HCM-71337377"/>
    <s v="CONTRACTOR"/>
    <s v="SSD"/>
    <m/>
    <m/>
    <m/>
    <m/>
    <m/>
    <m/>
    <m/>
    <s v="UNINT_ERP_USER"/>
    <s v="UNINT_ERP_USER"/>
    <s v="19-10-2023"/>
    <s v="002001-UNWOMEN"/>
    <m/>
    <m/>
    <m/>
    <m/>
    <m/>
    <m/>
    <m/>
    <m/>
    <m/>
    <m/>
    <m/>
    <m/>
    <m/>
    <m/>
    <m/>
    <m/>
    <m/>
    <m/>
    <m/>
    <m/>
    <m/>
    <m/>
    <n v="0"/>
    <n v="0"/>
  </r>
  <r>
    <s v="UNWOMEN PL USD"/>
    <s v="OCT-2023"/>
    <s v="2023/10/19"/>
    <s v="Payables"/>
    <s v="Payments"/>
    <s v="PAYMENTS"/>
    <s v="RESERVED_NOT_APPLICABLE"/>
    <s v="Payables A 18586858000001 18587441 N"/>
    <s v="Journal Import Payables 18587441:"/>
    <s v="19-10-2023 Payments"/>
    <s v="Journal Import 18587441:"/>
    <n v="244"/>
    <s v="UNWOMEN"/>
    <s v="SSD"/>
    <x v="0"/>
    <s v="93131"/>
    <x v="1"/>
    <x v="0"/>
    <x v="0"/>
    <n v="0"/>
    <n v="0"/>
    <s v="UNWOMEN.SSD.W3007.93131.21005.02000109.011363.0.0"/>
    <m/>
    <m/>
    <s v="USD"/>
    <n v="1555"/>
    <m/>
    <s v="USD"/>
    <n v="1555"/>
    <m/>
    <n v="1555"/>
    <s v="Invoice Number : R n R 20TH Oct To 26th Oct 23"/>
    <s v="Peacebuilding Fund"/>
    <s v="MPTFs and Joint Programmes"/>
    <s v="Main"/>
    <n v="24112287886"/>
    <m/>
    <m/>
    <x v="1"/>
    <x v="0"/>
    <s v="Maryam JAJI[[71337377]]"/>
    <s v="HCM-71337377"/>
    <s v="CONTRACTOR"/>
    <s v="SSD"/>
    <m/>
    <m/>
    <m/>
    <m/>
    <m/>
    <m/>
    <m/>
    <s v="UNINT_ERP_USER"/>
    <s v="UNINT_ERP_USER"/>
    <s v="19-10-2023"/>
    <m/>
    <m/>
    <m/>
    <m/>
    <m/>
    <m/>
    <m/>
    <m/>
    <m/>
    <m/>
    <m/>
    <m/>
    <m/>
    <m/>
    <m/>
    <m/>
    <m/>
    <m/>
    <m/>
    <m/>
    <m/>
    <m/>
    <m/>
    <n v="0"/>
    <n v="0"/>
  </r>
  <r>
    <s v="UNWOMEN PL USD"/>
    <s v="OCT-2023"/>
    <s v="2023/10/01"/>
    <s v="Payables"/>
    <s v="Payments"/>
    <s v="PAYMENTS"/>
    <s v="RESERVED_NOT_APPLICABLE"/>
    <s v="Payables A 18638705000001 18638833 2 N"/>
    <s v="Journal Import Payables 18638833:"/>
    <s v="01-10-2023 Payments"/>
    <s v="Journal Import 18638833:"/>
    <n v="3"/>
    <s v="UNWOMEN"/>
    <s v="SSD"/>
    <x v="0"/>
    <s v="93131"/>
    <x v="1"/>
    <x v="0"/>
    <x v="0"/>
    <n v="0"/>
    <n v="0"/>
    <s v="UNWOMEN.SSD.W3007.93131.21005.02000109.011363.0.0"/>
    <m/>
    <m/>
    <s v="USD"/>
    <m/>
    <n v="880"/>
    <s v="USD"/>
    <m/>
    <n v="880"/>
    <n v="-880"/>
    <s v="Invoice Number : Transport Refund"/>
    <s v="Peacebuilding Fund"/>
    <s v="MPTFs and Joint Programmes"/>
    <s v="Main"/>
    <n v="24112279392"/>
    <m/>
    <m/>
    <x v="1"/>
    <x v="0"/>
    <s v="ECOBANK SOUTH SUDAN LIMITED"/>
    <s v="1053972"/>
    <s v="SUPPLIER"/>
    <s v="SSD"/>
    <m/>
    <m/>
    <m/>
    <m/>
    <m/>
    <m/>
    <m/>
    <s v="UNINT_ERP_USER"/>
    <s v="UNINT_ERP_USER"/>
    <s v="20-10-2023"/>
    <m/>
    <m/>
    <m/>
    <m/>
    <m/>
    <m/>
    <m/>
    <m/>
    <m/>
    <m/>
    <m/>
    <m/>
    <m/>
    <m/>
    <m/>
    <m/>
    <m/>
    <m/>
    <m/>
    <m/>
    <m/>
    <m/>
    <m/>
    <n v="0"/>
    <n v="0"/>
  </r>
  <r>
    <s v="UNWOMEN PL USD"/>
    <s v="OCT-2023"/>
    <s v="2023/10/01"/>
    <s v="Payables"/>
    <s v="Purchase Invoices"/>
    <s v="PREPAYMENTS"/>
    <s v="RESERVED_SUBLEDGER"/>
    <s v="Payables A 18638705000001 18638833 Y"/>
    <s v="Journal Import Payables 18638833:"/>
    <s v="01-10-2023 Purchase Invoices"/>
    <s v="Journal Import 18638833:"/>
    <n v="1"/>
    <s v="UNWOMEN"/>
    <s v="SSD"/>
    <x v="0"/>
    <s v="93131"/>
    <x v="0"/>
    <x v="0"/>
    <x v="0"/>
    <n v="0"/>
    <n v="0"/>
    <s v="UNWOMEN.SSD.W3007.93131.16108.02000109.011363.0.0"/>
    <m/>
    <m/>
    <s v="USD"/>
    <m/>
    <n v="880"/>
    <s v="USD"/>
    <m/>
    <n v="880"/>
    <n v="-880"/>
    <s v="Transport Refund for a workshop on women leadership &amp; political participation"/>
    <s v="Peacebuilding Fund"/>
    <s v="MPTFs and Joint Programmes"/>
    <s v="Main"/>
    <s v="Transport Refund"/>
    <m/>
    <m/>
    <x v="0"/>
    <x v="0"/>
    <s v="ECOBANK SOUTH SUDAN LIMITED"/>
    <s v="1053972"/>
    <s v="SUPPLIER"/>
    <s v="SSD"/>
    <m/>
    <m/>
    <m/>
    <m/>
    <m/>
    <m/>
    <m/>
    <s v="UNINT_ERP_USER"/>
    <s v="UNINT_ERP_USER"/>
    <s v="20-10-2023"/>
    <s v="002001-UNWOMEN"/>
    <m/>
    <m/>
    <m/>
    <m/>
    <m/>
    <m/>
    <m/>
    <m/>
    <m/>
    <m/>
    <m/>
    <m/>
    <m/>
    <m/>
    <m/>
    <m/>
    <m/>
    <m/>
    <m/>
    <m/>
    <m/>
    <m/>
    <n v="0"/>
    <n v="0"/>
  </r>
  <r>
    <s v="UNWOMEN PL USD"/>
    <s v="OCT-2023"/>
    <s v="2023/10/01"/>
    <s v="Payables"/>
    <s v="Purchase Invoices"/>
    <s v="PREPAYMENTS"/>
    <s v="RESERVED_SUBLEDGER"/>
    <s v="Payables A 18638705000001 18638833 Y"/>
    <s v="Journal Import Payables 18638833:"/>
    <s v="01-10-2023 Purchase Invoices"/>
    <s v="Journal Import 18638833:"/>
    <n v="2"/>
    <s v="UNWOMEN"/>
    <s v="SSD"/>
    <x v="0"/>
    <s v="93131"/>
    <x v="1"/>
    <x v="0"/>
    <x v="0"/>
    <n v="0"/>
    <n v="0"/>
    <s v="UNWOMEN.SSD.W3007.93131.21005.02000109.011363.0.0"/>
    <m/>
    <m/>
    <s v="USD"/>
    <n v="880"/>
    <m/>
    <s v="USD"/>
    <n v="880"/>
    <m/>
    <n v="880"/>
    <s v="Supplier: ECOBANK SOUTH SUDAN LIMITED | Supplier #: 1053972 | Site: SSD | Transaction #: Transport Refund | Transaction Line #: 1 | PO #:  | PO Line #: 0 | Contract #: 2149011 | Project #: 02000109 | Task #: Activity 1.1.1 | Donor: Peacebuilding Fund |"/>
    <s v="Peacebuilding Fund"/>
    <s v="MPTFs and Joint Programmes"/>
    <s v="Main"/>
    <s v="Transport Refund"/>
    <s v="1"/>
    <n v="2149011"/>
    <x v="0"/>
    <x v="0"/>
    <s v="ECOBANK SOUTH SUDAN LIMITED"/>
    <s v="1053972"/>
    <s v="SUPPLIER"/>
    <s v="SSD"/>
    <m/>
    <m/>
    <m/>
    <m/>
    <m/>
    <m/>
    <m/>
    <s v="UNINT_ERP_USER"/>
    <s v="UNINT_ERP_USER"/>
    <s v="20-10-2023"/>
    <s v="002001-UNWOMEN"/>
    <m/>
    <m/>
    <m/>
    <m/>
    <m/>
    <m/>
    <m/>
    <m/>
    <m/>
    <m/>
    <m/>
    <m/>
    <m/>
    <m/>
    <m/>
    <m/>
    <m/>
    <m/>
    <m/>
    <m/>
    <m/>
    <m/>
    <n v="0"/>
    <n v="0"/>
  </r>
  <r>
    <s v="UNWOMEN PL USD"/>
    <s v="OCT-2023"/>
    <s v="2023/10/25"/>
    <s v="Payables"/>
    <s v="Purchase Invoices"/>
    <s v="INVOICES"/>
    <s v="RESERVED_SUBLEDGER"/>
    <s v="Payables A 18974479000001 18974605 Y"/>
    <s v="Journal Import Payables 18974605:"/>
    <s v="25-10-2023 Purchase Invoices"/>
    <s v="Journal Import 18974605:"/>
    <n v="21"/>
    <s v="UNWOMEN"/>
    <s v="SSD"/>
    <x v="0"/>
    <s v="93131"/>
    <x v="1"/>
    <x v="0"/>
    <x v="0"/>
    <n v="0"/>
    <n v="0"/>
    <s v="UNWOMEN.SSD.W3007.93131.21005.02000109.011363.0.0"/>
    <m/>
    <m/>
    <s v="USD"/>
    <m/>
    <n v="1200"/>
    <s v="USD"/>
    <m/>
    <n v="1200"/>
    <n v="-1200"/>
    <s v="Supplier: ALEX MODI MONOJI | Supplier #: 1069241 | Site: SSD | Transaction #: Consultant Fees for Oct 2023 | Transaction Line #: 1 | PO #: 40017776 | PO Line #: 2 | Contract #: 2149011 | Project #: 02000109 | Task #: Activity 1.1.5 | Donor: Peacebuilding "/>
    <s v="Peacebuilding Fund"/>
    <s v="MPTFs and Joint Programmes"/>
    <s v="Main"/>
    <s v="Consultant Fees for Oct 2023"/>
    <s v="1"/>
    <n v="2149011"/>
    <x v="5"/>
    <x v="0"/>
    <s v="ALEX MODI MONOJI"/>
    <s v="1069241"/>
    <s v="CONTRACTOR"/>
    <s v="SSD"/>
    <s v="40017776"/>
    <s v="2"/>
    <m/>
    <m/>
    <m/>
    <m/>
    <m/>
    <s v="UNINT_ERP_USER"/>
    <s v="UNINT_ERP_USER"/>
    <s v="25-10-2023"/>
    <s v="002001-UNWOMEN"/>
    <m/>
    <m/>
    <m/>
    <m/>
    <m/>
    <m/>
    <m/>
    <m/>
    <m/>
    <m/>
    <m/>
    <m/>
    <m/>
    <m/>
    <m/>
    <m/>
    <m/>
    <m/>
    <m/>
    <m/>
    <m/>
    <m/>
    <n v="0"/>
    <n v="0"/>
  </r>
  <r>
    <s v="UNWOMEN PL USD"/>
    <s v="OCT-2023"/>
    <s v="2023/10/25"/>
    <s v="Payables"/>
    <s v="Purchase Invoices"/>
    <s v="INVOICES"/>
    <s v="RESERVED_SUBLEDGER"/>
    <s v="Payables A 18974479000001 18974605 Y"/>
    <s v="Journal Import Payables 18974605:"/>
    <s v="25-10-2023 Purchase Invoices"/>
    <s v="Journal Import 18974605:"/>
    <n v="27"/>
    <s v="UNWOMEN"/>
    <s v="SSD"/>
    <x v="0"/>
    <s v="93131"/>
    <x v="4"/>
    <x v="0"/>
    <x v="0"/>
    <n v="0"/>
    <n v="0"/>
    <s v="UNWOMEN.SSD.W3007.93131.71305.02000109.011363.0.0"/>
    <m/>
    <m/>
    <s v="USD"/>
    <n v="1200"/>
    <m/>
    <s v="USD"/>
    <n v="1200"/>
    <m/>
    <n v="1200"/>
    <s v="Supplier: ALEX MODI MONOJI | Supplier #: 1069241 | Site: SSD | Transaction #: Consultant Fees for Oct 2023 | Transaction Line #: 1 | PO #: 40017776 | PO Line #: 2 | Contract #: 2149011 | Project #: 02000109 | Task #: Activity 1.1.5 | Donor: Peacebuilding "/>
    <s v="Peacebuilding Fund"/>
    <s v="MPTFs and Joint Programmes"/>
    <s v="Main"/>
    <s v="Consultant Fees for Oct 2023"/>
    <s v="1"/>
    <n v="2149011"/>
    <x v="5"/>
    <x v="0"/>
    <s v="ALEX MODI MONOJI"/>
    <s v="1069241"/>
    <s v="CONTRACTOR"/>
    <s v="SSD"/>
    <s v="40017776"/>
    <s v="2"/>
    <m/>
    <m/>
    <m/>
    <m/>
    <m/>
    <s v="UNINT_ERP_USER"/>
    <s v="UNINT_ERP_USER"/>
    <s v="25-10-2023"/>
    <s v="002001-UNWOMEN"/>
    <m/>
    <m/>
    <m/>
    <m/>
    <m/>
    <m/>
    <m/>
    <m/>
    <m/>
    <m/>
    <m/>
    <m/>
    <m/>
    <m/>
    <m/>
    <m/>
    <m/>
    <m/>
    <m/>
    <m/>
    <m/>
    <m/>
    <n v="0"/>
    <n v="0"/>
  </r>
  <r>
    <s v="UNWOMEN PL USD"/>
    <s v="OCT-2023"/>
    <s v="2023/10/25"/>
    <s v="Payables"/>
    <s v="Payments"/>
    <s v="PAYMENTS"/>
    <s v="RESERVED_NOT_APPLICABLE"/>
    <s v="Payables A 18994223000001 18994319 N"/>
    <s v="Journal Import Payables 18994319:"/>
    <s v="25-10-2023 Payments"/>
    <s v="Journal Import 18994319:"/>
    <n v="760"/>
    <s v="UNWOMEN"/>
    <s v="SSD"/>
    <x v="0"/>
    <s v="93131"/>
    <x v="1"/>
    <x v="0"/>
    <x v="0"/>
    <n v="0"/>
    <n v="0"/>
    <s v="UNWOMEN.SSD.W3007.93131.21005.02000109.011363.0.0"/>
    <m/>
    <m/>
    <s v="USD"/>
    <n v="1200"/>
    <m/>
    <s v="USD"/>
    <n v="1200"/>
    <m/>
    <n v="1200"/>
    <s v="Invoice Number : Consultant Fees for Oct 2023"/>
    <s v="Peacebuilding Fund"/>
    <s v="MPTFs and Joint Programmes"/>
    <s v="Main"/>
    <n v="24112288381"/>
    <m/>
    <m/>
    <x v="1"/>
    <x v="0"/>
    <s v="ALEX MODI MONOJI"/>
    <s v="1069241"/>
    <s v="CONTRACTOR"/>
    <s v="SSD"/>
    <m/>
    <m/>
    <m/>
    <m/>
    <m/>
    <m/>
    <m/>
    <s v="UNINT_ERP_USER"/>
    <s v="UNINT_ERP_USER"/>
    <s v="25-10-2023"/>
    <m/>
    <m/>
    <m/>
    <m/>
    <m/>
    <m/>
    <m/>
    <m/>
    <m/>
    <m/>
    <m/>
    <m/>
    <m/>
    <m/>
    <m/>
    <m/>
    <m/>
    <m/>
    <m/>
    <m/>
    <m/>
    <m/>
    <m/>
    <n v="0"/>
    <n v="0"/>
  </r>
  <r>
    <s v="UNWOMEN PL USD"/>
    <s v="OCT-2023"/>
    <s v="2023/10/23"/>
    <s v="Payables"/>
    <s v="Purchase Invoices"/>
    <s v="PREPAYMENTS"/>
    <s v="RESERVED_SUBLEDGER"/>
    <s v="Payables A 19182462000001 19182996 Y"/>
    <s v="Journal Import Payables 19182996:"/>
    <s v="23-10-2023 Purchase Invoices"/>
    <s v="Journal Import 19182996:"/>
    <n v="1"/>
    <s v="UNWOMEN"/>
    <s v="SSD"/>
    <x v="0"/>
    <s v="93131"/>
    <x v="0"/>
    <x v="0"/>
    <x v="0"/>
    <n v="0"/>
    <n v="0"/>
    <s v="UNWOMEN.SSD.W3007.93131.16108.02000109.011363.0.0"/>
    <m/>
    <m/>
    <s v="USD"/>
    <n v="1358"/>
    <m/>
    <s v="USD"/>
    <n v="1358"/>
    <m/>
    <n v="1358"/>
    <s v="Mlltiple Stakeholders Capacity Building Engagement  Transport Refund"/>
    <s v="Peacebuilding Fund"/>
    <s v="MPTFs and Joint Programmes"/>
    <s v="Main"/>
    <s v="Mlltiple Stakeholders Capacity Transport Refund"/>
    <m/>
    <m/>
    <x v="0"/>
    <x v="0"/>
    <s v="ECOBANK SOUTH SUDAN LIMITED"/>
    <s v="1053972"/>
    <s v="SUPPLIER"/>
    <s v="SSD"/>
    <m/>
    <m/>
    <m/>
    <m/>
    <m/>
    <m/>
    <m/>
    <s v="UNINT_ERP_USER"/>
    <s v="UNINT_ERP_USER"/>
    <s v="30-10-2023"/>
    <s v="002001-UNWOMEN"/>
    <m/>
    <m/>
    <m/>
    <m/>
    <m/>
    <m/>
    <m/>
    <m/>
    <m/>
    <m/>
    <m/>
    <m/>
    <m/>
    <m/>
    <m/>
    <m/>
    <m/>
    <m/>
    <m/>
    <m/>
    <m/>
    <m/>
    <n v="0"/>
    <n v="0"/>
  </r>
  <r>
    <s v="UNWOMEN PL USD"/>
    <s v="OCT-2023"/>
    <s v="2023/10/23"/>
    <s v="Payables"/>
    <s v="Purchase Invoices"/>
    <s v="PREPAYMENTS"/>
    <s v="RESERVED_SUBLEDGER"/>
    <s v="Payables A 19182462000001 19182996 Y"/>
    <s v="Journal Import Payables 19182996:"/>
    <s v="23-10-2023 Purchase Invoices"/>
    <s v="Journal Import 19182996:"/>
    <n v="2"/>
    <s v="UNWOMEN"/>
    <s v="SSD"/>
    <x v="0"/>
    <s v="93131"/>
    <x v="1"/>
    <x v="0"/>
    <x v="0"/>
    <n v="0"/>
    <n v="0"/>
    <s v="UNWOMEN.SSD.W3007.93131.21005.02000109.011363.0.0"/>
    <m/>
    <m/>
    <s v="USD"/>
    <m/>
    <n v="1358"/>
    <s v="USD"/>
    <m/>
    <n v="1358"/>
    <n v="-1358"/>
    <s v="Supplier: ECOBANK SOUTH SUDAN LIMITED | Supplier #: 1053972 | Site: SSD | Transaction #: Mlltiple Stakeholders Capacity Transport Refund | Transaction Line #: 1 | PO #:  | PO Line #: 0 | Contract #: 2149011 | Project #: 02000109 | Task #: Activity 1.1.1 |"/>
    <s v="Peacebuilding Fund"/>
    <s v="MPTFs and Joint Programmes"/>
    <s v="Main"/>
    <s v="Mlltiple Stakeholders Capacity Transport Refund"/>
    <s v="1"/>
    <n v="2149011"/>
    <x v="0"/>
    <x v="0"/>
    <s v="ECOBANK SOUTH SUDAN LIMITED"/>
    <s v="1053972"/>
    <s v="SUPPLIER"/>
    <s v="SSD"/>
    <m/>
    <m/>
    <m/>
    <m/>
    <m/>
    <m/>
    <m/>
    <s v="UNINT_ERP_USER"/>
    <s v="UNINT_ERP_USER"/>
    <s v="30-10-2023"/>
    <s v="002001-UNWOMEN"/>
    <m/>
    <m/>
    <m/>
    <m/>
    <m/>
    <m/>
    <m/>
    <m/>
    <m/>
    <m/>
    <m/>
    <m/>
    <m/>
    <m/>
    <m/>
    <m/>
    <m/>
    <m/>
    <m/>
    <m/>
    <m/>
    <m/>
    <n v="0"/>
    <n v="0"/>
  </r>
  <r>
    <s v="UNWOMEN PL USD"/>
    <s v="OCT-2023"/>
    <s v="2023/10/30"/>
    <s v="Payables"/>
    <s v="Payments"/>
    <s v="PAYMENTS"/>
    <s v="RESERVED_NOT_APPLICABLE"/>
    <s v="Payables A 19203722000001 19204325 N"/>
    <s v="Journal Import Payables 19204325:"/>
    <s v="30-10-2023 Payments"/>
    <s v="Journal Import 19204325:"/>
    <n v="178"/>
    <s v="UNWOMEN"/>
    <s v="SSD"/>
    <x v="0"/>
    <s v="93131"/>
    <x v="1"/>
    <x v="0"/>
    <x v="0"/>
    <n v="0"/>
    <n v="0"/>
    <s v="UNWOMEN.SSD.W3007.93131.21005.02000109.011363.0.0"/>
    <m/>
    <m/>
    <s v="USD"/>
    <n v="1358"/>
    <m/>
    <s v="USD"/>
    <n v="1358"/>
    <m/>
    <n v="1358"/>
    <s v="Invoice Number : Mlltiple Stakeholders Capacity Transport Refund"/>
    <s v="Peacebuilding Fund"/>
    <s v="MPTFs and Joint Programmes"/>
    <s v="Main"/>
    <n v="24112288728"/>
    <m/>
    <m/>
    <x v="1"/>
    <x v="0"/>
    <s v="ECOBANK SOUTH SUDAN LIMITED"/>
    <s v="1053972"/>
    <s v="SUPPLIER"/>
    <s v="SSD"/>
    <m/>
    <m/>
    <m/>
    <m/>
    <m/>
    <m/>
    <m/>
    <s v="UNINT_ERP_USER"/>
    <s v="UNINT_ERP_USER"/>
    <s v="30-10-2023"/>
    <m/>
    <m/>
    <m/>
    <m/>
    <m/>
    <m/>
    <m/>
    <m/>
    <m/>
    <m/>
    <m/>
    <m/>
    <m/>
    <m/>
    <m/>
    <m/>
    <m/>
    <m/>
    <m/>
    <m/>
    <m/>
    <m/>
    <m/>
    <n v="0"/>
    <n v="0"/>
  </r>
  <r>
    <s v="UNWOMEN PL USD"/>
    <s v="NOV-2023"/>
    <s v="2023/11/14"/>
    <s v="Payables"/>
    <s v="Payments"/>
    <s v="REFUNDS"/>
    <s v="RESERVED_NOT_APPLICABLE"/>
    <s v="Payables A 20015607000001 20015905 4 N"/>
    <s v="Journal Import Payables 20015905:"/>
    <s v="14-11-2023 Payments"/>
    <s v="Journal Import 20015905:"/>
    <n v="27"/>
    <s v="UNWOMEN"/>
    <s v="SSD"/>
    <x v="0"/>
    <s v="93131"/>
    <x v="1"/>
    <x v="0"/>
    <x v="0"/>
    <n v="0"/>
    <n v="0"/>
    <s v="UNWOMEN.SSD.W3007.93131.21005.02000109.011363.0.0"/>
    <m/>
    <m/>
    <s v="USD"/>
    <m/>
    <n v="671"/>
    <s v="USD"/>
    <m/>
    <n v="671"/>
    <n v="-671"/>
    <m/>
    <s v="Peacebuilding Fund"/>
    <s v="MPTFs and Joint Programmes"/>
    <s v="Main"/>
    <n v="230921"/>
    <m/>
    <m/>
    <x v="1"/>
    <x v="0"/>
    <s v="JANE REBECCA MODONG"/>
    <s v="1068750"/>
    <s v="CONTRACTOR"/>
    <s v="SSD"/>
    <m/>
    <m/>
    <m/>
    <m/>
    <m/>
    <m/>
    <m/>
    <s v="UNINT_ERP_USER"/>
    <s v="UNINT_ERP_USER"/>
    <s v="14-11-2023"/>
    <m/>
    <m/>
    <m/>
    <m/>
    <m/>
    <m/>
    <m/>
    <m/>
    <m/>
    <m/>
    <m/>
    <m/>
    <m/>
    <m/>
    <m/>
    <m/>
    <m/>
    <m/>
    <m/>
    <m/>
    <m/>
    <m/>
    <m/>
    <n v="0"/>
    <n v="0"/>
  </r>
  <r>
    <s v="UNWOMEN PL USD"/>
    <s v="SEP-2023"/>
    <s v="2023/09/01"/>
    <s v="Projects"/>
    <s v="Labor Cost"/>
    <s v="LABOR_COST"/>
    <s v="RESERVED_SUBLEDGER"/>
    <s v="Projects A 17866230000001 17866246 2 Y"/>
    <s v="Journal Import Projects 17866246:"/>
    <s v="01-09-2023 Labor Cost"/>
    <s v="Journal Import 17866246:"/>
    <n v="496"/>
    <s v="UNWOMEN"/>
    <s v="SSD"/>
    <x v="1"/>
    <s v="93131"/>
    <x v="11"/>
    <x v="0"/>
    <x v="0"/>
    <n v="0"/>
    <n v="0"/>
    <s v="UNWOMEN.SSD.99981.93131.67105.02000109.011363.0.0"/>
    <m/>
    <m/>
    <s v="USD"/>
    <m/>
    <n v="2550.25"/>
    <s v="USD"/>
    <m/>
    <n v="2550.25"/>
    <n v="-2550.25"/>
    <s v="Expenditure Business Unit : UNW-SSD , Project Number : 02000109 , Task Number : Activity 1.1.5 , Transaction Number : 10227139 , Expenditure Category : 71400 - Contractual Services - Individ , Expenditure Type : 71405 - Service Contract Holders Cost"/>
    <s v="Peacebuilding Fund"/>
    <s v="MPTFs and Joint Programmes"/>
    <s v="Main"/>
    <n v="10227139"/>
    <m/>
    <m/>
    <x v="5"/>
    <x v="0"/>
    <m/>
    <m/>
    <m/>
    <m/>
    <m/>
    <m/>
    <m/>
    <m/>
    <m/>
    <m/>
    <m/>
    <s v="UNINT_ERP_USER"/>
    <s v="UNINT_ERP_USER"/>
    <s v="06-10-2023"/>
    <s v="002001-UNWOMEN"/>
    <m/>
    <m/>
    <m/>
    <m/>
    <m/>
    <m/>
    <m/>
    <m/>
    <m/>
    <m/>
    <m/>
    <m/>
    <m/>
    <m/>
    <m/>
    <m/>
    <m/>
    <m/>
    <m/>
    <m/>
    <m/>
    <m/>
    <n v="0"/>
    <n v="0"/>
  </r>
  <r>
    <s v="UNWOMEN PL USD"/>
    <s v="SEP-2023"/>
    <s v="2023/09/01"/>
    <s v="Projects"/>
    <s v="Labor Cost"/>
    <s v="LABOR_COST"/>
    <s v="RESERVED_SUBLEDGER"/>
    <s v="Projects A 17866230000001 17866246 2 Y"/>
    <s v="Journal Import Projects 17866246:"/>
    <s v="01-09-2023 Labor Cost"/>
    <s v="Journal Import 17866246:"/>
    <n v="601"/>
    <s v="UNWOMEN"/>
    <s v="SSD"/>
    <x v="0"/>
    <s v="93131"/>
    <x v="12"/>
    <x v="0"/>
    <x v="0"/>
    <n v="0"/>
    <n v="0"/>
    <s v="UNWOMEN.SSD.W3007.93131.71405.02000109.011363.0.0"/>
    <m/>
    <m/>
    <s v="USD"/>
    <n v="2550.25"/>
    <m/>
    <s v="USD"/>
    <n v="2550.25"/>
    <m/>
    <n v="2550.25"/>
    <s v="Expenditure Business Unit : UNW-SSD , Project Number : 02000109 , Task Number : Activity 1.1.5 , Transaction Number : 10227139 , Expenditure Category : 71400 - Contractual Services - Individ , Expenditure Type : 71405 - Service Contract Holders Cost"/>
    <s v="Peacebuilding Fund"/>
    <s v="MPTFs and Joint Programmes"/>
    <s v="Main"/>
    <n v="10227139"/>
    <m/>
    <m/>
    <x v="5"/>
    <x v="0"/>
    <m/>
    <m/>
    <m/>
    <m/>
    <m/>
    <m/>
    <m/>
    <m/>
    <m/>
    <m/>
    <m/>
    <s v="UNINT_ERP_USER"/>
    <s v="UNINT_ERP_USER"/>
    <s v="06-10-2023"/>
    <s v="002001-UNWOMEN"/>
    <m/>
    <m/>
    <m/>
    <m/>
    <m/>
    <m/>
    <m/>
    <m/>
    <m/>
    <m/>
    <m/>
    <m/>
    <m/>
    <m/>
    <m/>
    <m/>
    <m/>
    <m/>
    <m/>
    <m/>
    <m/>
    <m/>
    <n v="0"/>
    <n v="0"/>
  </r>
  <r>
    <s v="UNWOMEN PL USD"/>
    <s v="JUL-2023"/>
    <s v="2023/07/01"/>
    <s v="Projects"/>
    <s v="Labor Cost"/>
    <s v="LABOR_COST"/>
    <s v="RESERVED_SUBLEDGER"/>
    <s v="Projects A 17866230000003 17866258 2 Y"/>
    <s v="Journal Import Projects 17866258:"/>
    <s v="01-07-2023 Labor Cost"/>
    <s v="Journal Import 17866258:"/>
    <n v="431"/>
    <s v="UNWOMEN"/>
    <s v="SSD"/>
    <x v="1"/>
    <s v="93131"/>
    <x v="11"/>
    <x v="0"/>
    <x v="0"/>
    <n v="0"/>
    <n v="0"/>
    <s v="UNWOMEN.SSD.99981.93131.67105.02000109.011363.0.0"/>
    <m/>
    <m/>
    <s v="USD"/>
    <m/>
    <n v="2550.25"/>
    <s v="USD"/>
    <m/>
    <n v="2550.25"/>
    <n v="-2550.25"/>
    <s v="Expenditure Business Unit : UNW-SSD , Project Number : 02000109 , Task Number : Activity 1.1.5 , Transaction Number : 10228179 , Expenditure Category : 71400 - Contractual Services - Individ , Expenditure Type : 71405 - Service Contract Holders Cost"/>
    <s v="Peacebuilding Fund"/>
    <s v="MPTFs and Joint Programmes"/>
    <s v="Main"/>
    <n v="10228179"/>
    <m/>
    <m/>
    <x v="5"/>
    <x v="0"/>
    <m/>
    <m/>
    <m/>
    <m/>
    <m/>
    <m/>
    <m/>
    <m/>
    <m/>
    <m/>
    <m/>
    <s v="UNINT_ERP_USER"/>
    <s v="UNINT_ERP_USER"/>
    <s v="06-10-2023"/>
    <s v="002001-UNWOMEN"/>
    <m/>
    <m/>
    <m/>
    <m/>
    <m/>
    <m/>
    <m/>
    <m/>
    <m/>
    <m/>
    <m/>
    <m/>
    <m/>
    <m/>
    <m/>
    <m/>
    <m/>
    <m/>
    <m/>
    <m/>
    <m/>
    <m/>
    <n v="0"/>
    <n v="0"/>
  </r>
  <r>
    <s v="UNWOMEN PL USD"/>
    <s v="JUL-2023"/>
    <s v="2023/07/01"/>
    <s v="Projects"/>
    <s v="Labor Cost"/>
    <s v="LABOR_COST"/>
    <s v="RESERVED_SUBLEDGER"/>
    <s v="Projects A 17866230000003 17866258 2 Y"/>
    <s v="Journal Import Projects 17866258:"/>
    <s v="01-07-2023 Labor Cost"/>
    <s v="Journal Import 17866258:"/>
    <n v="551"/>
    <s v="UNWOMEN"/>
    <s v="SSD"/>
    <x v="0"/>
    <s v="93131"/>
    <x v="12"/>
    <x v="0"/>
    <x v="0"/>
    <n v="0"/>
    <n v="0"/>
    <s v="UNWOMEN.SSD.W3007.93131.71405.02000109.011363.0.0"/>
    <m/>
    <m/>
    <s v="USD"/>
    <n v="2550.25"/>
    <m/>
    <s v="USD"/>
    <n v="2550.25"/>
    <m/>
    <n v="2550.25"/>
    <s v="Expenditure Business Unit : UNW-SSD , Project Number : 02000109 , Task Number : Activity 1.1.5 , Transaction Number : 10228179 , Expenditure Category : 71400 - Contractual Services - Individ , Expenditure Type : 71405 - Service Contract Holders Cost"/>
    <s v="Peacebuilding Fund"/>
    <s v="MPTFs and Joint Programmes"/>
    <s v="Main"/>
    <n v="10228179"/>
    <m/>
    <m/>
    <x v="5"/>
    <x v="0"/>
    <m/>
    <m/>
    <m/>
    <m/>
    <m/>
    <m/>
    <m/>
    <m/>
    <m/>
    <m/>
    <m/>
    <s v="UNINT_ERP_USER"/>
    <s v="UNINT_ERP_USER"/>
    <s v="06-10-2023"/>
    <s v="002001-UNWOMEN"/>
    <m/>
    <m/>
    <m/>
    <m/>
    <m/>
    <m/>
    <m/>
    <m/>
    <m/>
    <m/>
    <m/>
    <m/>
    <m/>
    <m/>
    <m/>
    <m/>
    <m/>
    <m/>
    <m/>
    <m/>
    <m/>
    <m/>
    <n v="0"/>
    <n v="0"/>
  </r>
  <r>
    <s v="UNWOMEN PL USD"/>
    <s v="AUG-2023"/>
    <s v="2023/08/01"/>
    <s v="Projects"/>
    <s v="Labor Cost"/>
    <s v="LABOR_COST"/>
    <s v="RESERVED_SUBLEDGER"/>
    <s v="Projects A 17866230000003 17866258 3 Y"/>
    <s v="Journal Import Projects 17866258:"/>
    <s v="01-08-2023 Labor Cost"/>
    <s v="Journal Import 17866258:"/>
    <n v="578"/>
    <s v="UNWOMEN"/>
    <s v="SSD"/>
    <x v="1"/>
    <s v="93131"/>
    <x v="11"/>
    <x v="0"/>
    <x v="0"/>
    <n v="0"/>
    <n v="0"/>
    <s v="UNWOMEN.SSD.99981.93131.67105.02000109.011363.0.0"/>
    <m/>
    <m/>
    <s v="USD"/>
    <m/>
    <n v="2550.25"/>
    <s v="USD"/>
    <m/>
    <n v="2550.25"/>
    <n v="-2550.25"/>
    <s v="Expenditure Business Unit : UNW-SSD , Project Number : 02000109 , Task Number : Activity 1.1.5 , Transaction Number : 10228186 , Expenditure Category : 71400 - Contractual Services - Individ , Expenditure Type : 71405 - Service Contract Holders Cost"/>
    <s v="Peacebuilding Fund"/>
    <s v="MPTFs and Joint Programmes"/>
    <s v="Main"/>
    <n v="10228186"/>
    <m/>
    <m/>
    <x v="5"/>
    <x v="0"/>
    <m/>
    <m/>
    <m/>
    <m/>
    <m/>
    <m/>
    <m/>
    <m/>
    <m/>
    <m/>
    <m/>
    <s v="UNINT_ERP_USER"/>
    <s v="UNINT_ERP_USER"/>
    <s v="06-10-2023"/>
    <s v="002001-UNWOMEN"/>
    <m/>
    <m/>
    <m/>
    <m/>
    <m/>
    <m/>
    <m/>
    <m/>
    <m/>
    <m/>
    <m/>
    <m/>
    <m/>
    <m/>
    <m/>
    <m/>
    <m/>
    <m/>
    <m/>
    <m/>
    <m/>
    <m/>
    <n v="0"/>
    <n v="0"/>
  </r>
  <r>
    <s v="UNWOMEN PL USD"/>
    <s v="AUG-2023"/>
    <s v="2023/08/01"/>
    <s v="Projects"/>
    <s v="Labor Cost"/>
    <s v="LABOR_COST"/>
    <s v="RESERVED_SUBLEDGER"/>
    <s v="Projects A 17866230000003 17866258 3 Y"/>
    <s v="Journal Import Projects 17866258:"/>
    <s v="01-08-2023 Labor Cost"/>
    <s v="Journal Import 17866258:"/>
    <n v="710"/>
    <s v="UNWOMEN"/>
    <s v="SSD"/>
    <x v="0"/>
    <s v="93131"/>
    <x v="12"/>
    <x v="0"/>
    <x v="0"/>
    <n v="0"/>
    <n v="0"/>
    <s v="UNWOMEN.SSD.W3007.93131.71405.02000109.011363.0.0"/>
    <m/>
    <m/>
    <s v="USD"/>
    <n v="2550.25"/>
    <m/>
    <s v="USD"/>
    <n v="2550.25"/>
    <m/>
    <n v="2550.25"/>
    <s v="Expenditure Business Unit : UNW-SSD , Project Number : 02000109 , Task Number : Activity 1.1.5 , Transaction Number : 10228186 , Expenditure Category : 71400 - Contractual Services - Individ , Expenditure Type : 71405 - Service Contract Holders Cost"/>
    <s v="Peacebuilding Fund"/>
    <s v="MPTFs and Joint Programmes"/>
    <s v="Main"/>
    <n v="10228186"/>
    <m/>
    <m/>
    <x v="5"/>
    <x v="0"/>
    <m/>
    <m/>
    <m/>
    <m/>
    <m/>
    <m/>
    <m/>
    <m/>
    <m/>
    <m/>
    <m/>
    <s v="UNINT_ERP_USER"/>
    <s v="UNINT_ERP_USER"/>
    <s v="06-10-2023"/>
    <s v="002001-UNWOMEN"/>
    <m/>
    <m/>
    <m/>
    <m/>
    <m/>
    <m/>
    <m/>
    <m/>
    <m/>
    <m/>
    <m/>
    <m/>
    <m/>
    <m/>
    <m/>
    <m/>
    <m/>
    <m/>
    <m/>
    <m/>
    <m/>
    <m/>
    <n v="0"/>
    <n v="0"/>
  </r>
  <r>
    <s v="UNWOMEN PL USD"/>
    <s v="FEB-2023"/>
    <s v="2023/02/01"/>
    <s v="Projects"/>
    <s v="Labor Cost"/>
    <s v="LABOR_COST"/>
    <s v="RESERVED_SUBLEDGER"/>
    <s v="Projects A 17866230000003 17866258 5 Y"/>
    <s v="Journal Import Projects 17866258:"/>
    <s v="01-02-2023 Labor Cost"/>
    <s v="Journal Import 17866258:"/>
    <n v="1295"/>
    <s v="UNWOMEN"/>
    <s v="SSD"/>
    <x v="1"/>
    <s v="93131"/>
    <x v="11"/>
    <x v="0"/>
    <x v="0"/>
    <n v="0"/>
    <n v="0"/>
    <s v="UNWOMEN.SSD.99981.93131.67105.02000109.011363.0.0"/>
    <m/>
    <m/>
    <s v="USD"/>
    <m/>
    <n v="2550.25"/>
    <s v="USD"/>
    <m/>
    <n v="2550.25"/>
    <n v="-2550.25"/>
    <s v="Expenditure Business Unit : UNW-SSD , Project Number : 02000109 , Task Number : Activity 1.1.5 , Transaction Number : 10228204 , Expenditure Category : 71400 - Contractual Services - Individ , Expenditure Type : 71405 - Service Contract Holders Cost"/>
    <s v="Peacebuilding Fund"/>
    <s v="MPTFs and Joint Programmes"/>
    <s v="Main"/>
    <n v="10228204"/>
    <m/>
    <m/>
    <x v="5"/>
    <x v="0"/>
    <m/>
    <m/>
    <m/>
    <m/>
    <m/>
    <m/>
    <m/>
    <m/>
    <m/>
    <m/>
    <m/>
    <s v="UNINT_ERP_USER"/>
    <s v="UNINT_ERP_USER"/>
    <s v="06-10-2023"/>
    <s v="002001-UNWOMEN"/>
    <m/>
    <m/>
    <m/>
    <m/>
    <m/>
    <m/>
    <m/>
    <m/>
    <m/>
    <m/>
    <m/>
    <m/>
    <m/>
    <m/>
    <m/>
    <m/>
    <m/>
    <m/>
    <m/>
    <m/>
    <m/>
    <m/>
    <n v="0"/>
    <n v="0"/>
  </r>
  <r>
    <s v="UNWOMEN PL USD"/>
    <s v="FEB-2023"/>
    <s v="2023/02/01"/>
    <s v="Projects"/>
    <s v="Labor Cost"/>
    <s v="LABOR_COST"/>
    <s v="RESERVED_SUBLEDGER"/>
    <s v="Projects A 17866230000003 17866258 5 Y"/>
    <s v="Journal Import Projects 17866258:"/>
    <s v="01-02-2023 Labor Cost"/>
    <s v="Journal Import 17866258:"/>
    <n v="1654"/>
    <s v="UNWOMEN"/>
    <s v="SSD"/>
    <x v="0"/>
    <s v="93131"/>
    <x v="12"/>
    <x v="0"/>
    <x v="0"/>
    <n v="0"/>
    <n v="0"/>
    <s v="UNWOMEN.SSD.W3007.93131.71405.02000109.011363.0.0"/>
    <m/>
    <m/>
    <s v="USD"/>
    <n v="2550.25"/>
    <m/>
    <s v="USD"/>
    <n v="2550.25"/>
    <m/>
    <n v="2550.25"/>
    <s v="Expenditure Business Unit : UNW-SSD , Project Number : 02000109 , Task Number : Activity 1.1.5 , Transaction Number : 10228204 , Expenditure Category : 71400 - Contractual Services - Individ , Expenditure Type : 71405 - Service Contract Holders Cost"/>
    <s v="Peacebuilding Fund"/>
    <s v="MPTFs and Joint Programmes"/>
    <s v="Main"/>
    <n v="10228204"/>
    <m/>
    <m/>
    <x v="5"/>
    <x v="0"/>
    <m/>
    <m/>
    <m/>
    <m/>
    <m/>
    <m/>
    <m/>
    <m/>
    <m/>
    <m/>
    <m/>
    <s v="UNINT_ERP_USER"/>
    <s v="UNINT_ERP_USER"/>
    <s v="06-10-2023"/>
    <s v="002001-UNWOMEN"/>
    <m/>
    <m/>
    <m/>
    <m/>
    <m/>
    <m/>
    <m/>
    <m/>
    <m/>
    <m/>
    <m/>
    <m/>
    <m/>
    <m/>
    <m/>
    <m/>
    <m/>
    <m/>
    <m/>
    <m/>
    <m/>
    <m/>
    <n v="0"/>
    <n v="0"/>
  </r>
  <r>
    <s v="UNWOMEN PL USD"/>
    <s v="APR-2023"/>
    <s v="2023/04/01"/>
    <s v="Projects"/>
    <s v="Labor Cost"/>
    <s v="LABOR_COST"/>
    <s v="RESERVED_SUBLEDGER"/>
    <s v="Projects A 17901764000001 17901803 2 Y"/>
    <s v="Journal Import Projects 17901803:"/>
    <s v="01-04-2023 Labor Cost"/>
    <s v="Journal Import 17901803:"/>
    <n v="468"/>
    <s v="UNWOMEN"/>
    <s v="SSD"/>
    <x v="1"/>
    <s v="93131"/>
    <x v="11"/>
    <x v="0"/>
    <x v="0"/>
    <n v="0"/>
    <n v="0"/>
    <s v="UNWOMEN.SSD.99981.93131.67105.02000109.011363.0.0"/>
    <m/>
    <m/>
    <s v="USD"/>
    <m/>
    <n v="2550.25"/>
    <s v="USD"/>
    <m/>
    <n v="2550.25"/>
    <n v="-2550.25"/>
    <s v="Expenditure Business Unit : UNW-SSD , Project Number : 02000109 , Task Number : Activity 1.1.5 , Transaction Number : 10263611 , Expenditure Category : 71400 - Contractual Services - Individ , Expenditure Type : 71405 - Service Contract Holders Cost"/>
    <s v="Peacebuilding Fund"/>
    <s v="MPTFs and Joint Programmes"/>
    <s v="Main"/>
    <n v="10263611"/>
    <m/>
    <m/>
    <x v="5"/>
    <x v="0"/>
    <m/>
    <m/>
    <m/>
    <m/>
    <m/>
    <m/>
    <m/>
    <m/>
    <m/>
    <m/>
    <m/>
    <s v="UNINT_ERP_USER"/>
    <s v="UNINT_ERP_USER"/>
    <s v="07-10-2023"/>
    <s v="002001-UNWOMEN"/>
    <m/>
    <m/>
    <m/>
    <m/>
    <m/>
    <m/>
    <m/>
    <m/>
    <m/>
    <m/>
    <m/>
    <m/>
    <m/>
    <m/>
    <m/>
    <m/>
    <m/>
    <m/>
    <m/>
    <m/>
    <m/>
    <m/>
    <n v="0"/>
    <n v="0"/>
  </r>
  <r>
    <s v="UNWOMEN PL USD"/>
    <s v="APR-2023"/>
    <s v="2023/04/01"/>
    <s v="Projects"/>
    <s v="Labor Cost"/>
    <s v="LABOR_COST"/>
    <s v="RESERVED_SUBLEDGER"/>
    <s v="Projects A 17901764000001 17901803 2 Y"/>
    <s v="Journal Import Projects 17901803:"/>
    <s v="01-04-2023 Labor Cost"/>
    <s v="Journal Import 17901803:"/>
    <n v="585"/>
    <s v="UNWOMEN"/>
    <s v="SSD"/>
    <x v="0"/>
    <s v="93131"/>
    <x v="12"/>
    <x v="0"/>
    <x v="0"/>
    <n v="0"/>
    <n v="0"/>
    <s v="UNWOMEN.SSD.W3007.93131.71405.02000109.011363.0.0"/>
    <m/>
    <m/>
    <s v="USD"/>
    <n v="2550.25"/>
    <m/>
    <s v="USD"/>
    <n v="2550.25"/>
    <m/>
    <n v="2550.25"/>
    <s v="Expenditure Business Unit : UNW-SSD , Project Number : 02000109 , Task Number : Activity 1.1.5 , Transaction Number : 10263611 , Expenditure Category : 71400 - Contractual Services - Individ , Expenditure Type : 71405 - Service Contract Holders Cost"/>
    <s v="Peacebuilding Fund"/>
    <s v="MPTFs and Joint Programmes"/>
    <s v="Main"/>
    <n v="10263611"/>
    <m/>
    <m/>
    <x v="5"/>
    <x v="0"/>
    <m/>
    <m/>
    <m/>
    <m/>
    <m/>
    <m/>
    <m/>
    <m/>
    <m/>
    <m/>
    <m/>
    <s v="UNINT_ERP_USER"/>
    <s v="UNINT_ERP_USER"/>
    <s v="07-10-2023"/>
    <s v="002001-UNWOMEN"/>
    <m/>
    <m/>
    <m/>
    <m/>
    <m/>
    <m/>
    <m/>
    <m/>
    <m/>
    <m/>
    <m/>
    <m/>
    <m/>
    <m/>
    <m/>
    <m/>
    <m/>
    <m/>
    <m/>
    <m/>
    <m/>
    <m/>
    <n v="0"/>
    <n v="0"/>
  </r>
  <r>
    <s v="UNWOMEN PL USD"/>
    <s v="MAY-2023"/>
    <s v="2023/05/01"/>
    <s v="Projects"/>
    <s v="Labor Cost"/>
    <s v="LABOR_COST"/>
    <s v="RESERVED_SUBLEDGER"/>
    <s v="Projects A 17901764000001 17901803 3 Y"/>
    <s v="Journal Import Projects 17901803:"/>
    <s v="01-05-2023 Labor Cost"/>
    <s v="Journal Import 17901803:"/>
    <n v="309"/>
    <s v="UNWOMEN"/>
    <s v="SSD"/>
    <x v="1"/>
    <s v="93131"/>
    <x v="11"/>
    <x v="0"/>
    <x v="0"/>
    <n v="0"/>
    <n v="0"/>
    <s v="UNWOMEN.SSD.99981.93131.67105.02000109.011363.0.0"/>
    <m/>
    <m/>
    <s v="USD"/>
    <m/>
    <n v="2550.25"/>
    <s v="USD"/>
    <m/>
    <n v="2550.25"/>
    <n v="-2550.25"/>
    <s v="Expenditure Business Unit : UNW-SSD , Project Number : 02000109 , Task Number : Activity 1.1.5 , Transaction Number : 10263630 , Expenditure Category : 71400 - Contractual Services - Individ , Expenditure Type : 71405 - Service Contract Holders Cost"/>
    <s v="Peacebuilding Fund"/>
    <s v="MPTFs and Joint Programmes"/>
    <s v="Main"/>
    <n v="10263630"/>
    <m/>
    <m/>
    <x v="5"/>
    <x v="0"/>
    <m/>
    <m/>
    <m/>
    <m/>
    <m/>
    <m/>
    <m/>
    <m/>
    <m/>
    <m/>
    <m/>
    <s v="UNINT_ERP_USER"/>
    <s v="UNINT_ERP_USER"/>
    <s v="07-10-2023"/>
    <s v="002001-UNWOMEN"/>
    <m/>
    <m/>
    <m/>
    <m/>
    <m/>
    <m/>
    <m/>
    <m/>
    <m/>
    <m/>
    <m/>
    <m/>
    <m/>
    <m/>
    <m/>
    <m/>
    <m/>
    <m/>
    <m/>
    <m/>
    <m/>
    <m/>
    <n v="0"/>
    <n v="0"/>
  </r>
  <r>
    <s v="UNWOMEN PL USD"/>
    <s v="MAY-2023"/>
    <s v="2023/05/01"/>
    <s v="Projects"/>
    <s v="Labor Cost"/>
    <s v="LABOR_COST"/>
    <s v="RESERVED_SUBLEDGER"/>
    <s v="Projects A 17901764000001 17901803 3 Y"/>
    <s v="Journal Import Projects 17901803:"/>
    <s v="01-05-2023 Labor Cost"/>
    <s v="Journal Import 17901803:"/>
    <n v="379"/>
    <s v="UNWOMEN"/>
    <s v="SSD"/>
    <x v="0"/>
    <s v="93131"/>
    <x v="12"/>
    <x v="0"/>
    <x v="0"/>
    <n v="0"/>
    <n v="0"/>
    <s v="UNWOMEN.SSD.W3007.93131.71405.02000109.011363.0.0"/>
    <m/>
    <m/>
    <s v="USD"/>
    <n v="2550.25"/>
    <m/>
    <s v="USD"/>
    <n v="2550.25"/>
    <m/>
    <n v="2550.25"/>
    <s v="Expenditure Business Unit : UNW-SSD , Project Number : 02000109 , Task Number : Activity 1.1.5 , Transaction Number : 10263630 , Expenditure Category : 71400 - Contractual Services - Individ , Expenditure Type : 71405 - Service Contract Holders Cost"/>
    <s v="Peacebuilding Fund"/>
    <s v="MPTFs and Joint Programmes"/>
    <s v="Main"/>
    <n v="10263630"/>
    <m/>
    <m/>
    <x v="5"/>
    <x v="0"/>
    <m/>
    <m/>
    <m/>
    <m/>
    <m/>
    <m/>
    <m/>
    <m/>
    <m/>
    <m/>
    <m/>
    <s v="UNINT_ERP_USER"/>
    <s v="UNINT_ERP_USER"/>
    <s v="07-10-2023"/>
    <s v="002001-UNWOMEN"/>
    <m/>
    <m/>
    <m/>
    <m/>
    <m/>
    <m/>
    <m/>
    <m/>
    <m/>
    <m/>
    <m/>
    <m/>
    <m/>
    <m/>
    <m/>
    <m/>
    <m/>
    <m/>
    <m/>
    <m/>
    <m/>
    <m/>
    <n v="0"/>
    <n v="0"/>
  </r>
  <r>
    <s v="UNWOMEN PL USD"/>
    <s v="MAR-2023"/>
    <s v="2023/03/01"/>
    <s v="Projects"/>
    <s v="Labor Cost"/>
    <s v="LABOR_COST"/>
    <s v="RESERVED_SUBLEDGER"/>
    <s v="Projects A 17901764000001 17901803 Y"/>
    <s v="Journal Import Projects 17901803:"/>
    <s v="01-03-2023 Labor Cost"/>
    <s v="Journal Import 17901803:"/>
    <n v="522"/>
    <s v="UNWOMEN"/>
    <s v="SSD"/>
    <x v="1"/>
    <s v="93131"/>
    <x v="11"/>
    <x v="0"/>
    <x v="0"/>
    <n v="0"/>
    <n v="0"/>
    <s v="UNWOMEN.SSD.99981.93131.67105.02000109.011363.0.0"/>
    <m/>
    <m/>
    <s v="USD"/>
    <m/>
    <n v="2550.25"/>
    <s v="USD"/>
    <m/>
    <n v="2550.25"/>
    <n v="-2550.25"/>
    <s v="Expenditure Business Unit : UNW-SSD , Project Number : 02000109 , Task Number : Activity 1.1.5 , Transaction Number : 10263621 , Expenditure Category : 71400 - Contractual Services - Individ , Expenditure Type : 71405 - Service Contract Holders Cost"/>
    <s v="Peacebuilding Fund"/>
    <s v="MPTFs and Joint Programmes"/>
    <s v="Main"/>
    <n v="10263621"/>
    <m/>
    <m/>
    <x v="5"/>
    <x v="0"/>
    <m/>
    <m/>
    <m/>
    <m/>
    <m/>
    <m/>
    <m/>
    <m/>
    <m/>
    <m/>
    <m/>
    <s v="UNINT_ERP_USER"/>
    <s v="UNINT_ERP_USER"/>
    <s v="07-10-2023"/>
    <s v="002001-UNWOMEN"/>
    <m/>
    <m/>
    <m/>
    <m/>
    <m/>
    <m/>
    <m/>
    <m/>
    <m/>
    <m/>
    <m/>
    <m/>
    <m/>
    <m/>
    <m/>
    <m/>
    <m/>
    <m/>
    <m/>
    <m/>
    <m/>
    <m/>
    <n v="0"/>
    <n v="0"/>
  </r>
  <r>
    <s v="UNWOMEN PL USD"/>
    <s v="MAR-2023"/>
    <s v="2023/03/01"/>
    <s v="Projects"/>
    <s v="Labor Cost"/>
    <s v="LABOR_COST"/>
    <s v="RESERVED_SUBLEDGER"/>
    <s v="Projects A 17901764000001 17901803 Y"/>
    <s v="Journal Import Projects 17901803:"/>
    <s v="01-03-2023 Labor Cost"/>
    <s v="Journal Import 17901803:"/>
    <n v="648"/>
    <s v="UNWOMEN"/>
    <s v="SSD"/>
    <x v="0"/>
    <s v="93131"/>
    <x v="12"/>
    <x v="0"/>
    <x v="0"/>
    <n v="0"/>
    <n v="0"/>
    <s v="UNWOMEN.SSD.W3007.93131.71405.02000109.011363.0.0"/>
    <m/>
    <m/>
    <s v="USD"/>
    <n v="2550.25"/>
    <m/>
    <s v="USD"/>
    <n v="2550.25"/>
    <m/>
    <n v="2550.25"/>
    <s v="Expenditure Business Unit : UNW-SSD , Project Number : 02000109 , Task Number : Activity 1.1.5 , Transaction Number : 10263621 , Expenditure Category : 71400 - Contractual Services - Individ , Expenditure Type : 71405 - Service Contract Holders Cost"/>
    <s v="Peacebuilding Fund"/>
    <s v="MPTFs and Joint Programmes"/>
    <s v="Main"/>
    <n v="10263621"/>
    <m/>
    <m/>
    <x v="5"/>
    <x v="0"/>
    <m/>
    <m/>
    <m/>
    <m/>
    <m/>
    <m/>
    <m/>
    <m/>
    <m/>
    <m/>
    <m/>
    <s v="UNINT_ERP_USER"/>
    <s v="UNINT_ERP_USER"/>
    <s v="07-10-2023"/>
    <s v="002001-UNWOMEN"/>
    <m/>
    <m/>
    <m/>
    <m/>
    <m/>
    <m/>
    <m/>
    <m/>
    <m/>
    <m/>
    <m/>
    <m/>
    <m/>
    <m/>
    <m/>
    <m/>
    <m/>
    <m/>
    <m/>
    <m/>
    <m/>
    <m/>
    <n v="0"/>
    <n v="0"/>
  </r>
  <r>
    <s v="UNWOMEN PL USD"/>
    <s v="JUN-2023"/>
    <s v="2023/06/01"/>
    <s v="Projects"/>
    <s v="Labor Cost"/>
    <s v="LABOR_COST"/>
    <s v="RESERVED_SUBLEDGER"/>
    <s v="Projects A 17901764000002 17901810 7 Y"/>
    <s v="Journal Import Projects 17901810:"/>
    <s v="01-06-2023 Labor Cost"/>
    <s v="Journal Import 17901810:"/>
    <n v="240"/>
    <s v="UNWOMEN"/>
    <s v="SSD"/>
    <x v="1"/>
    <s v="93131"/>
    <x v="11"/>
    <x v="0"/>
    <x v="0"/>
    <n v="0"/>
    <n v="0"/>
    <s v="UNWOMEN.SSD.99981.93131.67105.02000109.011363.0.0"/>
    <m/>
    <m/>
    <s v="USD"/>
    <m/>
    <n v="3092.08"/>
    <s v="USD"/>
    <m/>
    <n v="3092.08"/>
    <n v="-3092.08"/>
    <s v="Expenditure Business Unit : UNW-SSD , Project Number : 02000109 , Task Number : Activity 1.1.5 , Transaction Number : 10264941 , Expenditure Category : 71400 - Contractual Services - Individ , Expenditure Type : 71405 - Service Contract Holders Cost"/>
    <s v="Peacebuilding Fund"/>
    <s v="MPTFs and Joint Programmes"/>
    <s v="Main"/>
    <n v="10264941"/>
    <m/>
    <m/>
    <x v="5"/>
    <x v="0"/>
    <m/>
    <m/>
    <m/>
    <m/>
    <m/>
    <m/>
    <m/>
    <m/>
    <m/>
    <m/>
    <m/>
    <s v="UNINT_ERP_USER"/>
    <s v="UNINT_ERP_USER"/>
    <s v="07-10-2023"/>
    <s v="002001-UNWOMEN"/>
    <m/>
    <m/>
    <m/>
    <m/>
    <m/>
    <m/>
    <m/>
    <m/>
    <m/>
    <m/>
    <m/>
    <m/>
    <m/>
    <m/>
    <m/>
    <m/>
    <m/>
    <m/>
    <m/>
    <m/>
    <m/>
    <m/>
    <n v="0"/>
    <n v="0"/>
  </r>
  <r>
    <s v="UNWOMEN PL USD"/>
    <s v="JUN-2023"/>
    <s v="2023/06/01"/>
    <s v="Projects"/>
    <s v="Labor Cost"/>
    <s v="LABOR_COST"/>
    <s v="RESERVED_SUBLEDGER"/>
    <s v="Projects A 17901764000002 17901810 7 Y"/>
    <s v="Journal Import Projects 17901810:"/>
    <s v="01-06-2023 Labor Cost"/>
    <s v="Journal Import 17901810:"/>
    <n v="288"/>
    <s v="UNWOMEN"/>
    <s v="SSD"/>
    <x v="0"/>
    <s v="93131"/>
    <x v="12"/>
    <x v="0"/>
    <x v="0"/>
    <n v="0"/>
    <n v="0"/>
    <s v="UNWOMEN.SSD.W3007.93131.71405.02000109.011363.0.0"/>
    <m/>
    <m/>
    <s v="USD"/>
    <n v="3092.08"/>
    <m/>
    <s v="USD"/>
    <n v="3092.08"/>
    <m/>
    <n v="3092.08"/>
    <s v="Expenditure Business Unit : UNW-SSD , Project Number : 02000109 , Task Number : Activity 1.1.5 , Transaction Number : 10264941 , Expenditure Category : 71400 - Contractual Services - Individ , Expenditure Type : 71405 - Service Contract Holders Cost"/>
    <s v="Peacebuilding Fund"/>
    <s v="MPTFs and Joint Programmes"/>
    <s v="Main"/>
    <n v="10264941"/>
    <m/>
    <m/>
    <x v="5"/>
    <x v="0"/>
    <m/>
    <m/>
    <m/>
    <m/>
    <m/>
    <m/>
    <m/>
    <m/>
    <m/>
    <m/>
    <m/>
    <s v="UNINT_ERP_USER"/>
    <s v="UNINT_ERP_USER"/>
    <s v="07-10-2023"/>
    <s v="002001-UNWOMEN"/>
    <m/>
    <m/>
    <m/>
    <m/>
    <m/>
    <m/>
    <m/>
    <m/>
    <m/>
    <m/>
    <m/>
    <m/>
    <m/>
    <m/>
    <m/>
    <m/>
    <m/>
    <m/>
    <m/>
    <m/>
    <m/>
    <m/>
    <n v="0"/>
    <n v="0"/>
  </r>
  <r>
    <s v="UNWOMEN PL USD"/>
    <s v="JAN-2023"/>
    <s v="2023/01/24"/>
    <s v="Projects"/>
    <s v="External Revenue"/>
    <s v="EX_REVENUE"/>
    <s v="RESERVED_PASSED"/>
    <s v="Projects A 9891773000001 9891773 N"/>
    <s v="Journal Import Projects 9891773:"/>
    <s v="24-01-2023 External Revenue"/>
    <s v="Journal Import 9891773:"/>
    <n v="1"/>
    <s v="UNWOMEN"/>
    <s v="SSD"/>
    <x v="0"/>
    <s v="93131"/>
    <x v="13"/>
    <x v="0"/>
    <x v="0"/>
    <n v="0"/>
    <n v="0"/>
    <s v="UNWOMEN.SSD.W3007.93131.14081.02000109.011363.0.0"/>
    <m/>
    <m/>
    <s v="USD"/>
    <n v="600000"/>
    <m/>
    <s v="USD"/>
    <n v="600000"/>
    <m/>
    <n v="600000"/>
    <s v="Contract Business Unit : UNW-SSD , Contract Number : 2149011 , Contract Line : 1 , Project Number : 02000109 , Task Number :  , Transaction Number : 300000977924060 , Event Type : R , Revenue Category : ORA_OTHER"/>
    <s v="Peacebuilding Fund"/>
    <s v="MPTFs and Joint Programmes"/>
    <s v="Main"/>
    <n v="100005823432455"/>
    <m/>
    <m/>
    <x v="1"/>
    <x v="0"/>
    <m/>
    <m/>
    <m/>
    <m/>
    <m/>
    <m/>
    <m/>
    <m/>
    <m/>
    <m/>
    <m/>
    <s v="michelle.chen@unwomen.org"/>
    <s v="michelle.chen@unwomen.org"/>
    <s v="16-05-2023"/>
    <m/>
    <m/>
    <m/>
    <m/>
    <m/>
    <m/>
    <m/>
    <m/>
    <m/>
    <m/>
    <m/>
    <m/>
    <m/>
    <m/>
    <m/>
    <m/>
    <m/>
    <m/>
    <m/>
    <m/>
    <m/>
    <m/>
    <m/>
    <n v="0"/>
    <n v="0"/>
  </r>
  <r>
    <s v="UNWOMEN PL USD"/>
    <s v="JAN-2023"/>
    <s v="2023/01/24"/>
    <s v="Projects"/>
    <s v="External Revenue"/>
    <s v="EX_REVENUE"/>
    <s v="RESERVED_PASSED"/>
    <s v="Projects A 9891773000001 9891773 N"/>
    <s v="Journal Import Projects 9891773:"/>
    <s v="24-01-2023 External Revenue"/>
    <s v="Journal Import 9891773:"/>
    <n v="2"/>
    <s v="UNWOMEN"/>
    <s v="SSD"/>
    <x v="0"/>
    <s v="93131"/>
    <x v="14"/>
    <x v="0"/>
    <x v="0"/>
    <n v="0"/>
    <n v="0"/>
    <s v="UNWOMEN.SSD.W3007.93131.51005.02000109.011363.0.0"/>
    <m/>
    <m/>
    <s v="USD"/>
    <m/>
    <n v="600000"/>
    <s v="USD"/>
    <m/>
    <n v="600000"/>
    <n v="-600000"/>
    <s v="Contract Business Unit : UNW-SSD , Contract Number : 2149011 , Contract Line : 1 , Project Number : 02000109 , Task Number :  , Transaction Number : 300000977924060 , Event Type : R , Revenue Category : ORA_OTHER"/>
    <s v="Peacebuilding Fund"/>
    <s v="MPTFs and Joint Programmes"/>
    <s v="Main"/>
    <n v="100005823432455"/>
    <m/>
    <m/>
    <x v="1"/>
    <x v="0"/>
    <m/>
    <m/>
    <m/>
    <m/>
    <m/>
    <m/>
    <m/>
    <m/>
    <m/>
    <m/>
    <m/>
    <s v="michelle.chen@unwomen.org"/>
    <s v="michelle.chen@unwomen.org"/>
    <s v="16-05-2023"/>
    <m/>
    <m/>
    <m/>
    <m/>
    <m/>
    <m/>
    <m/>
    <m/>
    <m/>
    <m/>
    <m/>
    <m/>
    <m/>
    <m/>
    <m/>
    <m/>
    <m/>
    <m/>
    <m/>
    <m/>
    <m/>
    <m/>
    <m/>
    <n v="0"/>
    <n v="0"/>
  </r>
  <r>
    <s v="UNWOMEN PL USD"/>
    <s v="JAN-2023"/>
    <s v="2023/01/24"/>
    <s v="Receivables"/>
    <s v="Sales Invoices"/>
    <s v="INVOICE"/>
    <s v="RESERVED_PASSED"/>
    <s v="Receivables A 9892075000001 9892075 N"/>
    <s v="Journal Import Receivables 9892075:"/>
    <s v="24-01-2023 Sales Invoices"/>
    <s v="Journal Import 9892075:"/>
    <n v="1"/>
    <s v="UNWOMEN"/>
    <s v="SSD"/>
    <x v="0"/>
    <s v="93131"/>
    <x v="15"/>
    <x v="0"/>
    <x v="0"/>
    <n v="0"/>
    <n v="0"/>
    <s v="UNWOMEN.SSD.W3007.93131.14015.02000109.011363.0.0"/>
    <m/>
    <m/>
    <s v="USD"/>
    <n v="600000"/>
    <m/>
    <s v="USD"/>
    <n v="600000"/>
    <m/>
    <n v="600000"/>
    <s v="011363 | CONTRACT INVOICES | 20137"/>
    <s v="Peacebuilding Fund"/>
    <s v="MPTFs and Joint Programmes"/>
    <s v="Main"/>
    <n v="20137"/>
    <m/>
    <m/>
    <x v="1"/>
    <x v="0"/>
    <m/>
    <m/>
    <m/>
    <m/>
    <m/>
    <m/>
    <m/>
    <m/>
    <m/>
    <m/>
    <m/>
    <s v="michelle.chen@unwomen.org"/>
    <s v="michelle.chen@unwomen.org"/>
    <s v="16-05-2023"/>
    <m/>
    <m/>
    <m/>
    <m/>
    <m/>
    <m/>
    <m/>
    <m/>
    <m/>
    <m/>
    <m/>
    <m/>
    <m/>
    <m/>
    <m/>
    <m/>
    <m/>
    <m/>
    <m/>
    <m/>
    <m/>
    <m/>
    <m/>
    <n v="0"/>
    <n v="0"/>
  </r>
  <r>
    <s v="UNWOMEN PL USD"/>
    <s v="JAN-2023"/>
    <s v="2023/01/24"/>
    <s v="Receivables"/>
    <s v="Sales Invoices"/>
    <s v="INVOICE"/>
    <s v="RESERVED_PASSED"/>
    <s v="Receivables A 9892075000001 9892075 N"/>
    <s v="Journal Import Receivables 9892075:"/>
    <s v="24-01-2023 Sales Invoices"/>
    <s v="Journal Import 9892075:"/>
    <n v="2"/>
    <s v="UNWOMEN"/>
    <s v="SSD"/>
    <x v="0"/>
    <s v="93131"/>
    <x v="13"/>
    <x v="0"/>
    <x v="0"/>
    <n v="0"/>
    <n v="0"/>
    <s v="UNWOMEN.SSD.W3007.93131.14081.02000109.011363.0.0"/>
    <m/>
    <m/>
    <s v="USD"/>
    <m/>
    <n v="600000"/>
    <s v="USD"/>
    <m/>
    <n v="600000"/>
    <n v="-600000"/>
    <s v="011363 | CONTRACT INVOICES | 20137"/>
    <s v="Peacebuilding Fund"/>
    <s v="MPTFs and Joint Programmes"/>
    <s v="Main"/>
    <n v="20137"/>
    <m/>
    <m/>
    <x v="1"/>
    <x v="0"/>
    <m/>
    <m/>
    <m/>
    <m/>
    <m/>
    <m/>
    <m/>
    <m/>
    <m/>
    <m/>
    <m/>
    <s v="michelle.chen@unwomen.org"/>
    <s v="michelle.chen@unwomen.org"/>
    <s v="16-05-2023"/>
    <m/>
    <m/>
    <m/>
    <m/>
    <m/>
    <m/>
    <m/>
    <m/>
    <m/>
    <m/>
    <m/>
    <m/>
    <m/>
    <m/>
    <m/>
    <m/>
    <m/>
    <m/>
    <m/>
    <m/>
    <m/>
    <m/>
    <m/>
    <n v="0"/>
    <n v="0"/>
  </r>
  <r>
    <s v="UNWOMEN PL USD"/>
    <s v="JAN-2023"/>
    <s v="2023/01/24"/>
    <s v="Receivables"/>
    <s v="Receipts"/>
    <s v="RECEIPT"/>
    <s v="RESERVED_PASSED"/>
    <s v="Receivables A 9965066000001 9965066 N"/>
    <s v="Journal Import Receivables 9965066:"/>
    <s v="24-01-2023 Receipts"/>
    <s v="Journal Import 9965066:"/>
    <n v="1"/>
    <s v="UNWOMEN"/>
    <s v="SSD"/>
    <x v="0"/>
    <s v="93131"/>
    <x v="15"/>
    <x v="0"/>
    <x v="0"/>
    <n v="0"/>
    <n v="0"/>
    <s v="UNWOMEN.SSD.W3007.93131.14015.02000109.011363.0.0"/>
    <m/>
    <m/>
    <s v="USD"/>
    <m/>
    <n v="600000"/>
    <s v="USD"/>
    <m/>
    <n v="600000"/>
    <n v="-600000"/>
    <m/>
    <s v="Peacebuilding Fund"/>
    <s v="MPTFs and Joint Programmes"/>
    <s v="Main"/>
    <s v="UNW-240123-1"/>
    <m/>
    <m/>
    <x v="1"/>
    <x v="0"/>
    <m/>
    <m/>
    <m/>
    <m/>
    <m/>
    <m/>
    <m/>
    <m/>
    <m/>
    <m/>
    <m/>
    <s v="michelle.chen@unwomen.org"/>
    <s v="michelle.chen@unwomen.org"/>
    <s v="17-05-2023"/>
    <m/>
    <s v="AUDIT #1030000095/3024000023"/>
    <m/>
    <n v="20000069"/>
    <m/>
    <m/>
    <m/>
    <m/>
    <m/>
    <m/>
    <m/>
    <m/>
    <m/>
    <m/>
    <m/>
    <m/>
    <m/>
    <m/>
    <m/>
    <m/>
    <m/>
    <m/>
    <m/>
    <n v="0"/>
    <n v="0"/>
  </r>
  <r>
    <m/>
    <m/>
    <m/>
    <m/>
    <m/>
    <m/>
    <m/>
    <m/>
    <m/>
    <m/>
    <m/>
    <m/>
    <m/>
    <m/>
    <x v="2"/>
    <m/>
    <x v="16"/>
    <x v="1"/>
    <x v="1"/>
    <m/>
    <m/>
    <m/>
    <m/>
    <m/>
    <m/>
    <m/>
    <m/>
    <m/>
    <m/>
    <m/>
    <m/>
    <m/>
    <m/>
    <m/>
    <m/>
    <m/>
    <m/>
    <m/>
    <x v="1"/>
    <x v="0"/>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D0CD9C02-7B34-4594-AFC9-00EEFB566513}" name="PivotTable4" cacheId="0" dataOnRows="1" applyNumberFormats="0" applyBorderFormats="0" applyFontFormats="0" applyPatternFormats="0" applyAlignmentFormats="0" applyWidthHeightFormats="1" dataCaption="Data" updatedVersion="8" showMemberPropertyTips="0" useAutoFormatting="1" itemPrintTitles="1" createdVersion="1" indent="0" compact="0" compactData="0" gridDropZones="1">
  <location ref="A6:B13" firstHeaderRow="2" firstDataRow="2" firstDataCol="1" rowPageCount="4" colPageCount="1"/>
  <pivotFields count="79">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Page" compact="0" outline="0" showAll="0" includeNewItemsInFilter="1">
      <items count="4">
        <item x="1"/>
        <item x="0"/>
        <item x="2"/>
        <item t="default"/>
      </items>
    </pivotField>
    <pivotField compact="0" outline="0" showAll="0" includeNewItemsInFilter="1"/>
    <pivotField axis="axisPage" compact="0" outline="0" multipleItemSelectionAllowed="1" showAll="0" includeNewItemsInFilter="1">
      <items count="18">
        <item h="1" x="15"/>
        <item h="1" x="13"/>
        <item h="1" x="0"/>
        <item h="1" x="1"/>
        <item h="1" x="9"/>
        <item h="1" x="14"/>
        <item x="11"/>
        <item x="7"/>
        <item x="4"/>
        <item x="12"/>
        <item x="10"/>
        <item x="8"/>
        <item x="3"/>
        <item x="5"/>
        <item x="6"/>
        <item x="2"/>
        <item h="1" x="16"/>
        <item t="default"/>
      </items>
    </pivotField>
    <pivotField axis="axisPage" compact="0" outline="0" showAll="0" includeNewItemsInFilter="1">
      <items count="3">
        <item x="0"/>
        <item x="1"/>
        <item t="default"/>
      </items>
    </pivotField>
    <pivotField axis="axisPage" compact="0" outline="0" showAll="0" includeNewItemsInFilter="1">
      <items count="3">
        <item x="0"/>
        <item x="1"/>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axis="axisRow" compact="0" outline="0" showAll="0" includeNewItemsInFilter="1">
      <items count="8">
        <item x="0"/>
        <item x="4"/>
        <item x="5"/>
        <item x="6"/>
        <item x="3"/>
        <item x="2"/>
        <item x="1"/>
        <item t="default"/>
      </items>
    </pivotField>
    <pivotField compact="0" outline="0" showAll="0" includeNewItemsInFilter="1">
      <items count="2">
        <item x="0"/>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s>
  <rowFields count="1">
    <field x="38"/>
  </rowFields>
  <rowItems count="6">
    <i>
      <x/>
    </i>
    <i>
      <x v="2"/>
    </i>
    <i>
      <x v="3"/>
    </i>
    <i>
      <x v="4"/>
    </i>
    <i>
      <x v="5"/>
    </i>
    <i t="grand">
      <x/>
    </i>
  </rowItems>
  <colItems count="1">
    <i/>
  </colItems>
  <pageFields count="4">
    <pageField fld="16" hier="-1"/>
    <pageField fld="14" hier="-1"/>
    <pageField fld="17" hier="-1"/>
    <pageField fld="18" hier="-1"/>
  </pageFields>
  <dataFields count="1">
    <dataField name="Sum of NET AMOUNT" fld="30" baseField="0" baseItem="0"/>
  </dataFields>
  <formats count="2">
    <format dxfId="27">
      <pivotArea dataOnly="0" outline="0" fieldPosition="0">
        <references count="1">
          <reference field="17" count="0"/>
        </references>
      </pivotArea>
    </format>
    <format dxfId="26">
      <pivotArea grandRow="1" outline="0"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2" zoomScale="80" zoomScaleNormal="80" workbookViewId="0">
      <selection activeCell="B3" sqref="B3"/>
    </sheetView>
  </sheetViews>
  <sheetFormatPr defaultColWidth="8.81640625" defaultRowHeight="14.5"/>
  <cols>
    <col min="2" max="2" width="127.36328125" customWidth="1"/>
  </cols>
  <sheetData>
    <row r="2" spans="2:5" ht="36.75" customHeight="1" thickBot="1">
      <c r="B2" s="269" t="s">
        <v>0</v>
      </c>
      <c r="C2" s="269"/>
      <c r="D2" s="269"/>
      <c r="E2" s="269"/>
    </row>
    <row r="3" spans="2:5" ht="295.5" customHeight="1" thickBot="1">
      <c r="B3" s="131" t="s">
        <v>1</v>
      </c>
    </row>
  </sheetData>
  <sheetProtection sheet="1" objects="1" scenarios="1"/>
  <mergeCells count="1">
    <mergeCell ref="B2:E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95"/>
  <sheetViews>
    <sheetView showGridLines="0" showZeros="0" tabSelected="1" topLeftCell="B1" zoomScale="90" zoomScaleNormal="90" workbookViewId="0">
      <pane ySplit="4" topLeftCell="A41" activePane="bottomLeft" state="frozen"/>
      <selection pane="bottomLeft" activeCell="E4" sqref="E4"/>
    </sheetView>
  </sheetViews>
  <sheetFormatPr defaultColWidth="9.08984375" defaultRowHeight="14.5"/>
  <cols>
    <col min="1" max="1" width="9.08984375" style="19"/>
    <col min="2" max="2" width="30.36328125" style="19" customWidth="1"/>
    <col min="3" max="3" width="32.36328125" style="139" customWidth="1"/>
    <col min="4" max="4" width="25.08984375" style="19" customWidth="1"/>
    <col min="5" max="6" width="25.36328125" style="19" customWidth="1"/>
    <col min="7" max="7" width="23.08984375" style="19" customWidth="1"/>
    <col min="8" max="10" width="22.36328125" style="19" customWidth="1"/>
    <col min="11" max="11" width="22.36328125" style="107" customWidth="1"/>
    <col min="12" max="12" width="37.08984375" style="126" customWidth="1"/>
    <col min="13" max="13" width="30.36328125" style="19" customWidth="1"/>
    <col min="14" max="14" width="18.81640625" style="19" customWidth="1"/>
    <col min="15" max="15" width="9.08984375" style="19"/>
    <col min="16" max="16" width="17.36328125" style="19" customWidth="1"/>
    <col min="17" max="17" width="26.36328125" style="19" customWidth="1"/>
    <col min="18" max="18" width="22.36328125" style="19" customWidth="1"/>
    <col min="19" max="19" width="29.36328125" style="19" customWidth="1"/>
    <col min="20" max="20" width="23.36328125" style="19" customWidth="1"/>
    <col min="21" max="21" width="18.36328125" style="19" customWidth="1"/>
    <col min="22" max="22" width="17.36328125" style="19" customWidth="1"/>
    <col min="23" max="23" width="25.08984375" style="19" customWidth="1"/>
    <col min="24" max="16384" width="9.08984375" style="19"/>
  </cols>
  <sheetData>
    <row r="1" spans="1:14" ht="30.75" customHeight="1">
      <c r="B1" s="269" t="s">
        <v>0</v>
      </c>
      <c r="C1" s="269"/>
      <c r="D1" s="269"/>
      <c r="E1" s="269"/>
      <c r="F1" s="17"/>
      <c r="G1" s="17"/>
      <c r="H1" s="18"/>
      <c r="I1" s="18"/>
      <c r="J1" s="18"/>
      <c r="K1" s="106"/>
      <c r="L1" s="125"/>
      <c r="M1" s="18"/>
    </row>
    <row r="2" spans="1:14" ht="16.5" customHeight="1">
      <c r="B2" s="283" t="s">
        <v>894</v>
      </c>
      <c r="C2" s="283"/>
      <c r="D2" s="283"/>
      <c r="E2" s="283"/>
      <c r="F2" s="132"/>
      <c r="G2" s="132"/>
      <c r="H2" s="132"/>
      <c r="I2" s="132"/>
      <c r="J2" s="132"/>
      <c r="K2" s="116"/>
      <c r="L2" s="116"/>
    </row>
    <row r="4" spans="1:14" ht="119.25" customHeight="1">
      <c r="B4" s="148" t="s">
        <v>2</v>
      </c>
      <c r="C4" s="149" t="s">
        <v>3</v>
      </c>
      <c r="D4" s="50" t="s">
        <v>4</v>
      </c>
      <c r="E4" s="50" t="s">
        <v>5</v>
      </c>
      <c r="F4" s="50" t="s">
        <v>6</v>
      </c>
      <c r="G4" s="73" t="s">
        <v>7</v>
      </c>
      <c r="H4" s="148" t="s">
        <v>8</v>
      </c>
      <c r="I4" s="210" t="s">
        <v>505</v>
      </c>
      <c r="J4" s="210" t="s">
        <v>506</v>
      </c>
      <c r="K4" s="210" t="s">
        <v>507</v>
      </c>
      <c r="L4" s="148" t="s">
        <v>9</v>
      </c>
      <c r="M4" s="148" t="s">
        <v>10</v>
      </c>
      <c r="N4" s="25"/>
    </row>
    <row r="5" spans="1:14" ht="15.5">
      <c r="B5" s="72" t="s">
        <v>11</v>
      </c>
      <c r="C5" s="276" t="s">
        <v>12</v>
      </c>
      <c r="D5" s="277"/>
      <c r="E5" s="277"/>
      <c r="F5" s="277"/>
      <c r="G5" s="277"/>
      <c r="H5" s="277"/>
      <c r="I5" s="277"/>
      <c r="J5" s="277"/>
      <c r="K5" s="277"/>
      <c r="L5" s="277"/>
      <c r="M5" s="278"/>
      <c r="N5" s="8"/>
    </row>
    <row r="6" spans="1:14" ht="15.5">
      <c r="B6" s="72" t="s">
        <v>13</v>
      </c>
      <c r="C6" s="280" t="s">
        <v>14</v>
      </c>
      <c r="D6" s="281"/>
      <c r="E6" s="281"/>
      <c r="F6" s="281"/>
      <c r="G6" s="281"/>
      <c r="H6" s="281"/>
      <c r="I6" s="281"/>
      <c r="J6" s="281"/>
      <c r="K6" s="281"/>
      <c r="L6" s="281"/>
      <c r="M6" s="282"/>
      <c r="N6" s="27"/>
    </row>
    <row r="7" spans="1:14" ht="117.65" customHeight="1">
      <c r="B7" s="206" t="s">
        <v>15</v>
      </c>
      <c r="C7" s="147" t="s">
        <v>16</v>
      </c>
      <c r="D7" s="151">
        <v>155000</v>
      </c>
      <c r="E7" s="151"/>
      <c r="F7" s="151"/>
      <c r="G7" s="152">
        <f>SUM(D7:F7)</f>
        <v>155000</v>
      </c>
      <c r="H7" s="153">
        <v>1</v>
      </c>
      <c r="I7" s="268">
        <v>33585.410000000003</v>
      </c>
      <c r="J7" s="151">
        <v>0</v>
      </c>
      <c r="K7" s="151">
        <f>SUM(I7:J7)</f>
        <v>33585.410000000003</v>
      </c>
      <c r="L7" s="154" t="s">
        <v>17</v>
      </c>
      <c r="M7" s="155"/>
      <c r="N7" s="156"/>
    </row>
    <row r="8" spans="1:14" ht="77.5">
      <c r="B8" s="150" t="s">
        <v>18</v>
      </c>
      <c r="C8" s="203" t="s">
        <v>19</v>
      </c>
      <c r="D8" s="151">
        <v>25000</v>
      </c>
      <c r="E8" s="151"/>
      <c r="F8" s="151"/>
      <c r="G8" s="152">
        <f t="shared" ref="G8:G10" si="0">SUM(D8:F8)</f>
        <v>25000</v>
      </c>
      <c r="H8" s="153">
        <v>1</v>
      </c>
      <c r="I8" s="268">
        <v>3000</v>
      </c>
      <c r="J8" s="151">
        <v>0</v>
      </c>
      <c r="K8" s="151">
        <f t="shared" ref="K8:K10" si="1">SUM(I8:J8)</f>
        <v>3000</v>
      </c>
      <c r="L8" s="154" t="s">
        <v>20</v>
      </c>
      <c r="M8" s="155"/>
      <c r="N8" s="156"/>
    </row>
    <row r="9" spans="1:14" ht="108.5">
      <c r="B9" s="150" t="s">
        <v>21</v>
      </c>
      <c r="C9" s="203" t="s">
        <v>22</v>
      </c>
      <c r="D9" s="151">
        <v>30000</v>
      </c>
      <c r="E9" s="151"/>
      <c r="F9" s="151"/>
      <c r="G9" s="152">
        <f t="shared" si="0"/>
        <v>30000</v>
      </c>
      <c r="H9" s="153">
        <v>1</v>
      </c>
      <c r="I9" s="151"/>
      <c r="J9" s="151">
        <v>0</v>
      </c>
      <c r="K9" s="151">
        <f t="shared" si="1"/>
        <v>0</v>
      </c>
      <c r="L9" s="154" t="s">
        <v>23</v>
      </c>
      <c r="M9" s="155"/>
      <c r="N9" s="156"/>
    </row>
    <row r="10" spans="1:14" ht="77.5">
      <c r="B10" s="150" t="s">
        <v>24</v>
      </c>
      <c r="C10" s="203" t="s">
        <v>22</v>
      </c>
      <c r="D10" s="151">
        <v>250000</v>
      </c>
      <c r="E10" s="151"/>
      <c r="F10" s="151"/>
      <c r="G10" s="152">
        <f t="shared" si="0"/>
        <v>250000</v>
      </c>
      <c r="H10" s="153">
        <v>1</v>
      </c>
      <c r="I10" s="268">
        <v>19724</v>
      </c>
      <c r="J10" s="151">
        <v>0</v>
      </c>
      <c r="K10" s="151">
        <f t="shared" si="1"/>
        <v>19724</v>
      </c>
      <c r="L10" s="157" t="s">
        <v>25</v>
      </c>
      <c r="M10" s="155"/>
      <c r="N10" s="156"/>
    </row>
    <row r="11" spans="1:14" ht="15.5">
      <c r="A11" s="20"/>
      <c r="C11" s="136" t="s">
        <v>26</v>
      </c>
      <c r="D11" s="9">
        <f>SUM(D7:D10)</f>
        <v>460000</v>
      </c>
      <c r="E11" s="9">
        <f>SUM(E7:E10)</f>
        <v>0</v>
      </c>
      <c r="F11" s="9">
        <f>SUM(F7:F10)</f>
        <v>0</v>
      </c>
      <c r="G11" s="9">
        <f>SUM(G7:G10)</f>
        <v>460000</v>
      </c>
      <c r="H11" s="9">
        <f>(H7*G7)+(H8*G8)+(H9*G9)+(H10*G10)</f>
        <v>460000</v>
      </c>
      <c r="I11" s="9">
        <f>SUM(I7:I10)</f>
        <v>56309.41</v>
      </c>
      <c r="J11" s="9">
        <f>SUM(J7:J10)</f>
        <v>0</v>
      </c>
      <c r="K11" s="9">
        <f>SUM(K7:K10)</f>
        <v>56309.41</v>
      </c>
      <c r="L11" s="127"/>
      <c r="M11" s="158"/>
      <c r="N11" s="28"/>
    </row>
    <row r="12" spans="1:14" ht="15.5">
      <c r="A12" s="20"/>
      <c r="B12" s="72" t="s">
        <v>27</v>
      </c>
      <c r="C12" s="270" t="s">
        <v>28</v>
      </c>
      <c r="D12" s="271"/>
      <c r="E12" s="271"/>
      <c r="F12" s="271"/>
      <c r="G12" s="271"/>
      <c r="H12" s="271"/>
      <c r="I12" s="271"/>
      <c r="J12" s="271"/>
      <c r="K12" s="271"/>
      <c r="L12" s="271"/>
      <c r="M12" s="272"/>
      <c r="N12" s="27"/>
    </row>
    <row r="13" spans="1:14" ht="62">
      <c r="A13" s="20"/>
      <c r="B13" s="150" t="s">
        <v>29</v>
      </c>
      <c r="C13" s="203" t="s">
        <v>30</v>
      </c>
      <c r="D13" s="151">
        <v>80000</v>
      </c>
      <c r="E13" s="151"/>
      <c r="F13" s="151"/>
      <c r="G13" s="152">
        <f>SUM(D13:F13)</f>
        <v>80000</v>
      </c>
      <c r="H13" s="153">
        <v>1</v>
      </c>
      <c r="I13" s="268">
        <v>4434</v>
      </c>
      <c r="J13" s="151">
        <v>0</v>
      </c>
      <c r="K13" s="151">
        <f>SUM(I13:J13)</f>
        <v>4434</v>
      </c>
      <c r="L13" s="154" t="s">
        <v>31</v>
      </c>
      <c r="M13" s="155"/>
      <c r="N13" s="156"/>
    </row>
    <row r="14" spans="1:14" ht="62">
      <c r="A14" s="20"/>
      <c r="B14" s="150" t="s">
        <v>32</v>
      </c>
      <c r="C14" s="202" t="s">
        <v>33</v>
      </c>
      <c r="D14" s="151">
        <v>10000</v>
      </c>
      <c r="E14" s="151"/>
      <c r="F14" s="151"/>
      <c r="G14" s="152">
        <f t="shared" ref="G14:G15" si="2">SUM(D14:F14)</f>
        <v>10000</v>
      </c>
      <c r="H14" s="153">
        <v>1</v>
      </c>
      <c r="I14" s="268">
        <v>12122.01</v>
      </c>
      <c r="J14" s="151">
        <v>0</v>
      </c>
      <c r="K14" s="151">
        <f t="shared" ref="K14:K15" si="3">SUM(I14:J14)</f>
        <v>12122.01</v>
      </c>
      <c r="L14" s="157"/>
      <c r="M14" s="155"/>
      <c r="N14" s="156"/>
    </row>
    <row r="15" spans="1:14" ht="52.5" customHeight="1">
      <c r="A15" s="20"/>
      <c r="B15" s="150" t="s">
        <v>34</v>
      </c>
      <c r="C15" s="203" t="s">
        <v>35</v>
      </c>
      <c r="D15" s="151">
        <v>10000</v>
      </c>
      <c r="E15" s="151"/>
      <c r="F15" s="151"/>
      <c r="G15" s="152">
        <f t="shared" si="2"/>
        <v>10000</v>
      </c>
      <c r="H15" s="153">
        <v>1</v>
      </c>
      <c r="I15" s="151"/>
      <c r="J15" s="151">
        <v>0</v>
      </c>
      <c r="K15" s="151">
        <f t="shared" si="3"/>
        <v>0</v>
      </c>
      <c r="L15" s="157"/>
      <c r="M15" s="155"/>
      <c r="N15" s="156"/>
    </row>
    <row r="16" spans="1:14" ht="15.5">
      <c r="A16" s="20"/>
      <c r="C16" s="136" t="s">
        <v>26</v>
      </c>
      <c r="D16" s="12">
        <f>SUM(D13:D15)</f>
        <v>100000</v>
      </c>
      <c r="E16" s="12">
        <f>SUM(E13:E15)</f>
        <v>0</v>
      </c>
      <c r="F16" s="12">
        <f>SUM(F13:F15)</f>
        <v>0</v>
      </c>
      <c r="G16" s="12">
        <f>SUM(G13:G15)</f>
        <v>100000</v>
      </c>
      <c r="H16" s="9">
        <f>(H13*G13)+(H14*G14)+(H15*G15)</f>
        <v>100000</v>
      </c>
      <c r="I16" s="9">
        <f>SUM(I13:I15)</f>
        <v>16556.010000000002</v>
      </c>
      <c r="J16" s="9">
        <f>SUM(J13:J15)</f>
        <v>0</v>
      </c>
      <c r="K16" s="9">
        <f>SUM(K13:K15)</f>
        <v>16556.010000000002</v>
      </c>
      <c r="L16" s="127"/>
      <c r="M16" s="158"/>
      <c r="N16" s="28"/>
    </row>
    <row r="17" spans="1:14" ht="15.5">
      <c r="A17" s="20"/>
      <c r="B17" s="72" t="s">
        <v>36</v>
      </c>
      <c r="C17" s="270" t="s">
        <v>37</v>
      </c>
      <c r="D17" s="271"/>
      <c r="E17" s="271"/>
      <c r="F17" s="271"/>
      <c r="G17" s="271"/>
      <c r="H17" s="271"/>
      <c r="I17" s="271"/>
      <c r="J17" s="271"/>
      <c r="K17" s="271"/>
      <c r="L17" s="271"/>
      <c r="M17" s="272"/>
      <c r="N17" s="27"/>
    </row>
    <row r="18" spans="1:14" ht="109" customHeight="1">
      <c r="A18" s="20"/>
      <c r="B18" s="150" t="s">
        <v>38</v>
      </c>
      <c r="C18" s="266" t="s">
        <v>39</v>
      </c>
      <c r="D18" s="151">
        <v>70000</v>
      </c>
      <c r="E18" s="151">
        <v>310000</v>
      </c>
      <c r="F18" s="151"/>
      <c r="G18" s="152">
        <f>SUM(D18:F18)</f>
        <v>380000</v>
      </c>
      <c r="H18" s="153">
        <v>1</v>
      </c>
      <c r="I18" s="268">
        <v>41850</v>
      </c>
      <c r="J18" s="212">
        <v>157797.6</v>
      </c>
      <c r="K18" s="151">
        <f>SUM(I18:J18)</f>
        <v>199647.6</v>
      </c>
      <c r="L18" s="154" t="s">
        <v>40</v>
      </c>
      <c r="M18" s="155"/>
      <c r="N18" s="156"/>
    </row>
    <row r="19" spans="1:14" ht="77.5">
      <c r="A19" s="20"/>
      <c r="B19" s="150" t="s">
        <v>41</v>
      </c>
      <c r="C19" s="147" t="s">
        <v>42</v>
      </c>
      <c r="D19" s="151">
        <v>0</v>
      </c>
      <c r="E19" s="151">
        <v>30000</v>
      </c>
      <c r="F19" s="151"/>
      <c r="G19" s="152">
        <f>SUM(D20:F20)</f>
        <v>240000</v>
      </c>
      <c r="H19" s="153">
        <v>1</v>
      </c>
      <c r="I19" s="151"/>
      <c r="J19" s="151">
        <v>0</v>
      </c>
      <c r="K19" s="151">
        <f t="shared" ref="K19:K21" si="4">SUM(I19:J19)</f>
        <v>0</v>
      </c>
      <c r="L19" s="154" t="s">
        <v>43</v>
      </c>
      <c r="M19" s="155"/>
      <c r="N19" s="156"/>
    </row>
    <row r="20" spans="1:14" ht="136" customHeight="1">
      <c r="A20" s="20"/>
      <c r="B20" s="150" t="s">
        <v>44</v>
      </c>
      <c r="C20" s="147" t="s">
        <v>45</v>
      </c>
      <c r="D20" s="151">
        <v>0</v>
      </c>
      <c r="E20" s="151">
        <v>240000</v>
      </c>
      <c r="F20" s="151"/>
      <c r="G20" s="152">
        <f>SUM(D21:F21)</f>
        <v>300000</v>
      </c>
      <c r="H20" s="153">
        <v>1</v>
      </c>
      <c r="I20" s="151"/>
      <c r="J20" s="212">
        <v>131469.85999999999</v>
      </c>
      <c r="K20" s="151">
        <f t="shared" si="4"/>
        <v>131469.85999999999</v>
      </c>
      <c r="L20" s="154" t="s">
        <v>46</v>
      </c>
      <c r="M20" s="155"/>
      <c r="N20" s="156"/>
    </row>
    <row r="21" spans="1:14" ht="115.5" customHeight="1">
      <c r="A21" s="20"/>
      <c r="B21" s="206" t="s">
        <v>47</v>
      </c>
      <c r="C21" s="207" t="s">
        <v>48</v>
      </c>
      <c r="D21" s="151">
        <v>0</v>
      </c>
      <c r="E21" s="151">
        <v>300000</v>
      </c>
      <c r="F21" s="151"/>
      <c r="G21" s="152">
        <f>E21+F21</f>
        <v>300000</v>
      </c>
      <c r="H21" s="153">
        <v>1</v>
      </c>
      <c r="I21" s="151"/>
      <c r="J21" s="212">
        <v>120532</v>
      </c>
      <c r="K21" s="151">
        <f t="shared" si="4"/>
        <v>120532</v>
      </c>
      <c r="L21" s="157"/>
      <c r="M21" s="155"/>
      <c r="N21" s="156"/>
    </row>
    <row r="22" spans="1:14" ht="15.5">
      <c r="C22" s="136" t="s">
        <v>26</v>
      </c>
      <c r="D22" s="9">
        <f>SUM(D18:D21)</f>
        <v>70000</v>
      </c>
      <c r="E22" s="9">
        <f>SUM(E18:E21)</f>
        <v>880000</v>
      </c>
      <c r="F22" s="9">
        <f>SUM(F18:F21)</f>
        <v>0</v>
      </c>
      <c r="G22" s="9">
        <f>SUM(G18:G21)</f>
        <v>1220000</v>
      </c>
      <c r="H22" s="9">
        <f>(G18*H18)+(G19*H19)+(G20*H20)+(G21*H21)</f>
        <v>1220000</v>
      </c>
      <c r="I22" s="9">
        <f t="shared" ref="I22:J22" si="5">SUM(I18:I21)</f>
        <v>41850</v>
      </c>
      <c r="J22" s="9">
        <f t="shared" si="5"/>
        <v>409799.45999999996</v>
      </c>
      <c r="K22" s="9">
        <f>SUM(K18:K21)</f>
        <v>451649.45999999996</v>
      </c>
      <c r="L22" s="127"/>
      <c r="M22" s="158"/>
      <c r="N22" s="28"/>
    </row>
    <row r="23" spans="1:14" ht="15.5">
      <c r="B23" s="159"/>
      <c r="C23" s="160"/>
      <c r="D23" s="161"/>
      <c r="E23" s="161"/>
      <c r="F23" s="161"/>
      <c r="G23" s="161"/>
      <c r="H23" s="161"/>
      <c r="I23" s="161"/>
      <c r="J23" s="161"/>
      <c r="K23" s="161"/>
      <c r="L23" s="161"/>
      <c r="M23" s="161"/>
      <c r="N23" s="156"/>
    </row>
    <row r="24" spans="1:14" ht="15.5">
      <c r="B24" s="72" t="s">
        <v>49</v>
      </c>
      <c r="C24" s="273" t="s">
        <v>50</v>
      </c>
      <c r="D24" s="274"/>
      <c r="E24" s="274"/>
      <c r="F24" s="274"/>
      <c r="G24" s="274"/>
      <c r="H24" s="274"/>
      <c r="I24" s="274"/>
      <c r="J24" s="274"/>
      <c r="K24" s="274"/>
      <c r="L24" s="274"/>
      <c r="M24" s="275"/>
      <c r="N24" s="8"/>
    </row>
    <row r="25" spans="1:14" ht="15.5">
      <c r="B25" s="72" t="s">
        <v>51</v>
      </c>
      <c r="C25" s="279" t="s">
        <v>52</v>
      </c>
      <c r="D25" s="271"/>
      <c r="E25" s="271"/>
      <c r="F25" s="271"/>
      <c r="G25" s="271"/>
      <c r="H25" s="271"/>
      <c r="I25" s="271"/>
      <c r="J25" s="271"/>
      <c r="K25" s="271"/>
      <c r="L25" s="271"/>
      <c r="M25" s="272"/>
      <c r="N25" s="27"/>
    </row>
    <row r="26" spans="1:14" ht="89.15" customHeight="1">
      <c r="B26" s="150" t="s">
        <v>53</v>
      </c>
      <c r="C26" s="203" t="s">
        <v>54</v>
      </c>
      <c r="D26" s="151">
        <v>80000</v>
      </c>
      <c r="E26" s="151"/>
      <c r="F26" s="151"/>
      <c r="G26" s="152">
        <f>SUM(D26:F26)</f>
        <v>80000</v>
      </c>
      <c r="H26" s="153">
        <v>1</v>
      </c>
      <c r="I26" s="268">
        <v>6924</v>
      </c>
      <c r="J26" s="151">
        <v>0</v>
      </c>
      <c r="K26" s="151">
        <f>SUM(I26:J26)</f>
        <v>6924</v>
      </c>
      <c r="M26" s="154" t="s">
        <v>55</v>
      </c>
      <c r="N26" s="156"/>
    </row>
    <row r="27" spans="1:14" ht="120" customHeight="1">
      <c r="B27" s="150" t="s">
        <v>56</v>
      </c>
      <c r="C27" s="202" t="s">
        <v>57</v>
      </c>
      <c r="D27" s="151">
        <v>50000</v>
      </c>
      <c r="E27" s="151"/>
      <c r="F27" s="151"/>
      <c r="G27" s="152">
        <f t="shared" ref="G27:G28" si="6">SUM(D27:F27)</f>
        <v>50000</v>
      </c>
      <c r="H27" s="153">
        <v>1</v>
      </c>
      <c r="I27" s="268">
        <v>70001</v>
      </c>
      <c r="J27" s="151">
        <v>0</v>
      </c>
      <c r="K27" s="151">
        <f t="shared" ref="K27:K28" si="7">SUM(I27:J27)</f>
        <v>70001</v>
      </c>
      <c r="L27" s="200" t="s">
        <v>504</v>
      </c>
      <c r="M27" s="204"/>
      <c r="N27" s="156"/>
    </row>
    <row r="28" spans="1:14" ht="63" customHeight="1">
      <c r="B28" s="150" t="s">
        <v>58</v>
      </c>
      <c r="C28" s="147" t="s">
        <v>59</v>
      </c>
      <c r="D28" s="151">
        <v>70000</v>
      </c>
      <c r="E28" s="151"/>
      <c r="F28" s="151"/>
      <c r="G28" s="152">
        <f t="shared" si="6"/>
        <v>70000</v>
      </c>
      <c r="H28" s="153">
        <v>1</v>
      </c>
      <c r="I28" s="151"/>
      <c r="J28" s="151">
        <v>0</v>
      </c>
      <c r="K28" s="151">
        <f t="shared" si="7"/>
        <v>0</v>
      </c>
      <c r="L28" s="154" t="s">
        <v>60</v>
      </c>
      <c r="M28" s="155"/>
      <c r="N28" s="156"/>
    </row>
    <row r="29" spans="1:14" s="20" customFormat="1" ht="15.5">
      <c r="A29" s="19"/>
      <c r="B29" s="19"/>
      <c r="C29" s="136" t="s">
        <v>26</v>
      </c>
      <c r="D29" s="9">
        <f>SUM(D26:D28)</f>
        <v>200000</v>
      </c>
      <c r="E29" s="9">
        <f>SUM(E26:E28)</f>
        <v>0</v>
      </c>
      <c r="F29" s="9">
        <f>SUM(F26:F28)</f>
        <v>0</v>
      </c>
      <c r="G29" s="12">
        <f>SUM(G26:G28)</f>
        <v>200000</v>
      </c>
      <c r="H29" s="9">
        <f>(H26*G26)+(H27*G27)+(H28*G28)</f>
        <v>200000</v>
      </c>
      <c r="I29" s="9">
        <f t="shared" ref="I29:J29" si="8">SUM(I26:I28)</f>
        <v>76925</v>
      </c>
      <c r="J29" s="9">
        <f t="shared" si="8"/>
        <v>0</v>
      </c>
      <c r="K29" s="9">
        <f>SUM(K26:K28)</f>
        <v>76925</v>
      </c>
      <c r="L29" s="127"/>
      <c r="M29" s="158"/>
      <c r="N29" s="28"/>
    </row>
    <row r="30" spans="1:14" ht="15.5">
      <c r="B30" s="72" t="s">
        <v>61</v>
      </c>
      <c r="C30" s="270" t="s">
        <v>62</v>
      </c>
      <c r="D30" s="271"/>
      <c r="E30" s="271"/>
      <c r="F30" s="271"/>
      <c r="G30" s="271"/>
      <c r="H30" s="271"/>
      <c r="I30" s="271"/>
      <c r="J30" s="271"/>
      <c r="K30" s="271"/>
      <c r="L30" s="271"/>
      <c r="M30" s="272"/>
      <c r="N30" s="27"/>
    </row>
    <row r="31" spans="1:14" ht="108.5">
      <c r="B31" s="150" t="s">
        <v>63</v>
      </c>
      <c r="C31" s="207" t="s">
        <v>64</v>
      </c>
      <c r="D31" s="151">
        <v>50800</v>
      </c>
      <c r="E31" s="151"/>
      <c r="F31" s="151"/>
      <c r="G31" s="152">
        <f>SUM(D31:F31)</f>
        <v>50800</v>
      </c>
      <c r="H31" s="153">
        <v>1</v>
      </c>
      <c r="I31" s="151"/>
      <c r="J31" s="151">
        <v>0</v>
      </c>
      <c r="K31" s="151">
        <f>SUM(I31:J31)</f>
        <v>0</v>
      </c>
      <c r="L31" s="154" t="s">
        <v>65</v>
      </c>
      <c r="M31" s="155"/>
      <c r="N31" s="156"/>
    </row>
    <row r="32" spans="1:14" ht="77.5">
      <c r="B32" s="150" t="s">
        <v>66</v>
      </c>
      <c r="C32" s="147" t="s">
        <v>67</v>
      </c>
      <c r="D32" s="151">
        <v>100000</v>
      </c>
      <c r="E32" s="151"/>
      <c r="F32" s="151"/>
      <c r="G32" s="152">
        <f t="shared" ref="G32" si="9">SUM(D32:F32)</f>
        <v>100000</v>
      </c>
      <c r="H32" s="153">
        <v>1</v>
      </c>
      <c r="I32" s="151"/>
      <c r="J32" s="151">
        <v>0</v>
      </c>
      <c r="K32" s="151">
        <f>SUM(I32:J32)</f>
        <v>0</v>
      </c>
      <c r="L32" s="154" t="s">
        <v>68</v>
      </c>
      <c r="M32" s="155"/>
      <c r="N32" s="156"/>
    </row>
    <row r="33" spans="2:14" ht="15.5">
      <c r="C33" s="136" t="s">
        <v>26</v>
      </c>
      <c r="D33" s="12">
        <f>SUM(D31:D32)</f>
        <v>150800</v>
      </c>
      <c r="E33" s="12">
        <f>SUM(E31:E32)</f>
        <v>0</v>
      </c>
      <c r="F33" s="12">
        <f>SUM(F31:F32)</f>
        <v>0</v>
      </c>
      <c r="G33" s="12">
        <f>SUM(G31:G32)</f>
        <v>150800</v>
      </c>
      <c r="H33" s="9">
        <f>(H31*G31)+(H32*G32)</f>
        <v>150800</v>
      </c>
      <c r="I33" s="113">
        <f>SUM(I31:I32)</f>
        <v>0</v>
      </c>
      <c r="J33" s="113">
        <f>SUM(J31:J32)</f>
        <v>0</v>
      </c>
      <c r="K33" s="113">
        <f>SUM(K31:K32)</f>
        <v>0</v>
      </c>
      <c r="L33" s="128"/>
      <c r="M33" s="158"/>
      <c r="N33" s="28"/>
    </row>
    <row r="34" spans="2:14" ht="15.75" customHeight="1">
      <c r="B34" s="3"/>
      <c r="C34" s="162"/>
      <c r="D34" s="163"/>
      <c r="E34" s="163"/>
      <c r="F34" s="163"/>
      <c r="G34" s="163"/>
      <c r="H34" s="163"/>
      <c r="I34" s="163"/>
      <c r="J34" s="163"/>
      <c r="K34" s="163"/>
      <c r="L34" s="163"/>
      <c r="M34" s="159"/>
      <c r="N34" s="1"/>
    </row>
    <row r="35" spans="2:14" ht="15.5">
      <c r="B35" s="72" t="s">
        <v>71</v>
      </c>
      <c r="C35" s="273" t="s">
        <v>72</v>
      </c>
      <c r="D35" s="274"/>
      <c r="E35" s="274"/>
      <c r="F35" s="274"/>
      <c r="G35" s="274"/>
      <c r="H35" s="274"/>
      <c r="I35" s="274"/>
      <c r="J35" s="274"/>
      <c r="K35" s="274"/>
      <c r="L35" s="274"/>
      <c r="M35" s="275"/>
      <c r="N35" s="8"/>
    </row>
    <row r="36" spans="2:14" ht="15.5">
      <c r="B36" s="72" t="s">
        <v>73</v>
      </c>
      <c r="C36" s="270" t="s">
        <v>74</v>
      </c>
      <c r="D36" s="271"/>
      <c r="E36" s="271"/>
      <c r="F36" s="271"/>
      <c r="G36" s="271"/>
      <c r="H36" s="271"/>
      <c r="I36" s="271"/>
      <c r="J36" s="271"/>
      <c r="K36" s="271"/>
      <c r="L36" s="271"/>
      <c r="M36" s="272"/>
      <c r="N36" s="27"/>
    </row>
    <row r="37" spans="2:14" ht="124">
      <c r="B37" s="150" t="s">
        <v>75</v>
      </c>
      <c r="C37" s="147" t="s">
        <v>76</v>
      </c>
      <c r="D37" s="151">
        <v>0</v>
      </c>
      <c r="E37" s="151">
        <v>145000</v>
      </c>
      <c r="F37" s="151"/>
      <c r="G37" s="152">
        <f>SUM(D37:F37)</f>
        <v>145000</v>
      </c>
      <c r="H37" s="153">
        <v>1</v>
      </c>
      <c r="I37" s="151"/>
      <c r="J37" s="212">
        <v>170001.53</v>
      </c>
      <c r="K37" s="151">
        <f>SUM(I37:J37)</f>
        <v>170001.53</v>
      </c>
      <c r="L37" s="154" t="s">
        <v>77</v>
      </c>
      <c r="M37" s="155"/>
      <c r="N37" s="156"/>
    </row>
    <row r="38" spans="2:14" ht="170.5">
      <c r="B38" s="150" t="s">
        <v>78</v>
      </c>
      <c r="C38" s="207" t="s">
        <v>79</v>
      </c>
      <c r="D38" s="151">
        <v>0</v>
      </c>
      <c r="E38" s="151">
        <v>61869</v>
      </c>
      <c r="F38" s="151"/>
      <c r="G38" s="152">
        <f>SUM(D38:F38)</f>
        <v>61869</v>
      </c>
      <c r="H38" s="153">
        <v>1</v>
      </c>
      <c r="I38" s="151"/>
      <c r="J38" s="151">
        <v>26646.25</v>
      </c>
      <c r="K38" s="151">
        <f>SUM(I38:J38)</f>
        <v>26646.25</v>
      </c>
      <c r="L38" s="154" t="s">
        <v>77</v>
      </c>
      <c r="M38" s="155"/>
      <c r="N38" s="156"/>
    </row>
    <row r="39" spans="2:14" ht="15.5">
      <c r="C39" s="136" t="s">
        <v>26</v>
      </c>
      <c r="D39" s="9">
        <f>SUM(D37:D38)</f>
        <v>0</v>
      </c>
      <c r="E39" s="9">
        <f>SUM(E37:E38)</f>
        <v>206869</v>
      </c>
      <c r="F39" s="9">
        <f>SUM(F37:F38)</f>
        <v>0</v>
      </c>
      <c r="G39" s="12">
        <f>SUM(G37:G38)</f>
        <v>206869</v>
      </c>
      <c r="H39" s="9">
        <f>(H37*G37)+(H38*G38)</f>
        <v>206869</v>
      </c>
      <c r="I39" s="113">
        <f>SUM(I37:I38)</f>
        <v>0</v>
      </c>
      <c r="J39" s="113">
        <f>SUM(J37:J38)</f>
        <v>196647.78</v>
      </c>
      <c r="K39" s="113">
        <f>SUM(K37:K38)</f>
        <v>196647.78</v>
      </c>
      <c r="L39" s="128"/>
      <c r="M39" s="158"/>
      <c r="N39" s="28"/>
    </row>
    <row r="40" spans="2:14" ht="15.5">
      <c r="B40" s="72" t="s">
        <v>80</v>
      </c>
      <c r="C40" s="270" t="s">
        <v>81</v>
      </c>
      <c r="D40" s="271"/>
      <c r="E40" s="271"/>
      <c r="F40" s="271"/>
      <c r="G40" s="271"/>
      <c r="H40" s="271"/>
      <c r="I40" s="271"/>
      <c r="J40" s="271"/>
      <c r="K40" s="271"/>
      <c r="L40" s="271"/>
      <c r="M40" s="272"/>
      <c r="N40" s="27"/>
    </row>
    <row r="41" spans="2:14" ht="93">
      <c r="B41" s="150" t="s">
        <v>82</v>
      </c>
      <c r="C41" s="207" t="s">
        <v>83</v>
      </c>
      <c r="D41" s="151">
        <v>0</v>
      </c>
      <c r="E41" s="164">
        <v>135000.16</v>
      </c>
      <c r="F41" s="151"/>
      <c r="G41" s="152">
        <f>SUM(D41:F41)</f>
        <v>135000.16</v>
      </c>
      <c r="H41" s="153">
        <v>1</v>
      </c>
      <c r="I41" s="151"/>
      <c r="J41" s="212">
        <v>208098.16</v>
      </c>
      <c r="K41" s="151">
        <f>SUM(I41:J41)</f>
        <v>208098.16</v>
      </c>
      <c r="L41" s="154" t="s">
        <v>77</v>
      </c>
      <c r="M41" s="155"/>
      <c r="N41" s="156"/>
    </row>
    <row r="42" spans="2:14" ht="217">
      <c r="B42" s="150" t="s">
        <v>84</v>
      </c>
      <c r="C42" s="207" t="s">
        <v>85</v>
      </c>
      <c r="D42" s="151">
        <v>0</v>
      </c>
      <c r="E42" s="151">
        <v>100000</v>
      </c>
      <c r="F42" s="151"/>
      <c r="G42" s="152">
        <f t="shared" ref="G42:G43" si="10">SUM(D42:F42)</f>
        <v>100000</v>
      </c>
      <c r="H42" s="153">
        <v>1</v>
      </c>
      <c r="I42" s="151"/>
      <c r="J42" s="151">
        <v>124225.26</v>
      </c>
      <c r="K42" s="151">
        <f t="shared" ref="K42:K43" si="11">SUM(I42:J42)</f>
        <v>124225.26</v>
      </c>
      <c r="L42" s="154" t="s">
        <v>86</v>
      </c>
      <c r="M42" s="155"/>
      <c r="N42" s="156"/>
    </row>
    <row r="43" spans="2:14" ht="46.5">
      <c r="B43" s="150" t="s">
        <v>87</v>
      </c>
      <c r="C43" s="147" t="s">
        <v>88</v>
      </c>
      <c r="D43" s="151">
        <v>0</v>
      </c>
      <c r="E43" s="151">
        <v>45241.26</v>
      </c>
      <c r="F43" s="151"/>
      <c r="G43" s="152">
        <f t="shared" si="10"/>
        <v>45241.26</v>
      </c>
      <c r="H43" s="153">
        <v>0.75</v>
      </c>
      <c r="I43" s="151"/>
      <c r="J43" s="151">
        <v>0</v>
      </c>
      <c r="K43" s="151">
        <f t="shared" si="11"/>
        <v>0</v>
      </c>
      <c r="L43" s="154" t="s">
        <v>89</v>
      </c>
      <c r="M43" s="155"/>
      <c r="N43" s="156"/>
    </row>
    <row r="44" spans="2:14" ht="15.5">
      <c r="C44" s="136" t="s">
        <v>26</v>
      </c>
      <c r="D44" s="9">
        <f>SUM(D41:D43)</f>
        <v>0</v>
      </c>
      <c r="E44" s="9">
        <f>SUM(E41:E43)</f>
        <v>280241.42</v>
      </c>
      <c r="F44" s="9">
        <f>SUM(F41:F43)</f>
        <v>0</v>
      </c>
      <c r="G44" s="9">
        <f>SUM(G41:G43)</f>
        <v>280241.42</v>
      </c>
      <c r="H44" s="9">
        <f>(H41*G41)+(H42*G42)+(H43*G43)</f>
        <v>268931.10499999998</v>
      </c>
      <c r="I44" s="113">
        <f>SUM(I41:I43)</f>
        <v>0</v>
      </c>
      <c r="J44" s="113">
        <f>SUM(J41:J43)</f>
        <v>332323.42</v>
      </c>
      <c r="K44" s="113">
        <f>SUM(K41:K43)</f>
        <v>332323.42</v>
      </c>
      <c r="L44" s="128"/>
      <c r="M44" s="158"/>
      <c r="N44" s="28"/>
    </row>
    <row r="45" spans="2:14" ht="15.75" customHeight="1">
      <c r="B45" s="3"/>
      <c r="C45" s="162"/>
      <c r="D45" s="163"/>
      <c r="E45" s="163"/>
      <c r="F45" s="163"/>
      <c r="G45" s="163"/>
      <c r="H45" s="163"/>
      <c r="I45" s="163"/>
      <c r="J45" s="163"/>
      <c r="K45" s="163"/>
      <c r="L45" s="163"/>
      <c r="M45" s="263"/>
      <c r="N45" s="1"/>
    </row>
    <row r="46" spans="2:14" ht="15.75" customHeight="1">
      <c r="B46" s="3"/>
      <c r="C46" s="162"/>
      <c r="D46" s="163"/>
      <c r="E46" s="163"/>
      <c r="F46" s="163"/>
      <c r="G46" s="163"/>
      <c r="H46" s="163"/>
      <c r="I46" s="163"/>
      <c r="J46" s="163"/>
      <c r="K46" s="163"/>
      <c r="L46" s="163"/>
      <c r="M46" s="159"/>
      <c r="N46" s="1"/>
    </row>
    <row r="47" spans="2:14" ht="15.75" customHeight="1">
      <c r="B47" s="3"/>
      <c r="C47" s="162"/>
      <c r="D47" s="163"/>
      <c r="E47" s="163"/>
      <c r="F47" s="163"/>
      <c r="G47" s="163"/>
      <c r="H47" s="163"/>
      <c r="I47" s="163"/>
      <c r="J47" s="163"/>
      <c r="K47" s="163"/>
      <c r="L47" s="163"/>
      <c r="M47" s="159"/>
      <c r="N47" s="1"/>
    </row>
    <row r="48" spans="2:14" ht="63.75" customHeight="1">
      <c r="B48" s="72" t="s">
        <v>96</v>
      </c>
      <c r="C48" s="165"/>
      <c r="D48" s="166">
        <v>300000</v>
      </c>
      <c r="E48" s="166"/>
      <c r="F48" s="166"/>
      <c r="G48" s="167">
        <f>SUM(D48:F48)</f>
        <v>300000</v>
      </c>
      <c r="H48" s="168">
        <v>0.75</v>
      </c>
      <c r="I48" s="268">
        <v>213228.29</v>
      </c>
      <c r="J48" s="151">
        <v>0</v>
      </c>
      <c r="K48" s="151">
        <f>SUM(I48:J48)</f>
        <v>213228.29</v>
      </c>
      <c r="L48" s="169"/>
      <c r="M48" s="170"/>
      <c r="N48" s="28"/>
    </row>
    <row r="49" spans="2:14" ht="69.75" customHeight="1">
      <c r="B49" s="72" t="s">
        <v>97</v>
      </c>
      <c r="C49" s="165"/>
      <c r="D49" s="201">
        <v>0</v>
      </c>
      <c r="E49" s="166"/>
      <c r="F49" s="166"/>
      <c r="G49" s="167">
        <f>SUM(D49:F49)</f>
        <v>0</v>
      </c>
      <c r="H49" s="168"/>
      <c r="I49" s="151"/>
      <c r="J49" s="151">
        <v>0</v>
      </c>
      <c r="K49" s="151">
        <f t="shared" ref="K49:K51" si="12">SUM(I49:J49)</f>
        <v>0</v>
      </c>
      <c r="L49" s="169"/>
      <c r="M49" s="170"/>
      <c r="N49" s="28"/>
    </row>
    <row r="50" spans="2:14" ht="57" customHeight="1">
      <c r="B50" s="72" t="s">
        <v>98</v>
      </c>
      <c r="C50" s="171"/>
      <c r="D50" s="166">
        <v>56069.16</v>
      </c>
      <c r="E50" s="166">
        <v>45000</v>
      </c>
      <c r="F50" s="166"/>
      <c r="G50" s="167">
        <f>SUM(D50:F50)</f>
        <v>101069.16</v>
      </c>
      <c r="H50" s="168">
        <v>1</v>
      </c>
      <c r="I50" s="268">
        <v>31914.799999999999</v>
      </c>
      <c r="J50" s="213">
        <v>13568.55</v>
      </c>
      <c r="K50" s="151">
        <f t="shared" si="12"/>
        <v>45483.35</v>
      </c>
      <c r="L50" s="169"/>
      <c r="M50" s="170"/>
      <c r="N50" s="28"/>
    </row>
    <row r="51" spans="2:14" ht="65.25" customHeight="1">
      <c r="B51" s="83" t="s">
        <v>99</v>
      </c>
      <c r="C51" s="165"/>
      <c r="D51" s="166">
        <v>65000</v>
      </c>
      <c r="E51" s="166"/>
      <c r="F51" s="166"/>
      <c r="G51" s="167">
        <f>SUM(D51:F51)</f>
        <v>65000</v>
      </c>
      <c r="H51" s="168">
        <v>1</v>
      </c>
      <c r="I51" s="268">
        <v>4096</v>
      </c>
      <c r="J51" s="151">
        <v>0</v>
      </c>
      <c r="K51" s="151">
        <f t="shared" si="12"/>
        <v>4096</v>
      </c>
      <c r="L51" s="169"/>
      <c r="M51" s="170"/>
      <c r="N51" s="28"/>
    </row>
    <row r="52" spans="2:14" ht="21.75" customHeight="1">
      <c r="B52" s="3"/>
      <c r="C52" s="137" t="s">
        <v>100</v>
      </c>
      <c r="D52" s="85">
        <f>SUM(D48:D51)</f>
        <v>421069.16000000003</v>
      </c>
      <c r="E52" s="85">
        <f>SUM(E48:E51)</f>
        <v>45000</v>
      </c>
      <c r="F52" s="85">
        <f>SUM(F48:F51)</f>
        <v>0</v>
      </c>
      <c r="G52" s="85">
        <f>SUM(G48:G51)</f>
        <v>466069.16000000003</v>
      </c>
      <c r="H52" s="9">
        <f>(H48*G48)+(H49*G49)+(H50*G50)+(H51*G51)</f>
        <v>391069.16000000003</v>
      </c>
      <c r="I52" s="113">
        <f>SUM(I48:I51)</f>
        <v>249239.09</v>
      </c>
      <c r="J52" s="113">
        <f>SUM(J48:J51)</f>
        <v>13568.55</v>
      </c>
      <c r="K52" s="113">
        <f>SUM(K48:K51)</f>
        <v>262807.64</v>
      </c>
      <c r="L52" s="128"/>
      <c r="M52" s="172"/>
      <c r="N52" s="7"/>
    </row>
    <row r="53" spans="2:14" ht="15.75" customHeight="1">
      <c r="B53" s="3"/>
      <c r="C53" s="162"/>
      <c r="D53" s="163"/>
      <c r="E53" s="163"/>
      <c r="F53" s="163"/>
      <c r="G53" s="163"/>
      <c r="H53" s="163"/>
      <c r="I53" s="163"/>
      <c r="J53" s="163"/>
      <c r="K53" s="163"/>
      <c r="L53" s="163"/>
      <c r="M53" s="159"/>
      <c r="N53" s="7"/>
    </row>
    <row r="54" spans="2:14" ht="15.75" customHeight="1">
      <c r="B54" s="3"/>
      <c r="C54" s="162"/>
      <c r="D54" s="163"/>
      <c r="E54" s="163"/>
      <c r="F54" s="163"/>
      <c r="G54" s="163"/>
      <c r="H54" s="163"/>
      <c r="I54" s="163"/>
      <c r="J54" s="163"/>
      <c r="K54" s="163"/>
      <c r="L54" s="163"/>
      <c r="M54" s="159"/>
      <c r="N54" s="7"/>
    </row>
    <row r="55" spans="2:14" ht="15.75" customHeight="1">
      <c r="B55" s="3"/>
      <c r="C55" s="162"/>
      <c r="D55" s="163"/>
      <c r="E55" s="163"/>
      <c r="F55" s="163"/>
      <c r="G55" s="163"/>
      <c r="H55" s="163"/>
      <c r="I55" s="163"/>
      <c r="J55" s="163"/>
      <c r="K55" s="163"/>
      <c r="L55" s="163"/>
      <c r="M55" s="159"/>
      <c r="N55" s="7"/>
    </row>
    <row r="56" spans="2:14" ht="15.75" customHeight="1">
      <c r="B56" s="3"/>
      <c r="C56" s="162"/>
      <c r="D56" s="163"/>
      <c r="E56" s="163"/>
      <c r="F56" s="163"/>
      <c r="G56" s="163"/>
      <c r="H56" s="163"/>
      <c r="I56" s="163"/>
      <c r="J56" s="163">
        <f>J52+J44+J39+J33+J29+J22+J16+J11</f>
        <v>952339.21</v>
      </c>
      <c r="K56" s="163"/>
      <c r="L56" s="163"/>
      <c r="M56" s="159"/>
      <c r="N56" s="7"/>
    </row>
    <row r="57" spans="2:14" ht="15.75" customHeight="1">
      <c r="B57" s="3"/>
      <c r="C57" s="162"/>
      <c r="D57" s="163"/>
      <c r="E57" s="163"/>
      <c r="F57" s="163"/>
      <c r="G57" s="163"/>
      <c r="H57" s="163"/>
      <c r="I57" s="163"/>
      <c r="J57" s="163"/>
      <c r="K57" s="163"/>
      <c r="L57" s="163"/>
      <c r="M57" s="159"/>
      <c r="N57" s="7"/>
    </row>
    <row r="58" spans="2:14" ht="15.75" customHeight="1">
      <c r="B58" s="3"/>
      <c r="C58" s="162"/>
      <c r="D58" s="163"/>
      <c r="E58" s="163"/>
      <c r="F58" s="163"/>
      <c r="G58" s="163"/>
      <c r="H58" s="163"/>
      <c r="I58" s="163"/>
      <c r="J58" s="163"/>
      <c r="K58" s="163"/>
      <c r="L58" s="163"/>
      <c r="M58" s="159"/>
      <c r="N58" s="7"/>
    </row>
    <row r="59" spans="2:14" ht="15.75" customHeight="1" thickBot="1">
      <c r="B59" s="3"/>
      <c r="C59" s="162"/>
      <c r="D59" s="163"/>
      <c r="E59" s="163"/>
      <c r="F59" s="163"/>
      <c r="G59" s="163"/>
      <c r="H59" s="163"/>
      <c r="I59" s="163"/>
      <c r="J59" s="163"/>
      <c r="K59" s="163"/>
      <c r="L59" s="163"/>
      <c r="M59" s="159"/>
      <c r="N59" s="7"/>
    </row>
    <row r="60" spans="2:14" ht="15.5">
      <c r="B60" s="3"/>
      <c r="C60" s="284" t="s">
        <v>101</v>
      </c>
      <c r="D60" s="285"/>
      <c r="E60" s="285"/>
      <c r="F60" s="285"/>
      <c r="G60" s="286"/>
      <c r="H60" s="7"/>
      <c r="I60" s="7"/>
      <c r="J60" s="267"/>
      <c r="K60" s="163"/>
      <c r="L60" s="163"/>
      <c r="M60" s="7"/>
    </row>
    <row r="61" spans="2:14" ht="40.5" customHeight="1">
      <c r="B61" s="3"/>
      <c r="C61" s="297"/>
      <c r="D61" s="287" t="str">
        <f>D4</f>
        <v>UN WOMEN</v>
      </c>
      <c r="E61" s="287" t="str">
        <f>E4</f>
        <v>UNDP</v>
      </c>
      <c r="F61" s="287" t="str">
        <f>F4</f>
        <v>Recipient Organization 3</v>
      </c>
      <c r="G61" s="299" t="s">
        <v>7</v>
      </c>
      <c r="H61" s="159"/>
      <c r="I61" s="159"/>
      <c r="J61" s="159"/>
      <c r="K61" s="163"/>
      <c r="L61" s="163"/>
      <c r="M61" s="7"/>
    </row>
    <row r="62" spans="2:14" ht="24.75" customHeight="1">
      <c r="B62" s="3"/>
      <c r="C62" s="298"/>
      <c r="D62" s="288"/>
      <c r="E62" s="288"/>
      <c r="F62" s="288"/>
      <c r="G62" s="300"/>
      <c r="H62" s="159"/>
      <c r="I62" s="159"/>
      <c r="J62" s="159"/>
      <c r="K62" s="163"/>
      <c r="L62" s="163"/>
      <c r="M62" s="7"/>
    </row>
    <row r="63" spans="2:14" ht="41.25" customHeight="1">
      <c r="B63" s="173"/>
      <c r="C63" s="174" t="s">
        <v>102</v>
      </c>
      <c r="D63" s="175">
        <f>SUM(D11,D16,D22,,D29,D33,D39,D44,D48,D49,D50,D51)</f>
        <v>1401869.16</v>
      </c>
      <c r="E63" s="175">
        <f>SUM(E11,E16,E22,E29,E33,E39,E44,E48,E49,E50,E51)</f>
        <v>1412110.42</v>
      </c>
      <c r="F63" s="175">
        <f>SUM(F11,F16,F22,F29,F33,F39,F44,F48,F49,F50,F51)</f>
        <v>0</v>
      </c>
      <c r="G63" s="176">
        <f>SUM(D63:F63)</f>
        <v>2813979.58</v>
      </c>
      <c r="H63" s="159"/>
      <c r="I63" s="262"/>
      <c r="J63" s="159"/>
      <c r="K63" s="177"/>
      <c r="L63" s="163"/>
      <c r="M63" s="173"/>
    </row>
    <row r="64" spans="2:14" ht="51.75" customHeight="1">
      <c r="B64" s="178"/>
      <c r="C64" s="174" t="s">
        <v>103</v>
      </c>
      <c r="D64" s="175">
        <f>D63*0.07</f>
        <v>98130.84120000001</v>
      </c>
      <c r="E64" s="175">
        <f>E63*0.07</f>
        <v>98847.729400000011</v>
      </c>
      <c r="F64" s="175">
        <f>F63*0.07</f>
        <v>0</v>
      </c>
      <c r="G64" s="176">
        <f>G63*0.07</f>
        <v>196978.57060000004</v>
      </c>
      <c r="H64" s="178"/>
      <c r="I64" s="178"/>
      <c r="J64" s="178"/>
      <c r="K64" s="177"/>
      <c r="L64" s="163"/>
      <c r="M64" s="179"/>
    </row>
    <row r="65" spans="2:14" ht="51.75" customHeight="1" thickBot="1">
      <c r="B65" s="178"/>
      <c r="C65" s="138" t="s">
        <v>7</v>
      </c>
      <c r="D65" s="134">
        <f>SUM(D63:D64)</f>
        <v>1500000.0011999998</v>
      </c>
      <c r="E65" s="134">
        <f>SUM(E63:E64)</f>
        <v>1510958.1494</v>
      </c>
      <c r="F65" s="76">
        <f>SUM(F63:F64)</f>
        <v>0</v>
      </c>
      <c r="G65" s="135">
        <f>SUM(G63:G64)</f>
        <v>3010958.1506000003</v>
      </c>
      <c r="H65" s="178"/>
      <c r="I65" s="178"/>
      <c r="J65" s="178"/>
      <c r="M65" s="179"/>
    </row>
    <row r="66" spans="2:14" ht="42" customHeight="1">
      <c r="B66" s="178"/>
      <c r="K66" s="110"/>
      <c r="L66" s="110"/>
      <c r="M66" s="1"/>
      <c r="N66" s="179"/>
    </row>
    <row r="67" spans="2:14" s="20" customFormat="1" ht="29.25" customHeight="1" thickBot="1">
      <c r="B67" s="159"/>
      <c r="C67" s="140"/>
      <c r="D67" s="15"/>
      <c r="E67" s="15"/>
      <c r="F67" s="15"/>
      <c r="G67" s="15"/>
      <c r="H67" s="15"/>
      <c r="I67" s="15"/>
      <c r="J67" s="15"/>
      <c r="K67" s="114"/>
      <c r="L67" s="114"/>
      <c r="M67" s="7"/>
      <c r="N67" s="173"/>
    </row>
    <row r="68" spans="2:14" ht="23.25" customHeight="1">
      <c r="B68" s="179"/>
      <c r="C68" s="292" t="s">
        <v>104</v>
      </c>
      <c r="D68" s="293"/>
      <c r="E68" s="293"/>
      <c r="F68" s="293"/>
      <c r="G68" s="293"/>
      <c r="H68" s="294"/>
      <c r="I68" s="211"/>
      <c r="J68" s="211"/>
      <c r="K68" s="114"/>
      <c r="L68" s="114"/>
      <c r="M68" s="179"/>
    </row>
    <row r="69" spans="2:14" ht="41.25" customHeight="1">
      <c r="B69" s="179"/>
      <c r="C69" s="141"/>
      <c r="D69" s="289" t="str">
        <f>D4</f>
        <v>UN WOMEN</v>
      </c>
      <c r="E69" s="289" t="str">
        <f>E4</f>
        <v>UNDP</v>
      </c>
      <c r="F69" s="289" t="str">
        <f>F4</f>
        <v>Recipient Organization 3</v>
      </c>
      <c r="G69" s="301" t="s">
        <v>7</v>
      </c>
      <c r="H69" s="303" t="s">
        <v>105</v>
      </c>
      <c r="I69" s="211"/>
      <c r="J69" s="211"/>
      <c r="K69" s="114"/>
      <c r="L69" s="114"/>
      <c r="M69" s="179"/>
    </row>
    <row r="70" spans="2:14" ht="27.75" customHeight="1">
      <c r="B70" s="179"/>
      <c r="C70" s="141"/>
      <c r="D70" s="290"/>
      <c r="E70" s="290"/>
      <c r="F70" s="290"/>
      <c r="G70" s="302"/>
      <c r="H70" s="304"/>
      <c r="I70" s="211"/>
      <c r="J70" s="211"/>
      <c r="K70" s="109"/>
      <c r="L70" s="109"/>
      <c r="M70" s="179"/>
    </row>
    <row r="71" spans="2:14" ht="55.5" customHeight="1">
      <c r="B71" s="179"/>
      <c r="C71" s="142" t="s">
        <v>106</v>
      </c>
      <c r="D71" s="74">
        <f>$D$65*H71</f>
        <v>1050000.0008399999</v>
      </c>
      <c r="E71" s="75">
        <f>$E$65*H71</f>
        <v>1057670.7045799999</v>
      </c>
      <c r="F71" s="75">
        <f>$F$65*H71</f>
        <v>0</v>
      </c>
      <c r="G71" s="75">
        <f>SUM(D71:F71)</f>
        <v>2107670.7054199995</v>
      </c>
      <c r="H71" s="90">
        <v>0.7</v>
      </c>
      <c r="I71" s="208"/>
      <c r="J71" s="208"/>
      <c r="K71" s="109"/>
      <c r="L71" s="109"/>
      <c r="M71" s="179"/>
    </row>
    <row r="72" spans="2:14" ht="57.75" customHeight="1">
      <c r="B72" s="291"/>
      <c r="C72" s="143" t="s">
        <v>107</v>
      </c>
      <c r="D72" s="74">
        <f>$D$65*H72</f>
        <v>450000.00035999995</v>
      </c>
      <c r="E72" s="75">
        <f>$E$65*H72</f>
        <v>453287.44481999998</v>
      </c>
      <c r="F72" s="75">
        <f>$F$65*H72</f>
        <v>0</v>
      </c>
      <c r="G72" s="84">
        <f>SUM(D72:F72)</f>
        <v>903287.44517999992</v>
      </c>
      <c r="H72" s="91">
        <v>0.3</v>
      </c>
      <c r="I72" s="208"/>
      <c r="J72" s="208"/>
      <c r="K72" s="111"/>
      <c r="L72" s="111"/>
    </row>
    <row r="73" spans="2:14" ht="57.75" customHeight="1">
      <c r="B73" s="291"/>
      <c r="C73" s="143" t="s">
        <v>108</v>
      </c>
      <c r="D73" s="74">
        <f>$D$65*H73</f>
        <v>0</v>
      </c>
      <c r="E73" s="75">
        <f>$E$65*H73</f>
        <v>0</v>
      </c>
      <c r="F73" s="75">
        <f>$F$65*H73</f>
        <v>0</v>
      </c>
      <c r="G73" s="84">
        <f>SUM(D73:F73)</f>
        <v>0</v>
      </c>
      <c r="H73" s="92">
        <v>0</v>
      </c>
      <c r="I73" s="209"/>
      <c r="J73" s="209"/>
      <c r="K73" s="115"/>
      <c r="L73" s="115"/>
    </row>
    <row r="74" spans="2:14" ht="38.25" customHeight="1" thickBot="1">
      <c r="B74" s="291"/>
      <c r="C74" s="138" t="s">
        <v>109</v>
      </c>
      <c r="D74" s="76">
        <f>SUM(D71:D73)</f>
        <v>1500000.0011999998</v>
      </c>
      <c r="E74" s="76">
        <f>SUM(E71:E73)</f>
        <v>1510958.1494</v>
      </c>
      <c r="F74" s="76">
        <f>SUM(F71:F73)</f>
        <v>0</v>
      </c>
      <c r="G74" s="76">
        <f>SUM(G71:G73)</f>
        <v>3010958.1505999994</v>
      </c>
      <c r="H74" s="77">
        <f>SUM(H71:H73)</f>
        <v>1</v>
      </c>
      <c r="I74" s="112"/>
      <c r="J74" s="110"/>
      <c r="K74" s="19"/>
      <c r="L74" s="19"/>
    </row>
    <row r="75" spans="2:14" ht="21.75" customHeight="1" thickBot="1">
      <c r="B75" s="291"/>
      <c r="C75" s="144"/>
      <c r="D75" s="4"/>
      <c r="E75" s="4"/>
      <c r="F75" s="4"/>
      <c r="G75" s="4"/>
      <c r="H75" s="4"/>
      <c r="I75" s="112"/>
      <c r="J75" s="110"/>
      <c r="K75" s="19"/>
      <c r="L75" s="19"/>
    </row>
    <row r="76" spans="2:14" ht="49.5" customHeight="1">
      <c r="B76" s="291"/>
      <c r="C76" s="145" t="s">
        <v>110</v>
      </c>
      <c r="D76" s="78">
        <f>SUM(H11,H16,H22,H29,H33,H39,H44,H52)</f>
        <v>2997669.2650000001</v>
      </c>
      <c r="E76" s="15"/>
      <c r="F76" s="15"/>
      <c r="G76" s="15"/>
      <c r="H76" s="117" t="s">
        <v>111</v>
      </c>
      <c r="I76" s="118">
        <f>SUM(K52,K44,K39,K33,K29,K22,K16,K11)</f>
        <v>1393218.72</v>
      </c>
      <c r="J76" s="129"/>
      <c r="K76" s="19"/>
      <c r="L76" s="19"/>
    </row>
    <row r="77" spans="2:14" ht="28.5" customHeight="1" thickBot="1">
      <c r="B77" s="291"/>
      <c r="C77" s="146" t="s">
        <v>112</v>
      </c>
      <c r="D77" s="105">
        <f>D76/G65</f>
        <v>0.9955864927590069</v>
      </c>
      <c r="E77" s="22"/>
      <c r="F77" s="22"/>
      <c r="G77" s="22"/>
      <c r="H77" s="119" t="s">
        <v>113</v>
      </c>
      <c r="I77" s="205">
        <f>I76/G63</f>
        <v>0.4951061940541871</v>
      </c>
      <c r="J77" s="264"/>
      <c r="K77" s="19"/>
      <c r="L77" s="19"/>
    </row>
    <row r="78" spans="2:14" ht="28.5" customHeight="1">
      <c r="B78" s="291"/>
      <c r="C78" s="305"/>
      <c r="D78" s="306"/>
      <c r="E78" s="23"/>
      <c r="F78" s="23"/>
      <c r="G78" s="23"/>
    </row>
    <row r="79" spans="2:14" ht="32.25" customHeight="1">
      <c r="B79" s="291"/>
      <c r="C79" s="146" t="s">
        <v>114</v>
      </c>
      <c r="D79" s="79">
        <f>SUM(D50:F51)*1.07</f>
        <v>177694.00120000003</v>
      </c>
      <c r="E79" s="24"/>
      <c r="F79" s="24"/>
      <c r="G79" s="24"/>
      <c r="I79" s="265"/>
      <c r="J79" s="265"/>
    </row>
    <row r="80" spans="2:14" ht="23.25" customHeight="1">
      <c r="B80" s="291"/>
      <c r="C80" s="146" t="s">
        <v>115</v>
      </c>
      <c r="D80" s="105">
        <f>D79/G65</f>
        <v>5.9015765850013738E-2</v>
      </c>
      <c r="E80" s="24"/>
      <c r="F80" s="24"/>
      <c r="G80" s="24"/>
      <c r="K80" s="108"/>
    </row>
    <row r="81" spans="2:14" ht="66.75" customHeight="1" thickBot="1">
      <c r="B81" s="291"/>
      <c r="C81" s="295" t="s">
        <v>116</v>
      </c>
      <c r="D81" s="296"/>
      <c r="E81" s="16"/>
      <c r="F81" s="16"/>
      <c r="G81" s="16"/>
    </row>
    <row r="82" spans="2:14" ht="55.5" customHeight="1">
      <c r="B82" s="291"/>
      <c r="N82" s="20"/>
    </row>
    <row r="83" spans="2:14" ht="42.75" customHeight="1">
      <c r="B83" s="291"/>
    </row>
    <row r="84" spans="2:14" ht="21.75" customHeight="1">
      <c r="B84" s="291"/>
    </row>
    <row r="85" spans="2:14" ht="21.75" customHeight="1">
      <c r="B85" s="291"/>
    </row>
    <row r="86" spans="2:14" ht="23.25" customHeight="1">
      <c r="B86" s="291"/>
    </row>
    <row r="87" spans="2:14" ht="23.25" customHeight="1"/>
    <row r="88" spans="2:14" ht="21.75" customHeight="1"/>
    <row r="89" spans="2:14" ht="16.5" customHeight="1"/>
    <row r="90" spans="2:14" ht="29.25" customHeight="1"/>
    <row r="91" spans="2:14" ht="24.75" customHeight="1"/>
    <row r="92" spans="2:14" ht="33" customHeight="1"/>
    <row r="94" spans="2:14" ht="15" customHeight="1"/>
    <row r="95" spans="2:14" ht="25.5" customHeight="1"/>
  </sheetData>
  <sheetProtection formatCells="0" formatColumns="0" formatRows="0"/>
  <mergeCells count="27">
    <mergeCell ref="B72:B86"/>
    <mergeCell ref="C68:H68"/>
    <mergeCell ref="C81:D81"/>
    <mergeCell ref="C61:C62"/>
    <mergeCell ref="G61:G62"/>
    <mergeCell ref="G69:G70"/>
    <mergeCell ref="H69:H70"/>
    <mergeCell ref="C78:D78"/>
    <mergeCell ref="C60:G60"/>
    <mergeCell ref="D61:D62"/>
    <mergeCell ref="E61:E62"/>
    <mergeCell ref="F61:F62"/>
    <mergeCell ref="D69:D70"/>
    <mergeCell ref="E69:E70"/>
    <mergeCell ref="F69:F70"/>
    <mergeCell ref="B1:E1"/>
    <mergeCell ref="C12:M12"/>
    <mergeCell ref="C6:M6"/>
    <mergeCell ref="C17:M17"/>
    <mergeCell ref="B2:E2"/>
    <mergeCell ref="C40:M40"/>
    <mergeCell ref="C30:M30"/>
    <mergeCell ref="C35:M35"/>
    <mergeCell ref="C36:M36"/>
    <mergeCell ref="C5:M5"/>
    <mergeCell ref="C24:M24"/>
    <mergeCell ref="C25:M25"/>
  </mergeCells>
  <conditionalFormatting sqref="D77">
    <cfRule type="cellIs" dxfId="25" priority="46" operator="lessThan">
      <formula>0.15</formula>
    </cfRule>
  </conditionalFormatting>
  <conditionalFormatting sqref="D80">
    <cfRule type="cellIs" dxfId="24" priority="44" operator="lessThan">
      <formula>0.05</formula>
    </cfRule>
  </conditionalFormatting>
  <conditionalFormatting sqref="K73:L73 H74">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77:G77" xr:uid="{00000000-0002-0000-0100-000000000000}"/>
    <dataValidation allowBlank="1" showInputMessage="1" showErrorMessage="1" prompt="M&amp;E Budget Cannot be Less than 5%_x000a_" sqref="D80:G80" xr:uid="{00000000-0002-0000-0100-000001000000}"/>
    <dataValidation allowBlank="1" showInputMessage="1" showErrorMessage="1" prompt="Insert *text* description of Outcome here" sqref="C5:M5 C24:M24 C35:M35" xr:uid="{00000000-0002-0000-0100-000002000000}"/>
    <dataValidation allowBlank="1" showInputMessage="1" showErrorMessage="1" prompt="Insert *text* description of Output here" sqref="C6 C12 C17 C25 C30 C36 C40" xr:uid="{00000000-0002-0000-0100-000003000000}"/>
    <dataValidation allowBlank="1" showInputMessage="1" showErrorMessage="1" prompt="Insert *text* description of Activity here" sqref="C7 C13 C18 C26 C31 C37 C41" xr:uid="{00000000-0002-0000-0100-000004000000}"/>
    <dataValidation allowBlank="1" showErrorMessage="1" prompt="% Towards Gender Equality and Women's Empowerment Must be Higher than 15%_x000a_" sqref="D79:G79" xr:uid="{00000000-0002-0000-0100-000005000000}"/>
  </dataValidations>
  <pageMargins left="0.7" right="0.7" top="0.75" bottom="0.75" header="0.3" footer="0.3"/>
  <pageSetup scale="74" orientation="landscape" r:id="rId1"/>
  <rowBreaks count="1" manualBreakCount="1">
    <brk id="30" max="16383" man="1"/>
  </rowBreaks>
  <ignoredErrors>
    <ignoredError sqref="D61:F62 D69:F7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187" activePane="bottomLeft" state="frozen"/>
      <selection pane="bottomLeft" activeCell="E208" sqref="E208"/>
    </sheetView>
  </sheetViews>
  <sheetFormatPr defaultColWidth="9.08984375" defaultRowHeight="15.5"/>
  <cols>
    <col min="1" max="1" width="4.36328125" style="31" customWidth="1"/>
    <col min="2" max="2" width="3.36328125" style="31" customWidth="1"/>
    <col min="3" max="3" width="51.36328125" style="31" customWidth="1"/>
    <col min="4" max="4" width="34.36328125" style="32" customWidth="1"/>
    <col min="5" max="5" width="35" style="32" customWidth="1"/>
    <col min="6" max="6" width="36.36328125" style="32" customWidth="1"/>
    <col min="7" max="7" width="25.36328125" style="31" customWidth="1"/>
    <col min="8" max="8" width="21.36328125" style="31" customWidth="1"/>
    <col min="9" max="9" width="16.81640625" style="31" customWidth="1"/>
    <col min="10" max="10" width="19.36328125" style="31" customWidth="1"/>
    <col min="11" max="11" width="19" style="31" customWidth="1"/>
    <col min="12" max="12" width="26" style="31" customWidth="1"/>
    <col min="13" max="13" width="21.08984375" style="31" customWidth="1"/>
    <col min="14" max="14" width="7" style="31" customWidth="1"/>
    <col min="15" max="15" width="24.36328125" style="31" customWidth="1"/>
    <col min="16" max="16" width="26.36328125" style="31" customWidth="1"/>
    <col min="17" max="17" width="30.08984375" style="31" customWidth="1"/>
    <col min="18" max="18" width="33" style="31" customWidth="1"/>
    <col min="19" max="20" width="22.36328125" style="31" customWidth="1"/>
    <col min="21" max="21" width="23.36328125" style="31" customWidth="1"/>
    <col min="22" max="22" width="32.08984375" style="31" customWidth="1"/>
    <col min="23" max="23" width="9.08984375" style="31"/>
    <col min="24" max="24" width="17.36328125" style="31" customWidth="1"/>
    <col min="25" max="25" width="26.36328125" style="31" customWidth="1"/>
    <col min="26" max="26" width="22.36328125" style="31" customWidth="1"/>
    <col min="27" max="27" width="29.36328125" style="31" customWidth="1"/>
    <col min="28" max="28" width="23.36328125" style="31" customWidth="1"/>
    <col min="29" max="29" width="18.36328125" style="31" customWidth="1"/>
    <col min="30" max="30" width="17.36328125" style="31" customWidth="1"/>
    <col min="31" max="31" width="25.08984375" style="31" customWidth="1"/>
    <col min="32" max="16384" width="9.08984375" style="31"/>
  </cols>
  <sheetData>
    <row r="1" spans="2:14" ht="31.5" customHeight="1">
      <c r="B1" s="180"/>
      <c r="C1" s="269" t="s">
        <v>0</v>
      </c>
      <c r="D1" s="269"/>
      <c r="E1" s="269"/>
      <c r="F1" s="269"/>
      <c r="G1" s="17"/>
      <c r="H1" s="18"/>
      <c r="I1" s="18"/>
      <c r="J1" s="180"/>
      <c r="K1" s="180"/>
      <c r="L1" s="11"/>
      <c r="M1" s="2"/>
      <c r="N1" s="180"/>
    </row>
    <row r="2" spans="2:14" ht="24" customHeight="1">
      <c r="B2" s="180"/>
      <c r="C2" s="283" t="s">
        <v>117</v>
      </c>
      <c r="D2" s="283"/>
      <c r="E2" s="283"/>
      <c r="F2" s="133"/>
      <c r="G2" s="180"/>
      <c r="H2" s="180"/>
      <c r="I2" s="180"/>
      <c r="J2" s="180"/>
      <c r="K2" s="180"/>
      <c r="L2" s="11"/>
      <c r="M2" s="2"/>
      <c r="N2" s="180"/>
    </row>
    <row r="3" spans="2:14" ht="24" customHeight="1">
      <c r="B3" s="180"/>
      <c r="C3" s="26"/>
      <c r="D3" s="26"/>
      <c r="E3" s="26"/>
      <c r="F3" s="26"/>
      <c r="G3" s="180"/>
      <c r="H3" s="180"/>
      <c r="I3" s="180"/>
      <c r="J3" s="180"/>
      <c r="K3" s="180"/>
      <c r="L3" s="11"/>
      <c r="M3" s="2"/>
      <c r="N3" s="180"/>
    </row>
    <row r="4" spans="2:14" ht="24" customHeight="1">
      <c r="B4" s="180"/>
      <c r="C4" s="26"/>
      <c r="D4" s="130" t="s">
        <v>118</v>
      </c>
      <c r="E4" s="130" t="s">
        <v>5</v>
      </c>
      <c r="F4" s="130" t="str">
        <f>'1) Budget Table'!F4</f>
        <v>Recipient Organization 3</v>
      </c>
      <c r="G4" s="124" t="s">
        <v>7</v>
      </c>
      <c r="H4" s="180"/>
      <c r="I4" s="180"/>
      <c r="J4" s="180"/>
      <c r="K4" s="180"/>
      <c r="L4" s="11"/>
      <c r="M4" s="2"/>
      <c r="N4" s="180"/>
    </row>
    <row r="5" spans="2:14" ht="24" customHeight="1">
      <c r="B5" s="309" t="s">
        <v>119</v>
      </c>
      <c r="C5" s="310"/>
      <c r="D5" s="310"/>
      <c r="E5" s="310"/>
      <c r="F5" s="310"/>
      <c r="G5" s="311"/>
      <c r="H5" s="180"/>
      <c r="I5" s="180"/>
      <c r="J5" s="180"/>
      <c r="K5" s="180"/>
      <c r="L5" s="11"/>
      <c r="M5" s="2"/>
      <c r="N5" s="180"/>
    </row>
    <row r="6" spans="2:14" ht="22.5" customHeight="1">
      <c r="B6" s="180"/>
      <c r="C6" s="309" t="s">
        <v>120</v>
      </c>
      <c r="D6" s="310"/>
      <c r="E6" s="310"/>
      <c r="F6" s="310"/>
      <c r="G6" s="311"/>
      <c r="H6" s="180"/>
      <c r="I6" s="180"/>
      <c r="J6" s="180"/>
      <c r="K6" s="180"/>
      <c r="L6" s="11"/>
      <c r="M6" s="2"/>
      <c r="N6" s="180"/>
    </row>
    <row r="7" spans="2:14" ht="24.75" customHeight="1" thickBot="1">
      <c r="B7" s="180"/>
      <c r="C7" s="39" t="s">
        <v>121</v>
      </c>
      <c r="D7" s="40">
        <f>'1) Budget Table'!D11</f>
        <v>460000</v>
      </c>
      <c r="E7" s="40">
        <f>'1) Budget Table'!E11</f>
        <v>0</v>
      </c>
      <c r="F7" s="40">
        <f>'1) Budget Table'!F11</f>
        <v>0</v>
      </c>
      <c r="G7" s="41">
        <f>SUM(D7:F7)</f>
        <v>460000</v>
      </c>
      <c r="H7" s="180"/>
      <c r="I7" s="180"/>
      <c r="J7" s="180"/>
      <c r="K7" s="180"/>
      <c r="L7" s="11"/>
      <c r="M7" s="2"/>
      <c r="N7" s="180"/>
    </row>
    <row r="8" spans="2:14" ht="21.75" customHeight="1">
      <c r="B8" s="180"/>
      <c r="C8" s="37" t="s">
        <v>122</v>
      </c>
      <c r="D8" s="181"/>
      <c r="E8" s="182"/>
      <c r="F8" s="182"/>
      <c r="G8" s="38">
        <f t="shared" ref="G8:G15" si="0">SUM(D8:F8)</f>
        <v>0</v>
      </c>
      <c r="H8" s="180"/>
      <c r="I8" s="180"/>
      <c r="J8" s="180"/>
      <c r="K8" s="180"/>
      <c r="L8" s="180"/>
      <c r="M8" s="180"/>
      <c r="N8" s="180"/>
    </row>
    <row r="9" spans="2:14">
      <c r="B9" s="180"/>
      <c r="C9" s="29" t="s">
        <v>123</v>
      </c>
      <c r="D9" s="183">
        <v>15000</v>
      </c>
      <c r="E9" s="157"/>
      <c r="F9" s="157"/>
      <c r="G9" s="36">
        <f t="shared" si="0"/>
        <v>15000</v>
      </c>
      <c r="H9" s="180"/>
      <c r="I9" s="180"/>
      <c r="J9" s="180"/>
      <c r="K9" s="180"/>
      <c r="L9" s="180"/>
      <c r="M9" s="180"/>
      <c r="N9" s="180"/>
    </row>
    <row r="10" spans="2:14" ht="15.75" customHeight="1">
      <c r="B10" s="180"/>
      <c r="C10" s="29" t="s">
        <v>124</v>
      </c>
      <c r="D10" s="183"/>
      <c r="E10" s="183"/>
      <c r="F10" s="183"/>
      <c r="G10" s="36">
        <f t="shared" si="0"/>
        <v>0</v>
      </c>
      <c r="H10" s="180"/>
      <c r="I10" s="180"/>
      <c r="J10" s="180"/>
      <c r="K10" s="180"/>
      <c r="L10" s="180"/>
      <c r="M10" s="180"/>
      <c r="N10" s="180"/>
    </row>
    <row r="11" spans="2:14">
      <c r="B11" s="180"/>
      <c r="C11" s="30" t="s">
        <v>125</v>
      </c>
      <c r="D11" s="183">
        <v>310000</v>
      </c>
      <c r="E11" s="183"/>
      <c r="F11" s="183"/>
      <c r="G11" s="36">
        <f t="shared" si="0"/>
        <v>310000</v>
      </c>
      <c r="H11" s="180"/>
      <c r="I11" s="180"/>
      <c r="J11" s="180"/>
      <c r="K11" s="180"/>
      <c r="L11" s="180"/>
      <c r="M11" s="180"/>
      <c r="N11" s="180"/>
    </row>
    <row r="12" spans="2:14">
      <c r="B12" s="180"/>
      <c r="C12" s="29" t="s">
        <v>126</v>
      </c>
      <c r="D12" s="183">
        <v>25000</v>
      </c>
      <c r="E12" s="183"/>
      <c r="F12" s="183"/>
      <c r="G12" s="36">
        <f t="shared" si="0"/>
        <v>25000</v>
      </c>
      <c r="H12" s="180"/>
      <c r="I12" s="180"/>
      <c r="J12" s="180"/>
      <c r="K12" s="180"/>
      <c r="L12" s="180"/>
      <c r="M12" s="180"/>
      <c r="N12" s="180"/>
    </row>
    <row r="13" spans="2:14" ht="21.75" customHeight="1">
      <c r="B13" s="180"/>
      <c r="C13" s="29" t="s">
        <v>127</v>
      </c>
      <c r="D13" s="183">
        <v>110000</v>
      </c>
      <c r="E13" s="183"/>
      <c r="F13" s="183"/>
      <c r="G13" s="36">
        <f t="shared" si="0"/>
        <v>110000</v>
      </c>
      <c r="H13" s="180"/>
      <c r="I13" s="180"/>
      <c r="J13" s="180"/>
      <c r="K13" s="180"/>
      <c r="L13" s="180"/>
      <c r="M13" s="180"/>
      <c r="N13" s="180"/>
    </row>
    <row r="14" spans="2:14" ht="21.75" customHeight="1">
      <c r="B14" s="180"/>
      <c r="C14" s="29" t="s">
        <v>128</v>
      </c>
      <c r="D14" s="183"/>
      <c r="E14" s="183"/>
      <c r="F14" s="183"/>
      <c r="G14" s="36">
        <f t="shared" si="0"/>
        <v>0</v>
      </c>
      <c r="H14" s="180"/>
      <c r="I14" s="180"/>
      <c r="J14" s="180"/>
      <c r="K14" s="180"/>
      <c r="L14" s="180"/>
      <c r="M14" s="180"/>
      <c r="N14" s="180"/>
    </row>
    <row r="15" spans="2:14" ht="15.75" customHeight="1">
      <c r="B15" s="180"/>
      <c r="C15" s="33" t="s">
        <v>129</v>
      </c>
      <c r="D15" s="42">
        <f>SUM(D8:D14)</f>
        <v>460000</v>
      </c>
      <c r="E15" s="42">
        <f>SUM(E8:E14)</f>
        <v>0</v>
      </c>
      <c r="F15" s="42">
        <f>SUM(F8:F14)</f>
        <v>0</v>
      </c>
      <c r="G15" s="86">
        <f t="shared" si="0"/>
        <v>460000</v>
      </c>
      <c r="H15" s="180"/>
      <c r="I15" s="180"/>
      <c r="J15" s="180"/>
      <c r="K15" s="180"/>
      <c r="L15" s="180"/>
      <c r="M15" s="180"/>
      <c r="N15" s="180"/>
    </row>
    <row r="16" spans="2:14" s="32" customFormat="1">
      <c r="B16" s="184"/>
      <c r="C16" s="46"/>
      <c r="D16" s="47"/>
      <c r="E16" s="47"/>
      <c r="F16" s="47"/>
      <c r="G16" s="87"/>
      <c r="H16" s="184"/>
      <c r="I16" s="184"/>
      <c r="J16" s="184"/>
      <c r="K16" s="184"/>
      <c r="L16" s="184"/>
      <c r="M16" s="184"/>
      <c r="N16" s="184"/>
    </row>
    <row r="17" spans="3:14">
      <c r="C17" s="309" t="s">
        <v>130</v>
      </c>
      <c r="D17" s="310"/>
      <c r="E17" s="310"/>
      <c r="F17" s="310"/>
      <c r="G17" s="311"/>
      <c r="H17" s="180"/>
      <c r="I17" s="180"/>
      <c r="J17" s="180"/>
      <c r="K17" s="180"/>
      <c r="L17" s="180"/>
      <c r="M17" s="180"/>
      <c r="N17" s="180"/>
    </row>
    <row r="18" spans="3:14" ht="27" customHeight="1" thickBot="1">
      <c r="C18" s="39" t="s">
        <v>121</v>
      </c>
      <c r="D18" s="40">
        <f>'1) Budget Table'!D16</f>
        <v>100000</v>
      </c>
      <c r="E18" s="40">
        <f>'1) Budget Table'!E16</f>
        <v>0</v>
      </c>
      <c r="F18" s="40">
        <f>'1) Budget Table'!F16</f>
        <v>0</v>
      </c>
      <c r="G18" s="41">
        <f t="shared" ref="G18:G26" si="1">SUM(D18:F18)</f>
        <v>100000</v>
      </c>
      <c r="H18" s="180"/>
      <c r="I18" s="180"/>
      <c r="J18" s="180"/>
      <c r="K18" s="180"/>
      <c r="L18" s="180"/>
      <c r="M18" s="180"/>
      <c r="N18" s="180"/>
    </row>
    <row r="19" spans="3:14">
      <c r="C19" s="37" t="s">
        <v>122</v>
      </c>
      <c r="D19" s="181"/>
      <c r="E19" s="182"/>
      <c r="F19" s="182"/>
      <c r="G19" s="38">
        <f t="shared" si="1"/>
        <v>0</v>
      </c>
      <c r="H19" s="180"/>
      <c r="I19" s="180"/>
      <c r="J19" s="180"/>
      <c r="K19" s="180"/>
      <c r="L19" s="180"/>
      <c r="M19" s="180"/>
      <c r="N19" s="180"/>
    </row>
    <row r="20" spans="3:14">
      <c r="C20" s="29" t="s">
        <v>123</v>
      </c>
      <c r="D20" s="183"/>
      <c r="E20" s="157"/>
      <c r="F20" s="157"/>
      <c r="G20" s="36">
        <f t="shared" si="1"/>
        <v>0</v>
      </c>
      <c r="H20" s="180"/>
      <c r="I20" s="180"/>
      <c r="J20" s="180"/>
      <c r="K20" s="180"/>
      <c r="L20" s="180"/>
      <c r="M20" s="180"/>
      <c r="N20" s="180"/>
    </row>
    <row r="21" spans="3:14" ht="31">
      <c r="C21" s="29" t="s">
        <v>124</v>
      </c>
      <c r="D21" s="183">
        <v>10000</v>
      </c>
      <c r="E21" s="183"/>
      <c r="F21" s="183"/>
      <c r="G21" s="36">
        <f t="shared" si="1"/>
        <v>10000</v>
      </c>
      <c r="H21" s="180"/>
      <c r="I21" s="180"/>
      <c r="J21" s="180"/>
      <c r="K21" s="180"/>
      <c r="L21" s="180"/>
      <c r="M21" s="180"/>
      <c r="N21" s="180"/>
    </row>
    <row r="22" spans="3:14">
      <c r="C22" s="30" t="s">
        <v>125</v>
      </c>
      <c r="D22" s="183">
        <v>90000</v>
      </c>
      <c r="E22" s="183"/>
      <c r="F22" s="183"/>
      <c r="G22" s="36">
        <f t="shared" si="1"/>
        <v>90000</v>
      </c>
      <c r="H22" s="180"/>
      <c r="I22" s="180"/>
      <c r="J22" s="180"/>
      <c r="K22" s="180"/>
      <c r="L22" s="180"/>
      <c r="M22" s="180"/>
      <c r="N22" s="180"/>
    </row>
    <row r="23" spans="3:14">
      <c r="C23" s="29" t="s">
        <v>126</v>
      </c>
      <c r="D23" s="183"/>
      <c r="E23" s="183"/>
      <c r="F23" s="183"/>
      <c r="G23" s="36">
        <f t="shared" si="1"/>
        <v>0</v>
      </c>
      <c r="H23" s="180"/>
      <c r="I23" s="180"/>
      <c r="J23" s="180"/>
      <c r="K23" s="180"/>
      <c r="L23" s="180"/>
      <c r="M23" s="180"/>
      <c r="N23" s="180"/>
    </row>
    <row r="24" spans="3:14">
      <c r="C24" s="29" t="s">
        <v>127</v>
      </c>
      <c r="D24" s="183"/>
      <c r="E24" s="183"/>
      <c r="F24" s="183"/>
      <c r="G24" s="36">
        <f t="shared" si="1"/>
        <v>0</v>
      </c>
      <c r="H24" s="180"/>
      <c r="I24" s="180"/>
      <c r="J24" s="180"/>
      <c r="K24" s="180"/>
      <c r="L24" s="180"/>
      <c r="M24" s="180"/>
      <c r="N24" s="180"/>
    </row>
    <row r="25" spans="3:14">
      <c r="C25" s="29" t="s">
        <v>128</v>
      </c>
      <c r="D25" s="183"/>
      <c r="E25" s="183"/>
      <c r="F25" s="183"/>
      <c r="G25" s="36">
        <f t="shared" si="1"/>
        <v>0</v>
      </c>
      <c r="H25" s="180"/>
      <c r="I25" s="180"/>
      <c r="J25" s="180"/>
      <c r="K25" s="180"/>
      <c r="L25" s="180"/>
      <c r="M25" s="180"/>
      <c r="N25" s="180"/>
    </row>
    <row r="26" spans="3:14">
      <c r="C26" s="33" t="s">
        <v>129</v>
      </c>
      <c r="D26" s="42">
        <f>SUM(D19:D25)</f>
        <v>100000</v>
      </c>
      <c r="E26" s="42">
        <f>SUM(E19:E25)</f>
        <v>0</v>
      </c>
      <c r="F26" s="42">
        <f>SUM(F19:F25)</f>
        <v>0</v>
      </c>
      <c r="G26" s="36">
        <f t="shared" si="1"/>
        <v>100000</v>
      </c>
      <c r="H26" s="180"/>
      <c r="I26" s="180"/>
      <c r="J26" s="180"/>
      <c r="K26" s="180"/>
      <c r="L26" s="180"/>
      <c r="M26" s="180"/>
      <c r="N26" s="180"/>
    </row>
    <row r="27" spans="3:14" s="32" customFormat="1">
      <c r="C27" s="46"/>
      <c r="D27" s="47"/>
      <c r="E27" s="47"/>
      <c r="F27" s="47"/>
      <c r="G27" s="48"/>
      <c r="H27" s="184"/>
      <c r="I27" s="184"/>
      <c r="J27" s="184"/>
      <c r="K27" s="184"/>
      <c r="L27" s="184"/>
      <c r="M27" s="184"/>
      <c r="N27" s="184"/>
    </row>
    <row r="28" spans="3:14">
      <c r="C28" s="309" t="s">
        <v>131</v>
      </c>
      <c r="D28" s="310"/>
      <c r="E28" s="310"/>
      <c r="F28" s="310"/>
      <c r="G28" s="311"/>
      <c r="H28" s="180"/>
      <c r="I28" s="180"/>
      <c r="J28" s="180"/>
      <c r="K28" s="180"/>
      <c r="L28" s="180"/>
      <c r="M28" s="180"/>
      <c r="N28" s="180"/>
    </row>
    <row r="29" spans="3:14" ht="21.75" customHeight="1" thickBot="1">
      <c r="C29" s="39" t="s">
        <v>121</v>
      </c>
      <c r="D29" s="40">
        <f>'1) Budget Table'!D22</f>
        <v>70000</v>
      </c>
      <c r="E29" s="40">
        <f>'1) Budget Table'!E22</f>
        <v>880000</v>
      </c>
      <c r="F29" s="40">
        <f>'1) Budget Table'!F22</f>
        <v>0</v>
      </c>
      <c r="G29" s="41">
        <f t="shared" ref="G29:G37" si="2">SUM(D29:F29)</f>
        <v>950000</v>
      </c>
      <c r="H29" s="180"/>
      <c r="I29" s="180"/>
      <c r="J29" s="180"/>
      <c r="K29" s="180"/>
      <c r="L29" s="180"/>
      <c r="M29" s="180"/>
      <c r="N29" s="180"/>
    </row>
    <row r="30" spans="3:14">
      <c r="C30" s="37" t="s">
        <v>122</v>
      </c>
      <c r="D30" s="181"/>
      <c r="E30" s="182">
        <v>176000</v>
      </c>
      <c r="F30" s="182"/>
      <c r="G30" s="38">
        <f t="shared" si="2"/>
        <v>176000</v>
      </c>
      <c r="H30" s="180"/>
      <c r="I30" s="180"/>
      <c r="J30" s="180"/>
      <c r="K30" s="180"/>
      <c r="L30" s="180"/>
      <c r="M30" s="180"/>
      <c r="N30" s="180"/>
    </row>
    <row r="31" spans="3:14" s="32" customFormat="1" ht="15.75" customHeight="1">
      <c r="C31" s="29" t="s">
        <v>123</v>
      </c>
      <c r="D31" s="181">
        <v>5000</v>
      </c>
      <c r="E31" s="182">
        <v>88000</v>
      </c>
      <c r="F31" s="182"/>
      <c r="G31" s="36">
        <f t="shared" si="2"/>
        <v>93000</v>
      </c>
      <c r="H31" s="184"/>
      <c r="I31" s="184"/>
      <c r="J31" s="184"/>
      <c r="K31" s="184"/>
      <c r="L31" s="184"/>
      <c r="M31" s="184"/>
      <c r="N31" s="184"/>
    </row>
    <row r="32" spans="3:14" s="32" customFormat="1" ht="31">
      <c r="C32" s="29" t="s">
        <v>124</v>
      </c>
      <c r="D32" s="181"/>
      <c r="E32" s="182">
        <v>61600.000000000007</v>
      </c>
      <c r="F32" s="182"/>
      <c r="G32" s="36">
        <f t="shared" si="2"/>
        <v>61600.000000000007</v>
      </c>
      <c r="H32" s="184"/>
      <c r="I32" s="184"/>
      <c r="J32" s="184"/>
      <c r="K32" s="184"/>
      <c r="L32" s="184"/>
      <c r="M32" s="184"/>
      <c r="N32" s="184"/>
    </row>
    <row r="33" spans="3:14" s="32" customFormat="1">
      <c r="C33" s="30" t="s">
        <v>125</v>
      </c>
      <c r="D33" s="181">
        <v>65000</v>
      </c>
      <c r="E33" s="182">
        <v>352000</v>
      </c>
      <c r="F33" s="182"/>
      <c r="G33" s="36">
        <f t="shared" si="2"/>
        <v>417000</v>
      </c>
      <c r="H33" s="184"/>
      <c r="I33" s="184"/>
      <c r="J33" s="184"/>
      <c r="K33" s="184"/>
      <c r="L33" s="184"/>
      <c r="M33" s="184"/>
      <c r="N33" s="184"/>
    </row>
    <row r="34" spans="3:14">
      <c r="C34" s="29" t="s">
        <v>126</v>
      </c>
      <c r="D34" s="181"/>
      <c r="E34" s="182">
        <v>88000</v>
      </c>
      <c r="F34" s="182"/>
      <c r="G34" s="36">
        <f t="shared" si="2"/>
        <v>88000</v>
      </c>
      <c r="H34" s="180"/>
      <c r="I34" s="180"/>
      <c r="J34" s="180"/>
      <c r="K34" s="180"/>
      <c r="L34" s="180"/>
      <c r="M34" s="180"/>
      <c r="N34" s="180"/>
    </row>
    <row r="35" spans="3:14">
      <c r="C35" s="29" t="s">
        <v>127</v>
      </c>
      <c r="D35" s="181"/>
      <c r="E35" s="182">
        <v>0</v>
      </c>
      <c r="F35" s="182"/>
      <c r="G35" s="36">
        <f t="shared" si="2"/>
        <v>0</v>
      </c>
      <c r="H35" s="180"/>
      <c r="I35" s="180"/>
      <c r="J35" s="180"/>
      <c r="K35" s="180"/>
      <c r="L35" s="180"/>
      <c r="M35" s="180"/>
      <c r="N35" s="180"/>
    </row>
    <row r="36" spans="3:14">
      <c r="C36" s="29" t="s">
        <v>128</v>
      </c>
      <c r="D36" s="181"/>
      <c r="E36" s="182">
        <v>114400</v>
      </c>
      <c r="F36" s="182"/>
      <c r="G36" s="36">
        <f t="shared" si="2"/>
        <v>114400</v>
      </c>
      <c r="H36" s="180"/>
      <c r="I36" s="180"/>
      <c r="J36" s="180"/>
      <c r="K36" s="180"/>
      <c r="L36" s="180"/>
      <c r="M36" s="180"/>
      <c r="N36" s="180"/>
    </row>
    <row r="37" spans="3:14">
      <c r="C37" s="33" t="s">
        <v>129</v>
      </c>
      <c r="D37" s="42">
        <f>SUM(D30:D36)</f>
        <v>70000</v>
      </c>
      <c r="E37" s="42">
        <f>SUM(E30:E36)</f>
        <v>880000</v>
      </c>
      <c r="F37" s="42">
        <f>SUM(F30:F36)</f>
        <v>0</v>
      </c>
      <c r="G37" s="36">
        <f t="shared" si="2"/>
        <v>950000</v>
      </c>
      <c r="H37" s="180"/>
      <c r="I37" s="180"/>
      <c r="J37" s="180"/>
      <c r="K37" s="180"/>
      <c r="L37" s="180"/>
      <c r="M37" s="180"/>
      <c r="N37" s="180"/>
    </row>
    <row r="38" spans="3:14">
      <c r="C38" s="309" t="s">
        <v>132</v>
      </c>
      <c r="D38" s="310"/>
      <c r="E38" s="310"/>
      <c r="F38" s="310"/>
      <c r="G38" s="311"/>
      <c r="H38" s="180"/>
      <c r="I38" s="180"/>
      <c r="J38" s="180"/>
      <c r="K38" s="180"/>
      <c r="L38" s="180"/>
      <c r="M38" s="180"/>
      <c r="N38" s="180"/>
    </row>
    <row r="39" spans="3:14" s="32" customFormat="1">
      <c r="C39" s="43"/>
      <c r="D39" s="44"/>
      <c r="E39" s="44"/>
      <c r="F39" s="44"/>
      <c r="G39" s="45"/>
      <c r="H39" s="184"/>
      <c r="I39" s="184"/>
      <c r="J39" s="184"/>
      <c r="K39" s="184"/>
      <c r="L39" s="184"/>
      <c r="M39" s="184"/>
      <c r="N39" s="184"/>
    </row>
    <row r="40" spans="3:14" ht="20.25" customHeight="1" thickBot="1">
      <c r="C40" s="39" t="s">
        <v>121</v>
      </c>
      <c r="D40" s="40" t="e">
        <f>'1) Budget Table'!#REF!</f>
        <v>#REF!</v>
      </c>
      <c r="E40" s="40" t="e">
        <f>'1) Budget Table'!#REF!</f>
        <v>#REF!</v>
      </c>
      <c r="F40" s="40" t="e">
        <f>'1) Budget Table'!#REF!</f>
        <v>#REF!</v>
      </c>
      <c r="G40" s="41" t="e">
        <f t="shared" ref="G40:G48" si="3">SUM(D40:F40)</f>
        <v>#REF!</v>
      </c>
      <c r="H40" s="180"/>
      <c r="I40" s="180"/>
      <c r="J40" s="180"/>
      <c r="K40" s="180"/>
      <c r="L40" s="180"/>
      <c r="M40" s="180"/>
      <c r="N40" s="180"/>
    </row>
    <row r="41" spans="3:14">
      <c r="C41" s="37" t="s">
        <v>122</v>
      </c>
      <c r="D41" s="181"/>
      <c r="E41" s="182"/>
      <c r="F41" s="182"/>
      <c r="G41" s="38">
        <f t="shared" si="3"/>
        <v>0</v>
      </c>
      <c r="H41" s="180"/>
      <c r="I41" s="180"/>
      <c r="J41" s="180"/>
      <c r="K41" s="180"/>
      <c r="L41" s="180"/>
      <c r="M41" s="180"/>
      <c r="N41" s="180"/>
    </row>
    <row r="42" spans="3:14" ht="15.75" customHeight="1">
      <c r="C42" s="29" t="s">
        <v>123</v>
      </c>
      <c r="D42" s="183"/>
      <c r="E42" s="157"/>
      <c r="F42" s="157"/>
      <c r="G42" s="36">
        <f t="shared" si="3"/>
        <v>0</v>
      </c>
      <c r="H42" s="180"/>
      <c r="I42" s="180"/>
      <c r="J42" s="180"/>
      <c r="K42" s="180"/>
      <c r="L42" s="180"/>
      <c r="M42" s="180"/>
      <c r="N42" s="180"/>
    </row>
    <row r="43" spans="3:14" ht="32.25" customHeight="1">
      <c r="C43" s="29" t="s">
        <v>124</v>
      </c>
      <c r="D43" s="183"/>
      <c r="E43" s="183"/>
      <c r="F43" s="183"/>
      <c r="G43" s="36">
        <f t="shared" si="3"/>
        <v>0</v>
      </c>
      <c r="H43" s="180"/>
      <c r="I43" s="180"/>
      <c r="J43" s="180"/>
      <c r="K43" s="180"/>
      <c r="L43" s="180"/>
      <c r="M43" s="180"/>
      <c r="N43" s="180"/>
    </row>
    <row r="44" spans="3:14" s="32" customFormat="1">
      <c r="C44" s="30" t="s">
        <v>125</v>
      </c>
      <c r="D44" s="183"/>
      <c r="E44" s="183"/>
      <c r="F44" s="183"/>
      <c r="G44" s="36">
        <f t="shared" si="3"/>
        <v>0</v>
      </c>
      <c r="H44" s="184"/>
      <c r="I44" s="184"/>
      <c r="J44" s="184"/>
      <c r="K44" s="184"/>
      <c r="L44" s="184"/>
      <c r="M44" s="184"/>
      <c r="N44" s="184"/>
    </row>
    <row r="45" spans="3:14">
      <c r="C45" s="29" t="s">
        <v>126</v>
      </c>
      <c r="D45" s="183"/>
      <c r="E45" s="183"/>
      <c r="F45" s="183"/>
      <c r="G45" s="36">
        <f t="shared" si="3"/>
        <v>0</v>
      </c>
      <c r="H45" s="180"/>
      <c r="I45" s="180"/>
      <c r="J45" s="180"/>
      <c r="K45" s="180"/>
      <c r="L45" s="180"/>
      <c r="M45" s="180"/>
      <c r="N45" s="180"/>
    </row>
    <row r="46" spans="3:14">
      <c r="C46" s="29" t="s">
        <v>127</v>
      </c>
      <c r="D46" s="183"/>
      <c r="E46" s="183"/>
      <c r="F46" s="183"/>
      <c r="G46" s="36">
        <f t="shared" si="3"/>
        <v>0</v>
      </c>
      <c r="H46" s="180"/>
      <c r="I46" s="180"/>
      <c r="J46" s="180"/>
      <c r="K46" s="180"/>
      <c r="L46" s="180"/>
      <c r="M46" s="180"/>
      <c r="N46" s="180"/>
    </row>
    <row r="47" spans="3:14">
      <c r="C47" s="29" t="s">
        <v>128</v>
      </c>
      <c r="D47" s="183"/>
      <c r="E47" s="183"/>
      <c r="F47" s="183"/>
      <c r="G47" s="36">
        <f t="shared" si="3"/>
        <v>0</v>
      </c>
      <c r="H47" s="180"/>
      <c r="I47" s="180"/>
      <c r="J47" s="180"/>
      <c r="K47" s="180"/>
      <c r="L47" s="180"/>
      <c r="M47" s="180"/>
      <c r="N47" s="180"/>
    </row>
    <row r="48" spans="3:14" ht="21" customHeight="1">
      <c r="C48" s="33" t="s">
        <v>129</v>
      </c>
      <c r="D48" s="42">
        <f>SUM(D41:D47)</f>
        <v>0</v>
      </c>
      <c r="E48" s="42">
        <f>SUM(E41:E47)</f>
        <v>0</v>
      </c>
      <c r="F48" s="42">
        <f>SUM(F41:F47)</f>
        <v>0</v>
      </c>
      <c r="G48" s="36">
        <f t="shared" si="3"/>
        <v>0</v>
      </c>
      <c r="H48" s="180"/>
      <c r="I48" s="180"/>
      <c r="J48" s="180"/>
      <c r="K48" s="180"/>
      <c r="L48" s="180"/>
      <c r="M48" s="180"/>
      <c r="N48" s="180"/>
    </row>
    <row r="49" spans="2:14" s="32" customFormat="1" ht="22.5" customHeight="1">
      <c r="B49" s="184"/>
      <c r="C49" s="49"/>
      <c r="D49" s="47"/>
      <c r="E49" s="47"/>
      <c r="F49" s="47"/>
      <c r="G49" s="48"/>
      <c r="H49" s="184"/>
      <c r="I49" s="184"/>
      <c r="J49" s="184"/>
      <c r="K49" s="184"/>
      <c r="L49" s="184"/>
      <c r="M49" s="184"/>
      <c r="N49" s="184"/>
    </row>
    <row r="50" spans="2:14">
      <c r="B50" s="309" t="s">
        <v>133</v>
      </c>
      <c r="C50" s="310"/>
      <c r="D50" s="310"/>
      <c r="E50" s="310"/>
      <c r="F50" s="310"/>
      <c r="G50" s="311"/>
      <c r="H50" s="180"/>
      <c r="I50" s="180"/>
      <c r="J50" s="180"/>
      <c r="K50" s="180"/>
      <c r="L50" s="180"/>
      <c r="M50" s="180"/>
      <c r="N50" s="180"/>
    </row>
    <row r="51" spans="2:14">
      <c r="B51" s="180"/>
      <c r="C51" s="309" t="s">
        <v>134</v>
      </c>
      <c r="D51" s="310"/>
      <c r="E51" s="310"/>
      <c r="F51" s="310"/>
      <c r="G51" s="311"/>
      <c r="H51" s="180"/>
      <c r="I51" s="180"/>
      <c r="J51" s="180"/>
      <c r="K51" s="180"/>
      <c r="L51" s="180"/>
      <c r="M51" s="180"/>
      <c r="N51" s="180"/>
    </row>
    <row r="52" spans="2:14" ht="24" customHeight="1" thickBot="1">
      <c r="B52" s="180"/>
      <c r="C52" s="39" t="s">
        <v>121</v>
      </c>
      <c r="D52" s="40">
        <f>'1) Budget Table'!D29</f>
        <v>200000</v>
      </c>
      <c r="E52" s="40">
        <f>'1) Budget Table'!E29</f>
        <v>0</v>
      </c>
      <c r="F52" s="40">
        <f>'1) Budget Table'!F29</f>
        <v>0</v>
      </c>
      <c r="G52" s="41">
        <f>SUM(D52:F52)</f>
        <v>200000</v>
      </c>
      <c r="H52" s="180"/>
      <c r="I52" s="180"/>
      <c r="J52" s="180"/>
      <c r="K52" s="180"/>
      <c r="L52" s="180"/>
      <c r="M52" s="180"/>
      <c r="N52" s="180"/>
    </row>
    <row r="53" spans="2:14" ht="15.75" customHeight="1">
      <c r="B53" s="180"/>
      <c r="C53" s="37" t="s">
        <v>122</v>
      </c>
      <c r="D53" s="181"/>
      <c r="E53" s="182"/>
      <c r="F53" s="182"/>
      <c r="G53" s="38">
        <f t="shared" ref="G53:G60" si="4">SUM(D53:F53)</f>
        <v>0</v>
      </c>
      <c r="H53" s="180"/>
      <c r="I53" s="180"/>
      <c r="J53" s="180"/>
      <c r="K53" s="180"/>
      <c r="L53" s="180"/>
      <c r="M53" s="180"/>
      <c r="N53" s="180"/>
    </row>
    <row r="54" spans="2:14" ht="15.75" customHeight="1">
      <c r="B54" s="180"/>
      <c r="C54" s="29" t="s">
        <v>123</v>
      </c>
      <c r="D54" s="183">
        <v>5000</v>
      </c>
      <c r="E54" s="157"/>
      <c r="F54" s="157"/>
      <c r="G54" s="36">
        <f t="shared" si="4"/>
        <v>5000</v>
      </c>
      <c r="H54" s="180"/>
      <c r="I54" s="180"/>
      <c r="J54" s="180"/>
      <c r="K54" s="180"/>
      <c r="L54" s="180"/>
      <c r="M54" s="180"/>
      <c r="N54" s="180"/>
    </row>
    <row r="55" spans="2:14" ht="15.75" customHeight="1">
      <c r="B55" s="180"/>
      <c r="C55" s="29" t="s">
        <v>124</v>
      </c>
      <c r="D55" s="183">
        <v>5000</v>
      </c>
      <c r="E55" s="183"/>
      <c r="F55" s="183"/>
      <c r="G55" s="36">
        <f t="shared" si="4"/>
        <v>5000</v>
      </c>
      <c r="H55" s="180"/>
      <c r="I55" s="180"/>
      <c r="J55" s="180"/>
      <c r="K55" s="180"/>
      <c r="L55" s="180"/>
      <c r="M55" s="180"/>
      <c r="N55" s="180"/>
    </row>
    <row r="56" spans="2:14" ht="18.75" customHeight="1">
      <c r="B56" s="180"/>
      <c r="C56" s="30" t="s">
        <v>125</v>
      </c>
      <c r="D56" s="183">
        <v>184000</v>
      </c>
      <c r="E56" s="183"/>
      <c r="F56" s="183"/>
      <c r="G56" s="36">
        <f t="shared" si="4"/>
        <v>184000</v>
      </c>
      <c r="H56" s="180"/>
      <c r="I56" s="180"/>
      <c r="J56" s="180"/>
      <c r="K56" s="180"/>
      <c r="L56" s="180"/>
      <c r="M56" s="180"/>
      <c r="N56" s="180"/>
    </row>
    <row r="57" spans="2:14">
      <c r="B57" s="180"/>
      <c r="C57" s="29" t="s">
        <v>126</v>
      </c>
      <c r="D57" s="183">
        <v>6000</v>
      </c>
      <c r="E57" s="183"/>
      <c r="F57" s="183"/>
      <c r="G57" s="36">
        <f t="shared" si="4"/>
        <v>6000</v>
      </c>
      <c r="H57" s="180"/>
      <c r="I57" s="180"/>
      <c r="J57" s="180"/>
      <c r="K57" s="180"/>
      <c r="L57" s="180"/>
      <c r="M57" s="180"/>
      <c r="N57" s="180"/>
    </row>
    <row r="58" spans="2:14" s="32" customFormat="1" ht="21.75" customHeight="1">
      <c r="B58" s="180"/>
      <c r="C58" s="29" t="s">
        <v>127</v>
      </c>
      <c r="D58" s="183"/>
      <c r="E58" s="183"/>
      <c r="F58" s="183"/>
      <c r="G58" s="36">
        <f t="shared" si="4"/>
        <v>0</v>
      </c>
      <c r="H58" s="184"/>
      <c r="I58" s="184"/>
      <c r="J58" s="184"/>
      <c r="K58" s="184"/>
      <c r="L58" s="184"/>
      <c r="M58" s="184"/>
      <c r="N58" s="184"/>
    </row>
    <row r="59" spans="2:14" s="32" customFormat="1">
      <c r="B59" s="180"/>
      <c r="C59" s="29" t="s">
        <v>128</v>
      </c>
      <c r="D59" s="183"/>
      <c r="E59" s="183"/>
      <c r="F59" s="183"/>
      <c r="G59" s="36">
        <f t="shared" si="4"/>
        <v>0</v>
      </c>
      <c r="H59" s="184"/>
      <c r="I59" s="184"/>
      <c r="J59" s="184"/>
      <c r="K59" s="184"/>
      <c r="L59" s="184"/>
      <c r="M59" s="184"/>
      <c r="N59" s="184"/>
    </row>
    <row r="60" spans="2:14">
      <c r="B60" s="180"/>
      <c r="C60" s="33" t="s">
        <v>129</v>
      </c>
      <c r="D60" s="42">
        <f>SUM(D53:D59)</f>
        <v>200000</v>
      </c>
      <c r="E60" s="42">
        <f>SUM(E53:E59)</f>
        <v>0</v>
      </c>
      <c r="F60" s="42">
        <f>SUM(F53:F59)</f>
        <v>0</v>
      </c>
      <c r="G60" s="36">
        <f t="shared" si="4"/>
        <v>200000</v>
      </c>
      <c r="H60" s="180"/>
      <c r="I60" s="180"/>
      <c r="J60" s="180"/>
      <c r="K60" s="180"/>
      <c r="L60" s="180"/>
      <c r="M60" s="180"/>
      <c r="N60" s="180"/>
    </row>
    <row r="61" spans="2:14" s="32" customFormat="1">
      <c r="B61" s="184"/>
      <c r="C61" s="46"/>
      <c r="D61" s="47"/>
      <c r="E61" s="47"/>
      <c r="F61" s="47"/>
      <c r="G61" s="48"/>
      <c r="H61" s="184"/>
      <c r="I61" s="184"/>
      <c r="J61" s="184"/>
      <c r="K61" s="184"/>
      <c r="L61" s="184"/>
      <c r="M61" s="184"/>
      <c r="N61" s="184"/>
    </row>
    <row r="62" spans="2:14">
      <c r="B62" s="184"/>
      <c r="C62" s="309" t="s">
        <v>61</v>
      </c>
      <c r="D62" s="310"/>
      <c r="E62" s="310"/>
      <c r="F62" s="310"/>
      <c r="G62" s="311"/>
      <c r="H62" s="180"/>
      <c r="I62" s="180"/>
      <c r="J62" s="180"/>
      <c r="K62" s="180"/>
      <c r="L62" s="180"/>
      <c r="M62" s="180"/>
      <c r="N62" s="180"/>
    </row>
    <row r="63" spans="2:14" ht="21.75" customHeight="1" thickBot="1">
      <c r="B63" s="180"/>
      <c r="C63" s="39" t="s">
        <v>121</v>
      </c>
      <c r="D63" s="40">
        <f>'1) Budget Table'!D33</f>
        <v>150800</v>
      </c>
      <c r="E63" s="40">
        <f>'1) Budget Table'!E33</f>
        <v>0</v>
      </c>
      <c r="F63" s="40">
        <f>'1) Budget Table'!F33</f>
        <v>0</v>
      </c>
      <c r="G63" s="41">
        <f t="shared" ref="G63:G71" si="5">SUM(D63:F63)</f>
        <v>150800</v>
      </c>
      <c r="H63" s="180"/>
      <c r="I63" s="180"/>
      <c r="J63" s="180"/>
      <c r="K63" s="180"/>
      <c r="L63" s="180"/>
      <c r="M63" s="180"/>
      <c r="N63" s="180"/>
    </row>
    <row r="64" spans="2:14" ht="15.75" customHeight="1">
      <c r="B64" s="180"/>
      <c r="C64" s="37" t="s">
        <v>122</v>
      </c>
      <c r="D64" s="181"/>
      <c r="E64" s="182"/>
      <c r="F64" s="182"/>
      <c r="G64" s="38">
        <f t="shared" si="5"/>
        <v>0</v>
      </c>
      <c r="H64" s="180"/>
      <c r="I64" s="180"/>
      <c r="J64" s="180"/>
      <c r="K64" s="180"/>
      <c r="L64" s="180"/>
      <c r="M64" s="180"/>
      <c r="N64" s="180"/>
    </row>
    <row r="65" spans="2:14" ht="15.75" customHeight="1">
      <c r="B65" s="180"/>
      <c r="C65" s="29" t="s">
        <v>123</v>
      </c>
      <c r="D65" s="183">
        <v>3000</v>
      </c>
      <c r="E65" s="157"/>
      <c r="F65" s="157"/>
      <c r="G65" s="36">
        <f t="shared" si="5"/>
        <v>3000</v>
      </c>
      <c r="H65" s="180"/>
      <c r="I65" s="180"/>
      <c r="J65" s="180"/>
      <c r="K65" s="180"/>
      <c r="L65" s="180"/>
      <c r="M65" s="180"/>
      <c r="N65" s="180"/>
    </row>
    <row r="66" spans="2:14" ht="15.75" customHeight="1">
      <c r="B66" s="180"/>
      <c r="C66" s="29" t="s">
        <v>124</v>
      </c>
      <c r="D66" s="183">
        <v>5000</v>
      </c>
      <c r="E66" s="183"/>
      <c r="F66" s="183"/>
      <c r="G66" s="36">
        <f t="shared" si="5"/>
        <v>5000</v>
      </c>
      <c r="H66" s="180"/>
      <c r="I66" s="180"/>
      <c r="J66" s="180"/>
      <c r="K66" s="180"/>
      <c r="L66" s="180"/>
      <c r="M66" s="180"/>
      <c r="N66" s="180"/>
    </row>
    <row r="67" spans="2:14">
      <c r="B67" s="180"/>
      <c r="C67" s="30" t="s">
        <v>125</v>
      </c>
      <c r="D67" s="183">
        <v>131800</v>
      </c>
      <c r="E67" s="183"/>
      <c r="F67" s="183"/>
      <c r="G67" s="36">
        <f t="shared" si="5"/>
        <v>131800</v>
      </c>
      <c r="H67" s="180"/>
      <c r="I67" s="180"/>
      <c r="J67" s="180"/>
      <c r="K67" s="180"/>
      <c r="L67" s="180"/>
      <c r="M67" s="180"/>
      <c r="N67" s="180"/>
    </row>
    <row r="68" spans="2:14">
      <c r="B68" s="180"/>
      <c r="C68" s="29" t="s">
        <v>126</v>
      </c>
      <c r="D68" s="183">
        <v>6000</v>
      </c>
      <c r="E68" s="183"/>
      <c r="F68" s="183"/>
      <c r="G68" s="36">
        <f t="shared" si="5"/>
        <v>6000</v>
      </c>
      <c r="H68" s="180"/>
      <c r="I68" s="180"/>
      <c r="J68" s="180"/>
      <c r="K68" s="180"/>
      <c r="L68" s="180"/>
      <c r="M68" s="180"/>
      <c r="N68" s="180"/>
    </row>
    <row r="69" spans="2:14">
      <c r="B69" s="180"/>
      <c r="C69" s="29" t="s">
        <v>127</v>
      </c>
      <c r="D69" s="183"/>
      <c r="E69" s="183"/>
      <c r="F69" s="183"/>
      <c r="G69" s="36">
        <f t="shared" si="5"/>
        <v>0</v>
      </c>
      <c r="H69" s="180"/>
      <c r="I69" s="180"/>
      <c r="J69" s="180"/>
      <c r="K69" s="180"/>
      <c r="L69" s="180"/>
      <c r="M69" s="180"/>
      <c r="N69" s="180"/>
    </row>
    <row r="70" spans="2:14">
      <c r="B70" s="180"/>
      <c r="C70" s="29" t="s">
        <v>128</v>
      </c>
      <c r="D70" s="183">
        <v>5000</v>
      </c>
      <c r="E70" s="183"/>
      <c r="F70" s="183"/>
      <c r="G70" s="36">
        <f t="shared" si="5"/>
        <v>5000</v>
      </c>
      <c r="H70" s="180"/>
      <c r="I70" s="180"/>
      <c r="J70" s="180"/>
      <c r="K70" s="180"/>
      <c r="L70" s="180"/>
      <c r="M70" s="180"/>
      <c r="N70" s="180"/>
    </row>
    <row r="71" spans="2:14">
      <c r="B71" s="180"/>
      <c r="C71" s="33" t="s">
        <v>129</v>
      </c>
      <c r="D71" s="42">
        <f>SUM(D64:D70)</f>
        <v>150800</v>
      </c>
      <c r="E71" s="42">
        <f>SUM(E64:E70)</f>
        <v>0</v>
      </c>
      <c r="F71" s="42">
        <f>SUM(F64:F70)</f>
        <v>0</v>
      </c>
      <c r="G71" s="36">
        <f t="shared" si="5"/>
        <v>150800</v>
      </c>
      <c r="H71" s="180"/>
      <c r="I71" s="180"/>
      <c r="J71" s="180"/>
      <c r="K71" s="180"/>
      <c r="L71" s="180"/>
      <c r="M71" s="180"/>
      <c r="N71" s="180"/>
    </row>
    <row r="72" spans="2:14" s="32" customFormat="1">
      <c r="B72" s="184"/>
      <c r="C72" s="46"/>
      <c r="D72" s="47"/>
      <c r="E72" s="47"/>
      <c r="F72" s="47"/>
      <c r="G72" s="48"/>
      <c r="H72" s="184"/>
      <c r="I72" s="184"/>
      <c r="J72" s="184"/>
      <c r="K72" s="184"/>
      <c r="L72" s="184"/>
      <c r="M72" s="184"/>
      <c r="N72" s="184"/>
    </row>
    <row r="73" spans="2:14">
      <c r="B73" s="180"/>
      <c r="C73" s="309" t="s">
        <v>69</v>
      </c>
      <c r="D73" s="310"/>
      <c r="E73" s="310"/>
      <c r="F73" s="310"/>
      <c r="G73" s="311"/>
      <c r="H73" s="180"/>
      <c r="I73" s="180"/>
      <c r="J73" s="180"/>
      <c r="K73" s="180"/>
      <c r="L73" s="180"/>
      <c r="M73" s="180"/>
      <c r="N73" s="180"/>
    </row>
    <row r="74" spans="2:14" ht="21.75" customHeight="1" thickBot="1">
      <c r="B74" s="184"/>
      <c r="C74" s="39" t="s">
        <v>121</v>
      </c>
      <c r="D74" s="40" t="e">
        <f>'1) Budget Table'!#REF!</f>
        <v>#REF!</v>
      </c>
      <c r="E74" s="40" t="e">
        <f>'1) Budget Table'!#REF!</f>
        <v>#REF!</v>
      </c>
      <c r="F74" s="40" t="e">
        <f>'1) Budget Table'!#REF!</f>
        <v>#REF!</v>
      </c>
      <c r="G74" s="41" t="e">
        <f t="shared" ref="G74:G82" si="6">SUM(D74:F74)</f>
        <v>#REF!</v>
      </c>
      <c r="H74" s="180"/>
      <c r="I74" s="180"/>
      <c r="J74" s="180"/>
      <c r="K74" s="180"/>
      <c r="L74" s="180"/>
      <c r="M74" s="180"/>
      <c r="N74" s="180"/>
    </row>
    <row r="75" spans="2:14" ht="18" customHeight="1">
      <c r="B75" s="180"/>
      <c r="C75" s="37" t="s">
        <v>122</v>
      </c>
      <c r="D75" s="181"/>
      <c r="E75" s="182"/>
      <c r="F75" s="182"/>
      <c r="G75" s="38">
        <f t="shared" si="6"/>
        <v>0</v>
      </c>
      <c r="H75" s="180"/>
      <c r="I75" s="180"/>
      <c r="J75" s="180"/>
      <c r="K75" s="180"/>
      <c r="L75" s="180"/>
      <c r="M75" s="180"/>
      <c r="N75" s="180"/>
    </row>
    <row r="76" spans="2:14" ht="15.75" customHeight="1">
      <c r="B76" s="180"/>
      <c r="C76" s="29" t="s">
        <v>123</v>
      </c>
      <c r="D76" s="183"/>
      <c r="E76" s="157"/>
      <c r="F76" s="157"/>
      <c r="G76" s="36">
        <f t="shared" si="6"/>
        <v>0</v>
      </c>
      <c r="H76" s="180"/>
      <c r="I76" s="180"/>
      <c r="J76" s="180"/>
      <c r="K76" s="180"/>
      <c r="L76" s="180"/>
      <c r="M76" s="180"/>
      <c r="N76" s="180"/>
    </row>
    <row r="77" spans="2:14" s="32" customFormat="1" ht="15.75" customHeight="1">
      <c r="B77" s="180"/>
      <c r="C77" s="29" t="s">
        <v>124</v>
      </c>
      <c r="D77" s="183"/>
      <c r="E77" s="183"/>
      <c r="F77" s="183"/>
      <c r="G77" s="36">
        <f t="shared" si="6"/>
        <v>0</v>
      </c>
      <c r="H77" s="184"/>
      <c r="I77" s="184"/>
      <c r="J77" s="184"/>
      <c r="K77" s="184"/>
      <c r="L77" s="184"/>
      <c r="M77" s="184"/>
      <c r="N77" s="184"/>
    </row>
    <row r="78" spans="2:14">
      <c r="B78" s="184"/>
      <c r="C78" s="30" t="s">
        <v>125</v>
      </c>
      <c r="D78" s="183"/>
      <c r="E78" s="183"/>
      <c r="F78" s="183"/>
      <c r="G78" s="36">
        <f t="shared" si="6"/>
        <v>0</v>
      </c>
      <c r="H78" s="180"/>
      <c r="I78" s="180"/>
      <c r="J78" s="180"/>
      <c r="K78" s="180"/>
      <c r="L78" s="180"/>
      <c r="M78" s="180"/>
      <c r="N78" s="180"/>
    </row>
    <row r="79" spans="2:14">
      <c r="B79" s="184"/>
      <c r="C79" s="29" t="s">
        <v>126</v>
      </c>
      <c r="D79" s="183"/>
      <c r="E79" s="183"/>
      <c r="F79" s="183"/>
      <c r="G79" s="36">
        <f t="shared" si="6"/>
        <v>0</v>
      </c>
      <c r="H79" s="180"/>
      <c r="I79" s="180"/>
      <c r="J79" s="180"/>
      <c r="K79" s="180"/>
      <c r="L79" s="180"/>
      <c r="M79" s="180"/>
      <c r="N79" s="180"/>
    </row>
    <row r="80" spans="2:14">
      <c r="B80" s="184"/>
      <c r="C80" s="29" t="s">
        <v>127</v>
      </c>
      <c r="D80" s="183"/>
      <c r="E80" s="183"/>
      <c r="F80" s="183"/>
      <c r="G80" s="36">
        <f t="shared" si="6"/>
        <v>0</v>
      </c>
      <c r="H80" s="180"/>
      <c r="I80" s="180"/>
      <c r="J80" s="180"/>
      <c r="K80" s="180"/>
      <c r="L80" s="180"/>
      <c r="M80" s="180"/>
      <c r="N80" s="180"/>
    </row>
    <row r="81" spans="2:14">
      <c r="B81" s="180"/>
      <c r="C81" s="29" t="s">
        <v>128</v>
      </c>
      <c r="D81" s="183"/>
      <c r="E81" s="183"/>
      <c r="F81" s="183"/>
      <c r="G81" s="36">
        <f t="shared" si="6"/>
        <v>0</v>
      </c>
      <c r="H81" s="180"/>
      <c r="I81" s="180"/>
      <c r="J81" s="180"/>
      <c r="K81" s="180"/>
      <c r="L81" s="180"/>
      <c r="M81" s="180"/>
      <c r="N81" s="180"/>
    </row>
    <row r="82" spans="2:14">
      <c r="B82" s="180"/>
      <c r="C82" s="33" t="s">
        <v>129</v>
      </c>
      <c r="D82" s="42">
        <f>SUM(D75:D81)</f>
        <v>0</v>
      </c>
      <c r="E82" s="42">
        <f>SUM(E75:E81)</f>
        <v>0</v>
      </c>
      <c r="F82" s="42">
        <f>SUM(F75:F81)</f>
        <v>0</v>
      </c>
      <c r="G82" s="36">
        <f t="shared" si="6"/>
        <v>0</v>
      </c>
      <c r="H82" s="180"/>
      <c r="I82" s="180"/>
      <c r="J82" s="180"/>
      <c r="K82" s="180"/>
      <c r="L82" s="180"/>
      <c r="M82" s="180"/>
      <c r="N82" s="180"/>
    </row>
    <row r="83" spans="2:14" s="32" customFormat="1">
      <c r="B83" s="184"/>
      <c r="C83" s="46"/>
      <c r="D83" s="47"/>
      <c r="E83" s="47"/>
      <c r="F83" s="47"/>
      <c r="G83" s="48"/>
      <c r="H83" s="184"/>
      <c r="I83" s="184"/>
      <c r="J83" s="184"/>
      <c r="K83" s="184"/>
      <c r="L83" s="184"/>
      <c r="M83" s="184"/>
      <c r="N83" s="184"/>
    </row>
    <row r="84" spans="2:14">
      <c r="B84" s="180"/>
      <c r="C84" s="309" t="s">
        <v>70</v>
      </c>
      <c r="D84" s="310"/>
      <c r="E84" s="310"/>
      <c r="F84" s="310"/>
      <c r="G84" s="311"/>
      <c r="H84" s="180"/>
      <c r="I84" s="180"/>
      <c r="J84" s="180"/>
      <c r="K84" s="180"/>
      <c r="L84" s="180"/>
      <c r="M84" s="180"/>
      <c r="N84" s="180"/>
    </row>
    <row r="85" spans="2:14" ht="21.75" customHeight="1" thickBot="1">
      <c r="B85" s="180"/>
      <c r="C85" s="39" t="s">
        <v>121</v>
      </c>
      <c r="D85" s="40" t="e">
        <f>'1) Budget Table'!#REF!</f>
        <v>#REF!</v>
      </c>
      <c r="E85" s="40" t="e">
        <f>'1) Budget Table'!#REF!</f>
        <v>#REF!</v>
      </c>
      <c r="F85" s="40" t="e">
        <f>'1) Budget Table'!#REF!</f>
        <v>#REF!</v>
      </c>
      <c r="G85" s="41" t="e">
        <f t="shared" ref="G85:G93" si="7">SUM(D85:F85)</f>
        <v>#REF!</v>
      </c>
      <c r="H85" s="180"/>
      <c r="I85" s="180"/>
      <c r="J85" s="180"/>
      <c r="K85" s="180"/>
      <c r="L85" s="180"/>
      <c r="M85" s="180"/>
      <c r="N85" s="180"/>
    </row>
    <row r="86" spans="2:14" ht="15.75" customHeight="1">
      <c r="B86" s="180"/>
      <c r="C86" s="37" t="s">
        <v>122</v>
      </c>
      <c r="D86" s="181"/>
      <c r="E86" s="182"/>
      <c r="F86" s="182"/>
      <c r="G86" s="38">
        <f t="shared" si="7"/>
        <v>0</v>
      </c>
      <c r="H86" s="180"/>
      <c r="I86" s="180"/>
      <c r="J86" s="180"/>
      <c r="K86" s="180"/>
      <c r="L86" s="180"/>
      <c r="M86" s="180"/>
      <c r="N86" s="180"/>
    </row>
    <row r="87" spans="2:14" ht="15.75" customHeight="1">
      <c r="B87" s="184"/>
      <c r="C87" s="29" t="s">
        <v>123</v>
      </c>
      <c r="D87" s="183"/>
      <c r="E87" s="157"/>
      <c r="F87" s="157"/>
      <c r="G87" s="36">
        <f t="shared" si="7"/>
        <v>0</v>
      </c>
      <c r="H87" s="180"/>
      <c r="I87" s="180"/>
      <c r="J87" s="180"/>
      <c r="K87" s="180"/>
      <c r="L87" s="180"/>
      <c r="M87" s="180"/>
      <c r="N87" s="180"/>
    </row>
    <row r="88" spans="2:14" ht="15.75" customHeight="1">
      <c r="B88" s="180"/>
      <c r="C88" s="29" t="s">
        <v>124</v>
      </c>
      <c r="D88" s="183"/>
      <c r="E88" s="183"/>
      <c r="F88" s="183"/>
      <c r="G88" s="36">
        <f t="shared" si="7"/>
        <v>0</v>
      </c>
      <c r="H88" s="180"/>
      <c r="I88" s="180"/>
      <c r="J88" s="180"/>
      <c r="K88" s="180"/>
      <c r="L88" s="180"/>
      <c r="M88" s="180"/>
      <c r="N88" s="180"/>
    </row>
    <row r="89" spans="2:14">
      <c r="B89" s="180"/>
      <c r="C89" s="30" t="s">
        <v>125</v>
      </c>
      <c r="D89" s="183"/>
      <c r="E89" s="183"/>
      <c r="F89" s="183"/>
      <c r="G89" s="36">
        <f t="shared" si="7"/>
        <v>0</v>
      </c>
      <c r="H89" s="180"/>
      <c r="I89" s="180"/>
      <c r="J89" s="180"/>
      <c r="K89" s="180"/>
      <c r="L89" s="180"/>
      <c r="M89" s="180"/>
      <c r="N89" s="180"/>
    </row>
    <row r="90" spans="2:14">
      <c r="B90" s="180"/>
      <c r="C90" s="29" t="s">
        <v>126</v>
      </c>
      <c r="D90" s="183"/>
      <c r="E90" s="183"/>
      <c r="F90" s="183"/>
      <c r="G90" s="36">
        <f t="shared" si="7"/>
        <v>0</v>
      </c>
      <c r="H90" s="180"/>
      <c r="I90" s="180"/>
      <c r="J90" s="180"/>
      <c r="K90" s="180"/>
      <c r="L90" s="180"/>
      <c r="M90" s="180"/>
      <c r="N90" s="180"/>
    </row>
    <row r="91" spans="2:14" ht="25.5" customHeight="1">
      <c r="B91" s="180"/>
      <c r="C91" s="29" t="s">
        <v>127</v>
      </c>
      <c r="D91" s="183"/>
      <c r="E91" s="183"/>
      <c r="F91" s="183"/>
      <c r="G91" s="36">
        <f t="shared" si="7"/>
        <v>0</v>
      </c>
      <c r="H91" s="180"/>
      <c r="I91" s="180"/>
      <c r="J91" s="180"/>
      <c r="K91" s="180"/>
      <c r="L91" s="180"/>
      <c r="M91" s="180"/>
      <c r="N91" s="180"/>
    </row>
    <row r="92" spans="2:14">
      <c r="B92" s="184"/>
      <c r="C92" s="29" t="s">
        <v>128</v>
      </c>
      <c r="D92" s="183"/>
      <c r="E92" s="183"/>
      <c r="F92" s="183"/>
      <c r="G92" s="36">
        <f t="shared" si="7"/>
        <v>0</v>
      </c>
      <c r="H92" s="180"/>
      <c r="I92" s="180"/>
      <c r="J92" s="180"/>
      <c r="K92" s="180"/>
      <c r="L92" s="180"/>
      <c r="M92" s="180"/>
      <c r="N92" s="180"/>
    </row>
    <row r="93" spans="2:14" ht="15.75" customHeight="1">
      <c r="B93" s="180"/>
      <c r="C93" s="33" t="s">
        <v>129</v>
      </c>
      <c r="D93" s="42">
        <f>SUM(D86:D92)</f>
        <v>0</v>
      </c>
      <c r="E93" s="42">
        <f>SUM(E86:E92)</f>
        <v>0</v>
      </c>
      <c r="F93" s="42">
        <f>SUM(F86:F92)</f>
        <v>0</v>
      </c>
      <c r="G93" s="36">
        <f t="shared" si="7"/>
        <v>0</v>
      </c>
      <c r="H93" s="180"/>
      <c r="I93" s="180"/>
      <c r="J93" s="180"/>
      <c r="K93" s="180"/>
      <c r="L93" s="180"/>
      <c r="M93" s="180"/>
      <c r="N93" s="180"/>
    </row>
    <row r="94" spans="2:14" ht="25.5" customHeight="1">
      <c r="B94" s="180"/>
      <c r="C94" s="180"/>
      <c r="D94" s="180"/>
      <c r="E94" s="180"/>
      <c r="F94" s="180"/>
      <c r="G94" s="180"/>
      <c r="H94" s="180"/>
      <c r="I94" s="180"/>
      <c r="J94" s="180"/>
      <c r="K94" s="180"/>
      <c r="L94" s="180"/>
      <c r="M94" s="180"/>
      <c r="N94" s="180"/>
    </row>
    <row r="95" spans="2:14">
      <c r="B95" s="309" t="s">
        <v>135</v>
      </c>
      <c r="C95" s="310"/>
      <c r="D95" s="310"/>
      <c r="E95" s="310"/>
      <c r="F95" s="310"/>
      <c r="G95" s="311"/>
      <c r="H95" s="180"/>
      <c r="I95" s="180"/>
      <c r="J95" s="180"/>
      <c r="K95" s="180"/>
      <c r="L95" s="180"/>
      <c r="M95" s="180"/>
      <c r="N95" s="180"/>
    </row>
    <row r="96" spans="2:14">
      <c r="B96" s="180"/>
      <c r="C96" s="309" t="s">
        <v>73</v>
      </c>
      <c r="D96" s="310"/>
      <c r="E96" s="310"/>
      <c r="F96" s="310"/>
      <c r="G96" s="311"/>
      <c r="H96" s="180"/>
      <c r="I96" s="180"/>
      <c r="J96" s="180"/>
      <c r="K96" s="180"/>
      <c r="L96" s="180"/>
      <c r="M96" s="180"/>
      <c r="N96" s="180"/>
    </row>
    <row r="97" spans="3:14" ht="22.5" customHeight="1" thickBot="1">
      <c r="C97" s="39" t="s">
        <v>121</v>
      </c>
      <c r="D97" s="40">
        <f>'1) Budget Table'!D39</f>
        <v>0</v>
      </c>
      <c r="E97" s="40">
        <f>'1) Budget Table'!E39</f>
        <v>206869</v>
      </c>
      <c r="F97" s="40">
        <f>'1) Budget Table'!F39</f>
        <v>0</v>
      </c>
      <c r="G97" s="41">
        <f>SUM(D97:F97)</f>
        <v>206869</v>
      </c>
      <c r="H97" s="180"/>
      <c r="I97" s="180"/>
      <c r="J97" s="180"/>
      <c r="K97" s="180"/>
      <c r="L97" s="180"/>
      <c r="M97" s="180"/>
      <c r="N97" s="180"/>
    </row>
    <row r="98" spans="3:14">
      <c r="C98" s="37" t="s">
        <v>122</v>
      </c>
      <c r="D98" s="181"/>
      <c r="E98" s="182">
        <v>41373.800000000003</v>
      </c>
      <c r="F98" s="182"/>
      <c r="G98" s="38">
        <f t="shared" ref="G98:G105" si="8">SUM(D98:F98)</f>
        <v>41373.800000000003</v>
      </c>
      <c r="H98" s="180"/>
      <c r="I98" s="180"/>
      <c r="J98" s="180"/>
      <c r="K98" s="180"/>
      <c r="L98" s="180"/>
      <c r="M98" s="180"/>
      <c r="N98" s="180"/>
    </row>
    <row r="99" spans="3:14">
      <c r="C99" s="29" t="s">
        <v>123</v>
      </c>
      <c r="D99" s="183"/>
      <c r="E99" s="182">
        <v>20686.900000000001</v>
      </c>
      <c r="F99" s="182"/>
      <c r="G99" s="36">
        <f t="shared" si="8"/>
        <v>20686.900000000001</v>
      </c>
      <c r="H99" s="180"/>
      <c r="I99" s="180"/>
      <c r="J99" s="180"/>
      <c r="K99" s="180"/>
      <c r="L99" s="180"/>
      <c r="M99" s="180"/>
      <c r="N99" s="180"/>
    </row>
    <row r="100" spans="3:14" ht="15.75" customHeight="1">
      <c r="C100" s="29" t="s">
        <v>124</v>
      </c>
      <c r="D100" s="183"/>
      <c r="E100" s="182">
        <v>14480.830000000002</v>
      </c>
      <c r="F100" s="182"/>
      <c r="G100" s="36">
        <f t="shared" si="8"/>
        <v>14480.830000000002</v>
      </c>
      <c r="H100" s="180"/>
      <c r="I100" s="180"/>
      <c r="J100" s="180"/>
      <c r="K100" s="180"/>
      <c r="L100" s="180"/>
      <c r="M100" s="180"/>
      <c r="N100" s="180"/>
    </row>
    <row r="101" spans="3:14">
      <c r="C101" s="30" t="s">
        <v>125</v>
      </c>
      <c r="D101" s="183"/>
      <c r="E101" s="182">
        <v>82747.600000000006</v>
      </c>
      <c r="F101" s="182"/>
      <c r="G101" s="36">
        <f t="shared" si="8"/>
        <v>82747.600000000006</v>
      </c>
      <c r="H101" s="180"/>
      <c r="I101" s="180"/>
      <c r="J101" s="180"/>
      <c r="K101" s="180"/>
      <c r="L101" s="180"/>
      <c r="M101" s="180"/>
      <c r="N101" s="180"/>
    </row>
    <row r="102" spans="3:14">
      <c r="C102" s="29" t="s">
        <v>126</v>
      </c>
      <c r="D102" s="183"/>
      <c r="E102" s="182">
        <v>20686.900000000001</v>
      </c>
      <c r="F102" s="182"/>
      <c r="G102" s="36">
        <f t="shared" si="8"/>
        <v>20686.900000000001</v>
      </c>
      <c r="H102" s="180"/>
      <c r="I102" s="180"/>
      <c r="J102" s="180"/>
      <c r="K102" s="180"/>
      <c r="L102" s="180"/>
      <c r="M102" s="180"/>
      <c r="N102" s="180"/>
    </row>
    <row r="103" spans="3:14">
      <c r="C103" s="29" t="s">
        <v>127</v>
      </c>
      <c r="D103" s="183"/>
      <c r="E103" s="182">
        <v>0</v>
      </c>
      <c r="F103" s="182"/>
      <c r="G103" s="36">
        <f t="shared" si="8"/>
        <v>0</v>
      </c>
      <c r="H103" s="180"/>
      <c r="I103" s="180"/>
      <c r="J103" s="180"/>
      <c r="K103" s="180"/>
      <c r="L103" s="180"/>
      <c r="M103" s="180"/>
      <c r="N103" s="180"/>
    </row>
    <row r="104" spans="3:14">
      <c r="C104" s="29" t="s">
        <v>128</v>
      </c>
      <c r="D104" s="183"/>
      <c r="E104" s="182">
        <v>26892.97</v>
      </c>
      <c r="F104" s="182"/>
      <c r="G104" s="36">
        <f t="shared" si="8"/>
        <v>26892.97</v>
      </c>
      <c r="H104" s="180"/>
      <c r="I104" s="180"/>
      <c r="J104" s="180"/>
      <c r="K104" s="180"/>
      <c r="L104" s="180"/>
      <c r="M104" s="180"/>
      <c r="N104" s="180"/>
    </row>
    <row r="105" spans="3:14">
      <c r="C105" s="33" t="s">
        <v>129</v>
      </c>
      <c r="D105" s="42">
        <f>SUM(D98:D104)</f>
        <v>0</v>
      </c>
      <c r="E105" s="42">
        <f>SUM(E98:E104)</f>
        <v>206869</v>
      </c>
      <c r="F105" s="42">
        <f>SUM(F98:F104)</f>
        <v>0</v>
      </c>
      <c r="G105" s="36">
        <f t="shared" si="8"/>
        <v>206869</v>
      </c>
      <c r="H105" s="180"/>
      <c r="I105" s="180"/>
      <c r="J105" s="180"/>
      <c r="K105" s="180"/>
      <c r="L105" s="180"/>
      <c r="M105" s="180"/>
      <c r="N105" s="180"/>
    </row>
    <row r="106" spans="3:14" s="32" customFormat="1">
      <c r="C106" s="46"/>
      <c r="D106" s="47"/>
      <c r="E106" s="47"/>
      <c r="F106" s="47"/>
      <c r="G106" s="48"/>
      <c r="H106" s="184"/>
      <c r="I106" s="184"/>
      <c r="J106" s="184"/>
      <c r="K106" s="184"/>
      <c r="L106" s="184"/>
      <c r="M106" s="184"/>
      <c r="N106" s="184"/>
    </row>
    <row r="107" spans="3:14" ht="15.75" customHeight="1">
      <c r="C107" s="309" t="s">
        <v>136</v>
      </c>
      <c r="D107" s="310"/>
      <c r="E107" s="310"/>
      <c r="F107" s="310"/>
      <c r="G107" s="311"/>
      <c r="H107" s="180"/>
      <c r="I107" s="180"/>
      <c r="J107" s="180"/>
      <c r="K107" s="180"/>
      <c r="L107" s="180"/>
      <c r="M107" s="180"/>
      <c r="N107" s="180"/>
    </row>
    <row r="108" spans="3:14" ht="21.75" customHeight="1" thickBot="1">
      <c r="C108" s="39" t="s">
        <v>121</v>
      </c>
      <c r="D108" s="40">
        <f>'1) Budget Table'!D44</f>
        <v>0</v>
      </c>
      <c r="E108" s="40">
        <f>'1) Budget Table'!E44</f>
        <v>280241.42</v>
      </c>
      <c r="F108" s="40">
        <f>'1) Budget Table'!F44</f>
        <v>0</v>
      </c>
      <c r="G108" s="41">
        <f t="shared" ref="G108:G116" si="9">SUM(D108:F108)</f>
        <v>280241.42</v>
      </c>
      <c r="H108" s="180"/>
      <c r="I108" s="180"/>
      <c r="J108" s="180"/>
      <c r="K108" s="180"/>
      <c r="L108" s="180"/>
      <c r="M108" s="180"/>
      <c r="N108" s="180"/>
    </row>
    <row r="109" spans="3:14">
      <c r="C109" s="37" t="s">
        <v>122</v>
      </c>
      <c r="D109" s="181"/>
      <c r="E109" s="182">
        <v>54000.032000000007</v>
      </c>
      <c r="F109" s="182"/>
      <c r="G109" s="38">
        <f t="shared" si="9"/>
        <v>54000.032000000007</v>
      </c>
      <c r="H109" s="180"/>
      <c r="I109" s="180"/>
      <c r="J109" s="180"/>
      <c r="K109" s="180"/>
      <c r="L109" s="180"/>
      <c r="M109" s="180"/>
      <c r="N109" s="180"/>
    </row>
    <row r="110" spans="3:14">
      <c r="C110" s="29" t="s">
        <v>123</v>
      </c>
      <c r="D110" s="183"/>
      <c r="E110" s="182">
        <v>27000.016000000003</v>
      </c>
      <c r="F110" s="182"/>
      <c r="G110" s="36">
        <f t="shared" si="9"/>
        <v>27000.016000000003</v>
      </c>
      <c r="H110" s="180"/>
      <c r="I110" s="180"/>
      <c r="J110" s="180"/>
      <c r="K110" s="180"/>
      <c r="L110" s="180"/>
      <c r="M110" s="180"/>
      <c r="N110" s="180"/>
    </row>
    <row r="111" spans="3:14" ht="31">
      <c r="C111" s="29" t="s">
        <v>124</v>
      </c>
      <c r="D111" s="183"/>
      <c r="E111" s="182">
        <v>18900.011200000004</v>
      </c>
      <c r="F111" s="182"/>
      <c r="G111" s="36">
        <f t="shared" si="9"/>
        <v>18900.011200000004</v>
      </c>
      <c r="H111" s="180"/>
      <c r="I111" s="180"/>
      <c r="J111" s="180"/>
      <c r="K111" s="180"/>
      <c r="L111" s="180"/>
      <c r="M111" s="180"/>
      <c r="N111" s="180"/>
    </row>
    <row r="112" spans="3:14">
      <c r="C112" s="30" t="s">
        <v>125</v>
      </c>
      <c r="D112" s="183"/>
      <c r="E112" s="182">
        <v>108000.06400000001</v>
      </c>
      <c r="F112" s="182"/>
      <c r="G112" s="36">
        <f t="shared" si="9"/>
        <v>108000.06400000001</v>
      </c>
      <c r="H112" s="180"/>
      <c r="I112" s="180"/>
      <c r="J112" s="180"/>
      <c r="K112" s="180"/>
      <c r="L112" s="180"/>
      <c r="M112" s="180"/>
      <c r="N112" s="180"/>
    </row>
    <row r="113" spans="3:14">
      <c r="C113" s="29" t="s">
        <v>126</v>
      </c>
      <c r="D113" s="183"/>
      <c r="E113" s="182">
        <v>27000.016000000003</v>
      </c>
      <c r="F113" s="182"/>
      <c r="G113" s="36">
        <f t="shared" si="9"/>
        <v>27000.016000000003</v>
      </c>
      <c r="H113" s="180"/>
      <c r="I113" s="180"/>
      <c r="J113" s="180"/>
      <c r="K113" s="180"/>
      <c r="L113" s="180"/>
      <c r="M113" s="180"/>
      <c r="N113" s="180"/>
    </row>
    <row r="114" spans="3:14">
      <c r="C114" s="29" t="s">
        <v>127</v>
      </c>
      <c r="D114" s="183"/>
      <c r="E114" s="182">
        <v>0</v>
      </c>
      <c r="F114" s="182"/>
      <c r="G114" s="36">
        <f t="shared" si="9"/>
        <v>0</v>
      </c>
      <c r="H114" s="180"/>
      <c r="I114" s="180"/>
      <c r="J114" s="180"/>
      <c r="K114" s="180"/>
      <c r="L114" s="180"/>
      <c r="M114" s="180"/>
      <c r="N114" s="180"/>
    </row>
    <row r="115" spans="3:14">
      <c r="C115" s="29" t="s">
        <v>128</v>
      </c>
      <c r="D115" s="183"/>
      <c r="E115" s="182">
        <v>35100.020800000006</v>
      </c>
      <c r="F115" s="182"/>
      <c r="G115" s="36">
        <f t="shared" si="9"/>
        <v>35100.020800000006</v>
      </c>
      <c r="H115" s="180"/>
      <c r="I115" s="180"/>
      <c r="J115" s="180"/>
      <c r="K115" s="180"/>
      <c r="L115" s="180"/>
      <c r="M115" s="180"/>
      <c r="N115" s="180"/>
    </row>
    <row r="116" spans="3:14">
      <c r="C116" s="33" t="s">
        <v>129</v>
      </c>
      <c r="D116" s="42">
        <f>SUM(D109:D115)</f>
        <v>0</v>
      </c>
      <c r="E116" s="42">
        <f>SUM(E109:E115)</f>
        <v>270000.16000000003</v>
      </c>
      <c r="F116" s="42">
        <f>SUM(F109:F115)</f>
        <v>0</v>
      </c>
      <c r="G116" s="36">
        <f t="shared" si="9"/>
        <v>270000.16000000003</v>
      </c>
      <c r="H116" s="180"/>
      <c r="I116" s="180"/>
      <c r="J116" s="180"/>
      <c r="K116" s="180"/>
      <c r="L116" s="180"/>
      <c r="M116" s="180"/>
      <c r="N116" s="180"/>
    </row>
    <row r="117" spans="3:14" s="32" customFormat="1">
      <c r="C117" s="46"/>
      <c r="D117" s="47"/>
      <c r="E117" s="47"/>
      <c r="F117" s="47"/>
      <c r="G117" s="48"/>
      <c r="H117" s="184"/>
      <c r="I117" s="184"/>
      <c r="J117" s="184"/>
      <c r="K117" s="184"/>
      <c r="L117" s="184"/>
      <c r="M117" s="184"/>
      <c r="N117" s="184"/>
    </row>
    <row r="118" spans="3:14">
      <c r="C118" s="309" t="s">
        <v>90</v>
      </c>
      <c r="D118" s="310"/>
      <c r="E118" s="310"/>
      <c r="F118" s="310"/>
      <c r="G118" s="311"/>
      <c r="H118" s="180"/>
      <c r="I118" s="180"/>
      <c r="J118" s="180"/>
      <c r="K118" s="180"/>
      <c r="L118" s="180"/>
      <c r="M118" s="180"/>
      <c r="N118" s="180"/>
    </row>
    <row r="119" spans="3:14" ht="21" customHeight="1" thickBot="1">
      <c r="C119" s="39" t="s">
        <v>121</v>
      </c>
      <c r="D119" s="40" t="e">
        <f>'1) Budget Table'!#REF!</f>
        <v>#REF!</v>
      </c>
      <c r="E119" s="40" t="e">
        <f>'1) Budget Table'!#REF!</f>
        <v>#REF!</v>
      </c>
      <c r="F119" s="40" t="e">
        <f>'1) Budget Table'!#REF!</f>
        <v>#REF!</v>
      </c>
      <c r="G119" s="41" t="e">
        <f t="shared" ref="G119:G127" si="10">SUM(D119:F119)</f>
        <v>#REF!</v>
      </c>
      <c r="H119" s="180"/>
      <c r="I119" s="180"/>
      <c r="J119" s="180"/>
      <c r="K119" s="180"/>
      <c r="L119" s="180"/>
      <c r="M119" s="180"/>
      <c r="N119" s="180"/>
    </row>
    <row r="120" spans="3:14">
      <c r="C120" s="37" t="s">
        <v>122</v>
      </c>
      <c r="D120" s="181"/>
      <c r="E120" s="182"/>
      <c r="F120" s="182"/>
      <c r="G120" s="38">
        <f t="shared" si="10"/>
        <v>0</v>
      </c>
      <c r="H120" s="180"/>
      <c r="I120" s="180"/>
      <c r="J120" s="180"/>
      <c r="K120" s="180"/>
      <c r="L120" s="180"/>
      <c r="M120" s="180"/>
      <c r="N120" s="180"/>
    </row>
    <row r="121" spans="3:14">
      <c r="C121" s="29" t="s">
        <v>123</v>
      </c>
      <c r="D121" s="183"/>
      <c r="E121" s="157"/>
      <c r="F121" s="157"/>
      <c r="G121" s="36">
        <f t="shared" si="10"/>
        <v>0</v>
      </c>
      <c r="H121" s="180"/>
      <c r="I121" s="180"/>
      <c r="J121" s="180"/>
      <c r="K121" s="180"/>
      <c r="L121" s="180"/>
      <c r="M121" s="180"/>
      <c r="N121" s="180"/>
    </row>
    <row r="122" spans="3:14" ht="31">
      <c r="C122" s="29" t="s">
        <v>124</v>
      </c>
      <c r="D122" s="183"/>
      <c r="E122" s="183"/>
      <c r="F122" s="183"/>
      <c r="G122" s="36">
        <f t="shared" si="10"/>
        <v>0</v>
      </c>
      <c r="H122" s="180"/>
      <c r="I122" s="180"/>
      <c r="J122" s="180"/>
      <c r="K122" s="180"/>
      <c r="L122" s="180"/>
      <c r="M122" s="180"/>
      <c r="N122" s="180"/>
    </row>
    <row r="123" spans="3:14">
      <c r="C123" s="30" t="s">
        <v>125</v>
      </c>
      <c r="D123" s="183"/>
      <c r="E123" s="183"/>
      <c r="F123" s="183"/>
      <c r="G123" s="36">
        <f t="shared" si="10"/>
        <v>0</v>
      </c>
      <c r="H123" s="180"/>
      <c r="I123" s="180"/>
      <c r="J123" s="180"/>
      <c r="K123" s="180"/>
      <c r="L123" s="180"/>
      <c r="M123" s="180"/>
      <c r="N123" s="180"/>
    </row>
    <row r="124" spans="3:14">
      <c r="C124" s="29" t="s">
        <v>126</v>
      </c>
      <c r="D124" s="183"/>
      <c r="E124" s="183"/>
      <c r="F124" s="183"/>
      <c r="G124" s="36">
        <f t="shared" si="10"/>
        <v>0</v>
      </c>
      <c r="H124" s="180"/>
      <c r="I124" s="180"/>
      <c r="J124" s="180"/>
      <c r="K124" s="180"/>
      <c r="L124" s="180"/>
      <c r="M124" s="180"/>
      <c r="N124" s="180"/>
    </row>
    <row r="125" spans="3:14">
      <c r="C125" s="29" t="s">
        <v>127</v>
      </c>
      <c r="D125" s="183"/>
      <c r="E125" s="183"/>
      <c r="F125" s="183"/>
      <c r="G125" s="36">
        <f t="shared" si="10"/>
        <v>0</v>
      </c>
      <c r="H125" s="180"/>
      <c r="I125" s="180"/>
      <c r="J125" s="180"/>
      <c r="K125" s="180"/>
      <c r="L125" s="180"/>
      <c r="M125" s="180"/>
      <c r="N125" s="180"/>
    </row>
    <row r="126" spans="3:14">
      <c r="C126" s="29" t="s">
        <v>128</v>
      </c>
      <c r="D126" s="183"/>
      <c r="E126" s="183"/>
      <c r="F126" s="183"/>
      <c r="G126" s="36">
        <f t="shared" si="10"/>
        <v>0</v>
      </c>
      <c r="H126" s="180"/>
      <c r="I126" s="180"/>
      <c r="J126" s="180"/>
      <c r="K126" s="180"/>
      <c r="L126" s="180"/>
      <c r="M126" s="180"/>
      <c r="N126" s="180"/>
    </row>
    <row r="127" spans="3:14">
      <c r="C127" s="33" t="s">
        <v>129</v>
      </c>
      <c r="D127" s="42">
        <f>SUM(D120:D126)</f>
        <v>0</v>
      </c>
      <c r="E127" s="42">
        <f>SUM(E120:E126)</f>
        <v>0</v>
      </c>
      <c r="F127" s="42">
        <f>SUM(F120:F126)</f>
        <v>0</v>
      </c>
      <c r="G127" s="36">
        <f t="shared" si="10"/>
        <v>0</v>
      </c>
      <c r="H127" s="180"/>
      <c r="I127" s="180"/>
      <c r="J127" s="180"/>
      <c r="K127" s="180"/>
      <c r="L127" s="180"/>
      <c r="M127" s="180"/>
      <c r="N127" s="180"/>
    </row>
    <row r="128" spans="3:14" s="32" customFormat="1">
      <c r="C128" s="46"/>
      <c r="D128" s="47"/>
      <c r="E128" s="47"/>
      <c r="F128" s="47"/>
      <c r="G128" s="48"/>
      <c r="H128" s="184"/>
      <c r="I128" s="184"/>
      <c r="J128" s="184"/>
      <c r="K128" s="184"/>
      <c r="L128" s="184"/>
      <c r="M128" s="184"/>
      <c r="N128" s="184"/>
    </row>
    <row r="129" spans="2:14">
      <c r="B129" s="180"/>
      <c r="C129" s="309" t="s">
        <v>91</v>
      </c>
      <c r="D129" s="310"/>
      <c r="E129" s="310"/>
      <c r="F129" s="310"/>
      <c r="G129" s="311"/>
      <c r="H129" s="180"/>
      <c r="I129" s="180"/>
      <c r="J129" s="180"/>
      <c r="K129" s="180"/>
      <c r="L129" s="180"/>
      <c r="M129" s="180"/>
      <c r="N129" s="180"/>
    </row>
    <row r="130" spans="2:14" ht="24" customHeight="1" thickBot="1">
      <c r="B130" s="180"/>
      <c r="C130" s="39" t="s">
        <v>121</v>
      </c>
      <c r="D130" s="40" t="e">
        <f>'1) Budget Table'!#REF!</f>
        <v>#REF!</v>
      </c>
      <c r="E130" s="40" t="e">
        <f>'1) Budget Table'!#REF!</f>
        <v>#REF!</v>
      </c>
      <c r="F130" s="40" t="e">
        <f>'1) Budget Table'!#REF!</f>
        <v>#REF!</v>
      </c>
      <c r="G130" s="41" t="e">
        <f t="shared" ref="G130:G138" si="11">SUM(D130:F130)</f>
        <v>#REF!</v>
      </c>
      <c r="H130" s="180"/>
      <c r="I130" s="180"/>
      <c r="J130" s="180"/>
      <c r="K130" s="180"/>
      <c r="L130" s="180"/>
      <c r="M130" s="180"/>
      <c r="N130" s="180"/>
    </row>
    <row r="131" spans="2:14" ht="15.75" customHeight="1">
      <c r="B131" s="180"/>
      <c r="C131" s="37" t="s">
        <v>122</v>
      </c>
      <c r="D131" s="181"/>
      <c r="E131" s="182"/>
      <c r="F131" s="182"/>
      <c r="G131" s="38">
        <f t="shared" si="11"/>
        <v>0</v>
      </c>
      <c r="H131" s="180"/>
      <c r="I131" s="180"/>
      <c r="J131" s="180"/>
      <c r="K131" s="180"/>
      <c r="L131" s="180"/>
      <c r="M131" s="180"/>
      <c r="N131" s="180"/>
    </row>
    <row r="132" spans="2:14">
      <c r="B132" s="180"/>
      <c r="C132" s="29" t="s">
        <v>123</v>
      </c>
      <c r="D132" s="183"/>
      <c r="E132" s="157"/>
      <c r="F132" s="157"/>
      <c r="G132" s="36">
        <f t="shared" si="11"/>
        <v>0</v>
      </c>
      <c r="H132" s="180"/>
      <c r="I132" s="180"/>
      <c r="J132" s="180"/>
      <c r="K132" s="180"/>
      <c r="L132" s="180"/>
      <c r="M132" s="180"/>
      <c r="N132" s="180"/>
    </row>
    <row r="133" spans="2:14" ht="15.75" customHeight="1">
      <c r="B133" s="180"/>
      <c r="C133" s="29" t="s">
        <v>124</v>
      </c>
      <c r="D133" s="183"/>
      <c r="E133" s="183"/>
      <c r="F133" s="183"/>
      <c r="G133" s="36">
        <f t="shared" si="11"/>
        <v>0</v>
      </c>
      <c r="H133" s="180"/>
      <c r="I133" s="180"/>
      <c r="J133" s="180"/>
      <c r="K133" s="180"/>
      <c r="L133" s="180"/>
      <c r="M133" s="180"/>
      <c r="N133" s="180"/>
    </row>
    <row r="134" spans="2:14">
      <c r="B134" s="180"/>
      <c r="C134" s="30" t="s">
        <v>125</v>
      </c>
      <c r="D134" s="183"/>
      <c r="E134" s="183"/>
      <c r="F134" s="183"/>
      <c r="G134" s="36">
        <f t="shared" si="11"/>
        <v>0</v>
      </c>
      <c r="H134" s="180"/>
      <c r="I134" s="180"/>
      <c r="J134" s="180"/>
      <c r="K134" s="180"/>
      <c r="L134" s="180"/>
      <c r="M134" s="180"/>
      <c r="N134" s="180"/>
    </row>
    <row r="135" spans="2:14">
      <c r="B135" s="180"/>
      <c r="C135" s="29" t="s">
        <v>126</v>
      </c>
      <c r="D135" s="183"/>
      <c r="E135" s="183"/>
      <c r="F135" s="183"/>
      <c r="G135" s="36">
        <f t="shared" si="11"/>
        <v>0</v>
      </c>
      <c r="H135" s="180"/>
      <c r="I135" s="180"/>
      <c r="J135" s="180"/>
      <c r="K135" s="180"/>
      <c r="L135" s="180"/>
      <c r="M135" s="180"/>
      <c r="N135" s="180"/>
    </row>
    <row r="136" spans="2:14" ht="15.75" customHeight="1">
      <c r="B136" s="180"/>
      <c r="C136" s="29" t="s">
        <v>127</v>
      </c>
      <c r="D136" s="183"/>
      <c r="E136" s="183"/>
      <c r="F136" s="183"/>
      <c r="G136" s="36">
        <f t="shared" si="11"/>
        <v>0</v>
      </c>
      <c r="H136" s="180"/>
      <c r="I136" s="180"/>
      <c r="J136" s="180"/>
      <c r="K136" s="180"/>
      <c r="L136" s="180"/>
      <c r="M136" s="180"/>
      <c r="N136" s="180"/>
    </row>
    <row r="137" spans="2:14">
      <c r="B137" s="180"/>
      <c r="C137" s="29" t="s">
        <v>128</v>
      </c>
      <c r="D137" s="183"/>
      <c r="E137" s="183"/>
      <c r="F137" s="183"/>
      <c r="G137" s="36">
        <f t="shared" si="11"/>
        <v>0</v>
      </c>
      <c r="H137" s="180"/>
      <c r="I137" s="180"/>
      <c r="J137" s="180"/>
      <c r="K137" s="180"/>
      <c r="L137" s="180"/>
      <c r="M137" s="180"/>
      <c r="N137" s="180"/>
    </row>
    <row r="138" spans="2:14">
      <c r="B138" s="180"/>
      <c r="C138" s="33" t="s">
        <v>129</v>
      </c>
      <c r="D138" s="42">
        <f>SUM(D131:D137)</f>
        <v>0</v>
      </c>
      <c r="E138" s="42">
        <f>SUM(E131:E137)</f>
        <v>0</v>
      </c>
      <c r="F138" s="42">
        <f>SUM(F131:F137)</f>
        <v>0</v>
      </c>
      <c r="G138" s="36">
        <f t="shared" si="11"/>
        <v>0</v>
      </c>
      <c r="H138" s="180"/>
      <c r="I138" s="180"/>
      <c r="J138" s="180"/>
      <c r="K138" s="180"/>
      <c r="L138" s="180"/>
      <c r="M138" s="180"/>
      <c r="N138" s="180"/>
    </row>
    <row r="139" spans="2:14">
      <c r="B139" s="180"/>
      <c r="C139" s="180"/>
      <c r="D139" s="184"/>
      <c r="E139" s="184"/>
      <c r="F139" s="184"/>
      <c r="G139" s="180"/>
      <c r="H139" s="180"/>
      <c r="I139" s="180"/>
      <c r="J139" s="180"/>
      <c r="K139" s="180"/>
      <c r="L139" s="180"/>
      <c r="M139" s="180"/>
      <c r="N139" s="180"/>
    </row>
    <row r="140" spans="2:14">
      <c r="B140" s="309" t="s">
        <v>137</v>
      </c>
      <c r="C140" s="310"/>
      <c r="D140" s="310"/>
      <c r="E140" s="310"/>
      <c r="F140" s="310"/>
      <c r="G140" s="311"/>
      <c r="H140" s="180"/>
      <c r="I140" s="180"/>
      <c r="J140" s="180"/>
      <c r="K140" s="180"/>
      <c r="L140" s="180"/>
      <c r="M140" s="180"/>
      <c r="N140" s="180"/>
    </row>
    <row r="141" spans="2:14">
      <c r="B141" s="180"/>
      <c r="C141" s="309" t="s">
        <v>92</v>
      </c>
      <c r="D141" s="310"/>
      <c r="E141" s="310"/>
      <c r="F141" s="310"/>
      <c r="G141" s="311"/>
      <c r="H141" s="180"/>
      <c r="I141" s="180"/>
      <c r="J141" s="180"/>
      <c r="K141" s="180"/>
      <c r="L141" s="180"/>
      <c r="M141" s="180"/>
      <c r="N141" s="180"/>
    </row>
    <row r="142" spans="2:14" ht="24" customHeight="1" thickBot="1">
      <c r="B142" s="180"/>
      <c r="C142" s="39" t="s">
        <v>121</v>
      </c>
      <c r="D142" s="40" t="e">
        <f>'1) Budget Table'!#REF!</f>
        <v>#REF!</v>
      </c>
      <c r="E142" s="40" t="e">
        <f>'1) Budget Table'!#REF!</f>
        <v>#REF!</v>
      </c>
      <c r="F142" s="40" t="e">
        <f>'1) Budget Table'!#REF!</f>
        <v>#REF!</v>
      </c>
      <c r="G142" s="41" t="e">
        <f>SUM(D142:F142)</f>
        <v>#REF!</v>
      </c>
      <c r="H142" s="180"/>
      <c r="I142" s="180"/>
      <c r="J142" s="180"/>
      <c r="K142" s="180"/>
      <c r="L142" s="180"/>
      <c r="M142" s="180"/>
      <c r="N142" s="180"/>
    </row>
    <row r="143" spans="2:14" ht="24.75" customHeight="1">
      <c r="B143" s="180"/>
      <c r="C143" s="37" t="s">
        <v>122</v>
      </c>
      <c r="D143" s="181"/>
      <c r="E143" s="182"/>
      <c r="F143" s="182"/>
      <c r="G143" s="38">
        <f t="shared" ref="G143:G150" si="12">SUM(D143:F143)</f>
        <v>0</v>
      </c>
      <c r="H143" s="180"/>
      <c r="I143" s="180"/>
      <c r="J143" s="180"/>
      <c r="K143" s="180"/>
      <c r="L143" s="180"/>
      <c r="M143" s="180"/>
      <c r="N143" s="180"/>
    </row>
    <row r="144" spans="2:14" ht="15.75" customHeight="1">
      <c r="B144" s="180"/>
      <c r="C144" s="29" t="s">
        <v>123</v>
      </c>
      <c r="D144" s="183"/>
      <c r="E144" s="157"/>
      <c r="F144" s="157"/>
      <c r="G144" s="36">
        <f t="shared" si="12"/>
        <v>0</v>
      </c>
      <c r="H144" s="180"/>
      <c r="I144" s="180"/>
      <c r="J144" s="180"/>
      <c r="K144" s="180"/>
      <c r="L144" s="180"/>
      <c r="M144" s="180"/>
      <c r="N144" s="180"/>
    </row>
    <row r="145" spans="2:7" ht="15.75" customHeight="1">
      <c r="B145" s="180"/>
      <c r="C145" s="29" t="s">
        <v>124</v>
      </c>
      <c r="D145" s="183"/>
      <c r="E145" s="183"/>
      <c r="F145" s="183"/>
      <c r="G145" s="36">
        <f t="shared" si="12"/>
        <v>0</v>
      </c>
    </row>
    <row r="146" spans="2:7" ht="15.75" customHeight="1">
      <c r="B146" s="180"/>
      <c r="C146" s="30" t="s">
        <v>125</v>
      </c>
      <c r="D146" s="183"/>
      <c r="E146" s="183"/>
      <c r="F146" s="183"/>
      <c r="G146" s="36">
        <f t="shared" si="12"/>
        <v>0</v>
      </c>
    </row>
    <row r="147" spans="2:7" ht="15.75" customHeight="1">
      <c r="B147" s="180"/>
      <c r="C147" s="29" t="s">
        <v>126</v>
      </c>
      <c r="D147" s="183"/>
      <c r="E147" s="183"/>
      <c r="F147" s="183"/>
      <c r="G147" s="36">
        <f t="shared" si="12"/>
        <v>0</v>
      </c>
    </row>
    <row r="148" spans="2:7" ht="15.75" customHeight="1">
      <c r="B148" s="180"/>
      <c r="C148" s="29" t="s">
        <v>127</v>
      </c>
      <c r="D148" s="183"/>
      <c r="E148" s="183"/>
      <c r="F148" s="183"/>
      <c r="G148" s="36">
        <f t="shared" si="12"/>
        <v>0</v>
      </c>
    </row>
    <row r="149" spans="2:7" ht="15.75" customHeight="1">
      <c r="B149" s="180"/>
      <c r="C149" s="29" t="s">
        <v>128</v>
      </c>
      <c r="D149" s="183"/>
      <c r="E149" s="183"/>
      <c r="F149" s="183"/>
      <c r="G149" s="36">
        <f t="shared" si="12"/>
        <v>0</v>
      </c>
    </row>
    <row r="150" spans="2:7" ht="15.75" customHeight="1">
      <c r="B150" s="180"/>
      <c r="C150" s="33" t="s">
        <v>129</v>
      </c>
      <c r="D150" s="42">
        <f>SUM(D143:D149)</f>
        <v>0</v>
      </c>
      <c r="E150" s="42">
        <f>SUM(E143:E149)</f>
        <v>0</v>
      </c>
      <c r="F150" s="42">
        <f>SUM(F143:F149)</f>
        <v>0</v>
      </c>
      <c r="G150" s="36">
        <f t="shared" si="12"/>
        <v>0</v>
      </c>
    </row>
    <row r="151" spans="2:7" s="32" customFormat="1" ht="15.75" customHeight="1">
      <c r="B151" s="184"/>
      <c r="C151" s="46"/>
      <c r="D151" s="47"/>
      <c r="E151" s="47"/>
      <c r="F151" s="47"/>
      <c r="G151" s="48"/>
    </row>
    <row r="152" spans="2:7" ht="15.75" customHeight="1">
      <c r="B152" s="180"/>
      <c r="C152" s="309" t="s">
        <v>93</v>
      </c>
      <c r="D152" s="310"/>
      <c r="E152" s="310"/>
      <c r="F152" s="310"/>
      <c r="G152" s="311"/>
    </row>
    <row r="153" spans="2:7" ht="21" customHeight="1" thickBot="1">
      <c r="B153" s="180"/>
      <c r="C153" s="39" t="s">
        <v>121</v>
      </c>
      <c r="D153" s="40" t="e">
        <f>'1) Budget Table'!#REF!</f>
        <v>#REF!</v>
      </c>
      <c r="E153" s="40" t="e">
        <f>'1) Budget Table'!#REF!</f>
        <v>#REF!</v>
      </c>
      <c r="F153" s="40" t="e">
        <f>'1) Budget Table'!#REF!</f>
        <v>#REF!</v>
      </c>
      <c r="G153" s="41" t="e">
        <f t="shared" ref="G153:G161" si="13">SUM(D153:F153)</f>
        <v>#REF!</v>
      </c>
    </row>
    <row r="154" spans="2:7" ht="15.75" customHeight="1">
      <c r="B154" s="180"/>
      <c r="C154" s="37" t="s">
        <v>122</v>
      </c>
      <c r="D154" s="181"/>
      <c r="E154" s="182"/>
      <c r="F154" s="182"/>
      <c r="G154" s="38">
        <f t="shared" si="13"/>
        <v>0</v>
      </c>
    </row>
    <row r="155" spans="2:7" ht="15.75" customHeight="1">
      <c r="B155" s="180"/>
      <c r="C155" s="29" t="s">
        <v>123</v>
      </c>
      <c r="D155" s="183"/>
      <c r="E155" s="157"/>
      <c r="F155" s="157"/>
      <c r="G155" s="36">
        <f t="shared" si="13"/>
        <v>0</v>
      </c>
    </row>
    <row r="156" spans="2:7" ht="15.75" customHeight="1">
      <c r="B156" s="180"/>
      <c r="C156" s="29" t="s">
        <v>124</v>
      </c>
      <c r="D156" s="183"/>
      <c r="E156" s="183"/>
      <c r="F156" s="183"/>
      <c r="G156" s="36">
        <f t="shared" si="13"/>
        <v>0</v>
      </c>
    </row>
    <row r="157" spans="2:7" ht="15.75" customHeight="1">
      <c r="B157" s="180"/>
      <c r="C157" s="30" t="s">
        <v>125</v>
      </c>
      <c r="D157" s="183"/>
      <c r="E157" s="183"/>
      <c r="F157" s="183"/>
      <c r="G157" s="36">
        <f t="shared" si="13"/>
        <v>0</v>
      </c>
    </row>
    <row r="158" spans="2:7" ht="15.75" customHeight="1">
      <c r="B158" s="180"/>
      <c r="C158" s="29" t="s">
        <v>126</v>
      </c>
      <c r="D158" s="183"/>
      <c r="E158" s="183"/>
      <c r="F158" s="183"/>
      <c r="G158" s="36">
        <f t="shared" si="13"/>
        <v>0</v>
      </c>
    </row>
    <row r="159" spans="2:7" ht="15.75" customHeight="1">
      <c r="B159" s="180"/>
      <c r="C159" s="29" t="s">
        <v>127</v>
      </c>
      <c r="D159" s="183"/>
      <c r="E159" s="183"/>
      <c r="F159" s="183"/>
      <c r="G159" s="36">
        <f t="shared" si="13"/>
        <v>0</v>
      </c>
    </row>
    <row r="160" spans="2:7" ht="15.75" customHeight="1">
      <c r="B160" s="180"/>
      <c r="C160" s="29" t="s">
        <v>128</v>
      </c>
      <c r="D160" s="183"/>
      <c r="E160" s="183"/>
      <c r="F160" s="183"/>
      <c r="G160" s="36">
        <f t="shared" si="13"/>
        <v>0</v>
      </c>
    </row>
    <row r="161" spans="3:7" ht="15.75" customHeight="1">
      <c r="C161" s="33" t="s">
        <v>129</v>
      </c>
      <c r="D161" s="42">
        <f>SUM(D154:D160)</f>
        <v>0</v>
      </c>
      <c r="E161" s="42">
        <f>SUM(E154:E160)</f>
        <v>0</v>
      </c>
      <c r="F161" s="42">
        <f>SUM(F154:F160)</f>
        <v>0</v>
      </c>
      <c r="G161" s="36">
        <f t="shared" si="13"/>
        <v>0</v>
      </c>
    </row>
    <row r="162" spans="3:7" s="32" customFormat="1" ht="15.75" customHeight="1">
      <c r="C162" s="46"/>
      <c r="D162" s="47"/>
      <c r="E162" s="47"/>
      <c r="F162" s="47"/>
      <c r="G162" s="48"/>
    </row>
    <row r="163" spans="3:7" ht="15.75" customHeight="1">
      <c r="C163" s="309" t="s">
        <v>94</v>
      </c>
      <c r="D163" s="310"/>
      <c r="E163" s="310"/>
      <c r="F163" s="310"/>
      <c r="G163" s="311"/>
    </row>
    <row r="164" spans="3:7" ht="19.5" customHeight="1" thickBot="1">
      <c r="C164" s="39" t="s">
        <v>121</v>
      </c>
      <c r="D164" s="40" t="e">
        <f>'1) Budget Table'!#REF!</f>
        <v>#REF!</v>
      </c>
      <c r="E164" s="40" t="e">
        <f>'1) Budget Table'!#REF!</f>
        <v>#REF!</v>
      </c>
      <c r="F164" s="40" t="e">
        <f>'1) Budget Table'!#REF!</f>
        <v>#REF!</v>
      </c>
      <c r="G164" s="41" t="e">
        <f t="shared" ref="G164:G172" si="14">SUM(D164:F164)</f>
        <v>#REF!</v>
      </c>
    </row>
    <row r="165" spans="3:7" ht="15.75" customHeight="1">
      <c r="C165" s="37" t="s">
        <v>122</v>
      </c>
      <c r="D165" s="181"/>
      <c r="E165" s="182"/>
      <c r="F165" s="182"/>
      <c r="G165" s="38">
        <f t="shared" si="14"/>
        <v>0</v>
      </c>
    </row>
    <row r="166" spans="3:7" ht="15.75" customHeight="1">
      <c r="C166" s="29" t="s">
        <v>123</v>
      </c>
      <c r="D166" s="183"/>
      <c r="E166" s="157"/>
      <c r="F166" s="157"/>
      <c r="G166" s="36">
        <f t="shared" si="14"/>
        <v>0</v>
      </c>
    </row>
    <row r="167" spans="3:7" ht="15.75" customHeight="1">
      <c r="C167" s="29" t="s">
        <v>124</v>
      </c>
      <c r="D167" s="183"/>
      <c r="E167" s="183"/>
      <c r="F167" s="183"/>
      <c r="G167" s="36">
        <f t="shared" si="14"/>
        <v>0</v>
      </c>
    </row>
    <row r="168" spans="3:7" ht="15.75" customHeight="1">
      <c r="C168" s="30" t="s">
        <v>125</v>
      </c>
      <c r="D168" s="183"/>
      <c r="E168" s="183"/>
      <c r="F168" s="183"/>
      <c r="G168" s="36">
        <f t="shared" si="14"/>
        <v>0</v>
      </c>
    </row>
    <row r="169" spans="3:7" ht="15.75" customHeight="1">
      <c r="C169" s="29" t="s">
        <v>126</v>
      </c>
      <c r="D169" s="183"/>
      <c r="E169" s="183"/>
      <c r="F169" s="183"/>
      <c r="G169" s="36">
        <f t="shared" si="14"/>
        <v>0</v>
      </c>
    </row>
    <row r="170" spans="3:7" ht="15.75" customHeight="1">
      <c r="C170" s="29" t="s">
        <v>127</v>
      </c>
      <c r="D170" s="183"/>
      <c r="E170" s="183"/>
      <c r="F170" s="183"/>
      <c r="G170" s="36">
        <f t="shared" si="14"/>
        <v>0</v>
      </c>
    </row>
    <row r="171" spans="3:7" ht="15.75" customHeight="1">
      <c r="C171" s="29" t="s">
        <v>128</v>
      </c>
      <c r="D171" s="183"/>
      <c r="E171" s="183"/>
      <c r="F171" s="183"/>
      <c r="G171" s="36">
        <f t="shared" si="14"/>
        <v>0</v>
      </c>
    </row>
    <row r="172" spans="3:7" ht="15.75" customHeight="1">
      <c r="C172" s="33" t="s">
        <v>129</v>
      </c>
      <c r="D172" s="42">
        <f>SUM(D165:D171)</f>
        <v>0</v>
      </c>
      <c r="E172" s="42">
        <f>SUM(E165:E171)</f>
        <v>0</v>
      </c>
      <c r="F172" s="42">
        <f>SUM(F165:F171)</f>
        <v>0</v>
      </c>
      <c r="G172" s="36">
        <f t="shared" si="14"/>
        <v>0</v>
      </c>
    </row>
    <row r="173" spans="3:7" s="32" customFormat="1" ht="15.75" customHeight="1">
      <c r="C173" s="46"/>
      <c r="D173" s="47"/>
      <c r="E173" s="47"/>
      <c r="F173" s="47"/>
      <c r="G173" s="48"/>
    </row>
    <row r="174" spans="3:7" ht="15.75" customHeight="1">
      <c r="C174" s="309" t="s">
        <v>95</v>
      </c>
      <c r="D174" s="310"/>
      <c r="E174" s="310"/>
      <c r="F174" s="310"/>
      <c r="G174" s="311"/>
    </row>
    <row r="175" spans="3:7" ht="22.5" customHeight="1" thickBot="1">
      <c r="C175" s="39" t="s">
        <v>121</v>
      </c>
      <c r="D175" s="40" t="e">
        <f>'1) Budget Table'!#REF!</f>
        <v>#REF!</v>
      </c>
      <c r="E175" s="40" t="e">
        <f>'1) Budget Table'!#REF!</f>
        <v>#REF!</v>
      </c>
      <c r="F175" s="40" t="e">
        <f>'1) Budget Table'!#REF!</f>
        <v>#REF!</v>
      </c>
      <c r="G175" s="41" t="e">
        <f t="shared" ref="G175:G183" si="15">SUM(D175:F175)</f>
        <v>#REF!</v>
      </c>
    </row>
    <row r="176" spans="3:7" ht="15.75" customHeight="1">
      <c r="C176" s="37" t="s">
        <v>122</v>
      </c>
      <c r="D176" s="181"/>
      <c r="E176" s="182"/>
      <c r="F176" s="182"/>
      <c r="G176" s="38">
        <f t="shared" si="15"/>
        <v>0</v>
      </c>
    </row>
    <row r="177" spans="3:7" ht="15.75" customHeight="1">
      <c r="C177" s="29" t="s">
        <v>123</v>
      </c>
      <c r="D177" s="183"/>
      <c r="E177" s="157"/>
      <c r="F177" s="157"/>
      <c r="G177" s="36">
        <f t="shared" si="15"/>
        <v>0</v>
      </c>
    </row>
    <row r="178" spans="3:7" ht="15.75" customHeight="1">
      <c r="C178" s="29" t="s">
        <v>124</v>
      </c>
      <c r="D178" s="183"/>
      <c r="E178" s="183"/>
      <c r="F178" s="183"/>
      <c r="G178" s="36">
        <f t="shared" si="15"/>
        <v>0</v>
      </c>
    </row>
    <row r="179" spans="3:7" ht="15.75" customHeight="1">
      <c r="C179" s="30" t="s">
        <v>125</v>
      </c>
      <c r="D179" s="183"/>
      <c r="E179" s="183"/>
      <c r="F179" s="183"/>
      <c r="G179" s="36">
        <f t="shared" si="15"/>
        <v>0</v>
      </c>
    </row>
    <row r="180" spans="3:7" ht="15.75" customHeight="1">
      <c r="C180" s="29" t="s">
        <v>126</v>
      </c>
      <c r="D180" s="183"/>
      <c r="E180" s="183"/>
      <c r="F180" s="183"/>
      <c r="G180" s="36">
        <f t="shared" si="15"/>
        <v>0</v>
      </c>
    </row>
    <row r="181" spans="3:7" ht="15.75" customHeight="1">
      <c r="C181" s="29" t="s">
        <v>127</v>
      </c>
      <c r="D181" s="183"/>
      <c r="E181" s="183"/>
      <c r="F181" s="183"/>
      <c r="G181" s="36">
        <f t="shared" si="15"/>
        <v>0</v>
      </c>
    </row>
    <row r="182" spans="3:7" ht="15.75" customHeight="1">
      <c r="C182" s="29" t="s">
        <v>128</v>
      </c>
      <c r="D182" s="183"/>
      <c r="E182" s="183"/>
      <c r="F182" s="183"/>
      <c r="G182" s="36">
        <f t="shared" si="15"/>
        <v>0</v>
      </c>
    </row>
    <row r="183" spans="3:7" ht="15.75" customHeight="1">
      <c r="C183" s="33" t="s">
        <v>129</v>
      </c>
      <c r="D183" s="42">
        <f>SUM(D176:D182)</f>
        <v>0</v>
      </c>
      <c r="E183" s="42">
        <f>SUM(E176:E182)</f>
        <v>0</v>
      </c>
      <c r="F183" s="42">
        <f>SUM(F176:F182)</f>
        <v>0</v>
      </c>
      <c r="G183" s="36">
        <f t="shared" si="15"/>
        <v>0</v>
      </c>
    </row>
    <row r="184" spans="3:7" ht="15.75" customHeight="1">
      <c r="C184" s="180"/>
      <c r="D184" s="184"/>
      <c r="E184" s="184"/>
      <c r="F184" s="184"/>
      <c r="G184" s="180"/>
    </row>
    <row r="185" spans="3:7" ht="15.75" customHeight="1">
      <c r="C185" s="309" t="s">
        <v>138</v>
      </c>
      <c r="D185" s="310"/>
      <c r="E185" s="310"/>
      <c r="F185" s="310"/>
      <c r="G185" s="311"/>
    </row>
    <row r="186" spans="3:7" ht="19.5" customHeight="1" thickBot="1">
      <c r="C186" s="39" t="s">
        <v>139</v>
      </c>
      <c r="D186" s="40">
        <f>'1) Budget Table'!D52</f>
        <v>421069.16000000003</v>
      </c>
      <c r="E186" s="40">
        <f>'1) Budget Table'!E52</f>
        <v>45000</v>
      </c>
      <c r="F186" s="40">
        <f>'1) Budget Table'!F52</f>
        <v>0</v>
      </c>
      <c r="G186" s="41">
        <f t="shared" ref="G186:G194" si="16">SUM(D186:F186)</f>
        <v>466069.16000000003</v>
      </c>
    </row>
    <row r="187" spans="3:7" ht="15.75" customHeight="1">
      <c r="C187" s="37" t="s">
        <v>122</v>
      </c>
      <c r="D187" s="181">
        <v>300000</v>
      </c>
      <c r="E187" s="182">
        <v>9000</v>
      </c>
      <c r="F187" s="182"/>
      <c r="G187" s="38">
        <f t="shared" si="16"/>
        <v>309000</v>
      </c>
    </row>
    <row r="188" spans="3:7" ht="15.75" customHeight="1">
      <c r="C188" s="29" t="s">
        <v>123</v>
      </c>
      <c r="D188" s="183">
        <v>5069.16</v>
      </c>
      <c r="E188" s="182">
        <v>4500</v>
      </c>
      <c r="F188" s="182"/>
      <c r="G188" s="36">
        <f t="shared" si="16"/>
        <v>9569.16</v>
      </c>
    </row>
    <row r="189" spans="3:7" ht="15.75" customHeight="1">
      <c r="C189" s="29" t="s">
        <v>124</v>
      </c>
      <c r="D189" s="183">
        <v>10000</v>
      </c>
      <c r="E189" s="182">
        <v>3150.0000000000005</v>
      </c>
      <c r="F189" s="182"/>
      <c r="G189" s="36">
        <f t="shared" si="16"/>
        <v>13150</v>
      </c>
    </row>
    <row r="190" spans="3:7" ht="15.75" customHeight="1">
      <c r="C190" s="30" t="s">
        <v>125</v>
      </c>
      <c r="D190" s="183">
        <v>106000</v>
      </c>
      <c r="E190" s="182">
        <v>18000</v>
      </c>
      <c r="F190" s="182"/>
      <c r="G190" s="36">
        <f t="shared" si="16"/>
        <v>124000</v>
      </c>
    </row>
    <row r="191" spans="3:7" ht="15.75" customHeight="1">
      <c r="C191" s="29" t="s">
        <v>126</v>
      </c>
      <c r="D191" s="183"/>
      <c r="E191" s="182">
        <v>4500</v>
      </c>
      <c r="F191" s="182"/>
      <c r="G191" s="36">
        <f t="shared" si="16"/>
        <v>4500</v>
      </c>
    </row>
    <row r="192" spans="3:7" ht="15.75" customHeight="1">
      <c r="C192" s="29" t="s">
        <v>127</v>
      </c>
      <c r="D192" s="183"/>
      <c r="E192" s="182">
        <v>0</v>
      </c>
      <c r="F192" s="182"/>
      <c r="G192" s="36">
        <f t="shared" si="16"/>
        <v>0</v>
      </c>
    </row>
    <row r="193" spans="3:13" ht="15.75" customHeight="1">
      <c r="C193" s="29" t="s">
        <v>128</v>
      </c>
      <c r="D193" s="183"/>
      <c r="E193" s="182">
        <v>5850</v>
      </c>
      <c r="F193" s="182"/>
      <c r="G193" s="36">
        <f t="shared" si="16"/>
        <v>5850</v>
      </c>
      <c r="H193" s="180"/>
      <c r="I193" s="180"/>
      <c r="J193" s="180"/>
      <c r="K193" s="180"/>
      <c r="L193" s="180"/>
      <c r="M193" s="180"/>
    </row>
    <row r="194" spans="3:13" ht="15.75" customHeight="1">
      <c r="C194" s="33" t="s">
        <v>129</v>
      </c>
      <c r="D194" s="42">
        <f>SUM(D187:D193)</f>
        <v>421069.16</v>
      </c>
      <c r="E194" s="42">
        <f>SUM(E187:E193)</f>
        <v>45000</v>
      </c>
      <c r="F194" s="42">
        <f>SUM(F187:F193)</f>
        <v>0</v>
      </c>
      <c r="G194" s="36">
        <f t="shared" si="16"/>
        <v>466069.16</v>
      </c>
      <c r="H194" s="180"/>
      <c r="I194" s="180"/>
      <c r="J194" s="180"/>
      <c r="K194" s="180"/>
      <c r="L194" s="180"/>
      <c r="M194" s="180"/>
    </row>
    <row r="195" spans="3:13" ht="15.75" customHeight="1" thickBot="1">
      <c r="C195" s="180"/>
      <c r="D195" s="184"/>
      <c r="E195" s="184"/>
      <c r="F195" s="184"/>
      <c r="G195" s="180"/>
      <c r="H195" s="180"/>
      <c r="I195" s="180"/>
      <c r="J195" s="180"/>
      <c r="K195" s="180"/>
      <c r="L195" s="180"/>
      <c r="M195" s="180"/>
    </row>
    <row r="196" spans="3:13" ht="19.5" customHeight="1" thickBot="1">
      <c r="C196" s="313" t="s">
        <v>101</v>
      </c>
      <c r="D196" s="314"/>
      <c r="E196" s="314"/>
      <c r="F196" s="314"/>
      <c r="G196" s="315"/>
      <c r="H196" s="180"/>
      <c r="I196" s="180"/>
      <c r="J196" s="180"/>
      <c r="K196" s="180"/>
      <c r="L196" s="180"/>
      <c r="M196" s="180"/>
    </row>
    <row r="197" spans="3:13" ht="19.5" customHeight="1">
      <c r="C197" s="53"/>
      <c r="D197" s="307" t="str">
        <f>'1) Budget Table'!D4</f>
        <v>UN WOMEN</v>
      </c>
      <c r="E197" s="307" t="str">
        <f>'1) Budget Table'!E4</f>
        <v>UNDP</v>
      </c>
      <c r="F197" s="307" t="str">
        <f>'1) Budget Table'!F4</f>
        <v>Recipient Organization 3</v>
      </c>
      <c r="G197" s="312" t="s">
        <v>101</v>
      </c>
      <c r="H197" s="180"/>
      <c r="I197" s="180"/>
      <c r="J197" s="180"/>
      <c r="K197" s="180"/>
      <c r="L197" s="180"/>
      <c r="M197" s="180"/>
    </row>
    <row r="198" spans="3:13" ht="19.5" customHeight="1">
      <c r="C198" s="53"/>
      <c r="D198" s="308"/>
      <c r="E198" s="308"/>
      <c r="F198" s="308"/>
      <c r="G198" s="304"/>
      <c r="H198" s="180"/>
      <c r="I198" s="180"/>
      <c r="J198" s="180"/>
      <c r="K198" s="180"/>
      <c r="L198" s="180"/>
      <c r="M198" s="180"/>
    </row>
    <row r="199" spans="3:13" ht="19.5" customHeight="1">
      <c r="C199" s="10" t="s">
        <v>122</v>
      </c>
      <c r="D199" s="185">
        <f>SUM(D176,D165,D154,D143,D131,D120,D109,D98,D86,D75,D64,D53,D41,D30,D19,D8,D187)</f>
        <v>300000</v>
      </c>
      <c r="E199" s="185">
        <f>SUM(E176,E165,E154,E143,E131,E120,E109,E98,E86,E75,E64,E53,E41,E30,E19,E8,E187)</f>
        <v>280373.83199999999</v>
      </c>
      <c r="F199" s="185">
        <f t="shared" ref="F199" si="17">SUM(F176,F165,F154,F143,F131,F120,F109,F98,F86,F75,F64,F53,F41,F30,F19,F8,F187)</f>
        <v>0</v>
      </c>
      <c r="G199" s="51">
        <f t="shared" ref="G199:G206" si="18">SUM(D199:F199)</f>
        <v>580373.83199999994</v>
      </c>
      <c r="H199" s="180"/>
      <c r="I199" s="180"/>
      <c r="J199" s="180"/>
      <c r="K199" s="180"/>
      <c r="L199" s="180"/>
      <c r="M199" s="180"/>
    </row>
    <row r="200" spans="3:13" ht="34.5" customHeight="1">
      <c r="C200" s="10" t="s">
        <v>123</v>
      </c>
      <c r="D200" s="185">
        <f>SUM(D177,D166,D155,D144,D132,D121,D110,D99,D87,D76,D65,D54,D42,D31,D20,D9,D188)</f>
        <v>33069.160000000003</v>
      </c>
      <c r="E200" s="185">
        <f t="shared" ref="E200:F200" si="19">SUM(E177,E166,E155,E144,E132,E121,E110,E99,E87,E76,E65,E54,E42,E31,E20,E9,E188)</f>
        <v>140186.916</v>
      </c>
      <c r="F200" s="185">
        <f t="shared" si="19"/>
        <v>0</v>
      </c>
      <c r="G200" s="52">
        <f t="shared" si="18"/>
        <v>173256.076</v>
      </c>
      <c r="H200" s="180"/>
      <c r="I200" s="180"/>
      <c r="J200" s="180"/>
      <c r="K200" s="180"/>
      <c r="L200" s="180"/>
      <c r="M200" s="180"/>
    </row>
    <row r="201" spans="3:13" ht="48" customHeight="1">
      <c r="C201" s="10" t="s">
        <v>124</v>
      </c>
      <c r="D201" s="185">
        <f t="shared" ref="D201:F205" si="20">SUM(D178,D167,D156,D145,D133,D122,D111,D100,D88,D77,D66,D55,D43,D32,D21,D10,D189)</f>
        <v>30000</v>
      </c>
      <c r="E201" s="185">
        <f t="shared" si="20"/>
        <v>98130.841200000024</v>
      </c>
      <c r="F201" s="185">
        <f t="shared" si="20"/>
        <v>0</v>
      </c>
      <c r="G201" s="52">
        <f t="shared" si="18"/>
        <v>128130.84120000002</v>
      </c>
      <c r="H201" s="180"/>
      <c r="I201" s="180"/>
      <c r="J201" s="180"/>
      <c r="K201" s="180"/>
      <c r="L201" s="180"/>
      <c r="M201" s="180"/>
    </row>
    <row r="202" spans="3:13" ht="33" customHeight="1">
      <c r="C202" s="14" t="s">
        <v>125</v>
      </c>
      <c r="D202" s="185">
        <f t="shared" si="20"/>
        <v>886800</v>
      </c>
      <c r="E202" s="185">
        <f t="shared" si="20"/>
        <v>560747.66399999999</v>
      </c>
      <c r="F202" s="185">
        <f t="shared" si="20"/>
        <v>0</v>
      </c>
      <c r="G202" s="52">
        <f t="shared" si="18"/>
        <v>1447547.6639999999</v>
      </c>
      <c r="H202" s="180"/>
      <c r="I202" s="180"/>
      <c r="J202" s="180"/>
      <c r="K202" s="180"/>
      <c r="L202" s="180"/>
      <c r="M202" s="180"/>
    </row>
    <row r="203" spans="3:13" ht="21" customHeight="1">
      <c r="C203" s="10" t="s">
        <v>126</v>
      </c>
      <c r="D203" s="185">
        <f t="shared" si="20"/>
        <v>37000</v>
      </c>
      <c r="E203" s="185">
        <f t="shared" si="20"/>
        <v>140186.916</v>
      </c>
      <c r="F203" s="185">
        <f t="shared" si="20"/>
        <v>0</v>
      </c>
      <c r="G203" s="52">
        <f t="shared" si="18"/>
        <v>177186.916</v>
      </c>
      <c r="H203" s="163"/>
      <c r="I203" s="163"/>
      <c r="J203" s="163"/>
      <c r="K203" s="163"/>
      <c r="L203" s="163"/>
      <c r="M203" s="186"/>
    </row>
    <row r="204" spans="3:13" ht="39.75" customHeight="1">
      <c r="C204" s="10" t="s">
        <v>127</v>
      </c>
      <c r="D204" s="185">
        <f t="shared" si="20"/>
        <v>110000</v>
      </c>
      <c r="E204" s="185">
        <f t="shared" si="20"/>
        <v>0</v>
      </c>
      <c r="F204" s="185">
        <f t="shared" si="20"/>
        <v>0</v>
      </c>
      <c r="G204" s="52">
        <f t="shared" si="18"/>
        <v>110000</v>
      </c>
      <c r="H204" s="163"/>
      <c r="I204" s="163"/>
      <c r="J204" s="163"/>
      <c r="K204" s="163"/>
      <c r="L204" s="163"/>
      <c r="M204" s="186"/>
    </row>
    <row r="205" spans="3:13" ht="23.25" customHeight="1">
      <c r="C205" s="10" t="s">
        <v>128</v>
      </c>
      <c r="D205" s="187">
        <f t="shared" si="20"/>
        <v>5000</v>
      </c>
      <c r="E205" s="187">
        <f t="shared" si="20"/>
        <v>182242.9908</v>
      </c>
      <c r="F205" s="187">
        <f t="shared" si="20"/>
        <v>0</v>
      </c>
      <c r="G205" s="52">
        <f t="shared" si="18"/>
        <v>187242.9908</v>
      </c>
      <c r="H205" s="163"/>
      <c r="I205" s="163"/>
      <c r="J205" s="163"/>
      <c r="K205" s="163"/>
      <c r="L205" s="163"/>
      <c r="M205" s="186"/>
    </row>
    <row r="206" spans="3:13" ht="22.5" customHeight="1">
      <c r="C206" s="188" t="s">
        <v>140</v>
      </c>
      <c r="D206" s="189">
        <f>SUM(D199:D205)</f>
        <v>1401869.1600000001</v>
      </c>
      <c r="E206" s="189">
        <f>SUM(E199:E205)</f>
        <v>1401869.1600000001</v>
      </c>
      <c r="F206" s="189">
        <f>SUM(F199:F205)</f>
        <v>0</v>
      </c>
      <c r="G206" s="190">
        <f t="shared" si="18"/>
        <v>2803738.3200000003</v>
      </c>
      <c r="H206" s="163"/>
      <c r="I206" s="163"/>
      <c r="J206" s="163"/>
      <c r="K206" s="163"/>
      <c r="L206" s="163"/>
      <c r="M206" s="186"/>
    </row>
    <row r="207" spans="3:13" ht="26.25" customHeight="1" thickBot="1">
      <c r="C207" s="191" t="s">
        <v>141</v>
      </c>
      <c r="D207" s="192">
        <f>D206*0.07</f>
        <v>98130.841200000024</v>
      </c>
      <c r="E207" s="192">
        <f t="shared" ref="E207:G207" si="21">E206*0.07</f>
        <v>98130.841200000024</v>
      </c>
      <c r="F207" s="192">
        <f t="shared" si="21"/>
        <v>0</v>
      </c>
      <c r="G207" s="193">
        <f t="shared" si="21"/>
        <v>196261.68240000005</v>
      </c>
      <c r="H207" s="15"/>
      <c r="I207" s="15"/>
      <c r="J207" s="15"/>
      <c r="K207" s="15"/>
      <c r="L207" s="194"/>
      <c r="M207" s="184"/>
    </row>
    <row r="208" spans="3:13" ht="23.25" customHeight="1" thickBot="1">
      <c r="C208" s="88" t="s">
        <v>142</v>
      </c>
      <c r="D208" s="89">
        <f>SUM(D206:D207)</f>
        <v>1500000.0012000003</v>
      </c>
      <c r="E208" s="89">
        <f t="shared" ref="E208:G208" si="22">SUM(E206:E207)</f>
        <v>1500000.0012000003</v>
      </c>
      <c r="F208" s="89">
        <f t="shared" si="22"/>
        <v>0</v>
      </c>
      <c r="G208" s="54">
        <f t="shared" si="22"/>
        <v>3000000.0024000006</v>
      </c>
      <c r="H208" s="15"/>
      <c r="I208" s="15"/>
      <c r="J208" s="15"/>
      <c r="K208" s="15"/>
      <c r="L208" s="194"/>
      <c r="M208" s="184"/>
    </row>
    <row r="209" spans="3:14" ht="15.75" customHeight="1">
      <c r="C209" s="180"/>
      <c r="D209" s="184"/>
      <c r="E209" s="184"/>
      <c r="F209" s="184"/>
      <c r="G209" s="180"/>
      <c r="H209" s="180"/>
      <c r="I209" s="180"/>
      <c r="J209" s="180"/>
      <c r="K209" s="180"/>
      <c r="L209" s="34"/>
      <c r="M209" s="180"/>
      <c r="N209" s="180"/>
    </row>
    <row r="210" spans="3:14" ht="15.75" customHeight="1">
      <c r="C210" s="180"/>
      <c r="D210" s="184"/>
      <c r="E210" s="184"/>
      <c r="F210" s="184"/>
      <c r="G210" s="180"/>
      <c r="H210" s="21"/>
      <c r="I210" s="21"/>
      <c r="J210" s="180"/>
      <c r="K210" s="180"/>
      <c r="L210" s="34"/>
      <c r="M210" s="180"/>
      <c r="N210" s="180"/>
    </row>
    <row r="211" spans="3:14" ht="15.75" customHeight="1">
      <c r="C211" s="180"/>
      <c r="D211" s="184"/>
      <c r="E211" s="184"/>
      <c r="F211" s="184"/>
      <c r="G211" s="180"/>
      <c r="H211" s="21"/>
      <c r="I211" s="21"/>
      <c r="J211" s="180"/>
      <c r="K211" s="180"/>
      <c r="L211" s="180"/>
      <c r="M211" s="180"/>
      <c r="N211" s="180"/>
    </row>
    <row r="212" spans="3:14" ht="40.5" customHeight="1">
      <c r="C212" s="180"/>
      <c r="D212" s="184"/>
      <c r="E212" s="184"/>
      <c r="F212" s="184"/>
      <c r="G212" s="180"/>
      <c r="H212" s="21"/>
      <c r="I212" s="21"/>
      <c r="J212" s="180"/>
      <c r="K212" s="180"/>
      <c r="L212" s="35"/>
      <c r="M212" s="180"/>
      <c r="N212" s="180"/>
    </row>
    <row r="213" spans="3:14" ht="24.75" customHeight="1">
      <c r="C213" s="180"/>
      <c r="D213" s="184"/>
      <c r="E213" s="184"/>
      <c r="F213" s="184"/>
      <c r="G213" s="180"/>
      <c r="H213" s="21"/>
      <c r="I213" s="21"/>
      <c r="J213" s="180"/>
      <c r="K213" s="180"/>
      <c r="L213" s="35"/>
      <c r="M213" s="180"/>
      <c r="N213" s="180"/>
    </row>
    <row r="214" spans="3:14" ht="41.25" customHeight="1">
      <c r="C214" s="180"/>
      <c r="D214" s="184"/>
      <c r="E214" s="184"/>
      <c r="F214" s="184"/>
      <c r="G214" s="180"/>
      <c r="H214" s="195"/>
      <c r="I214" s="21"/>
      <c r="J214" s="180"/>
      <c r="K214" s="180"/>
      <c r="L214" s="35"/>
      <c r="M214" s="180"/>
      <c r="N214" s="180"/>
    </row>
    <row r="215" spans="3:14" ht="51.75" customHeight="1">
      <c r="C215" s="180"/>
      <c r="D215" s="184"/>
      <c r="E215" s="184"/>
      <c r="F215" s="184"/>
      <c r="G215" s="180"/>
      <c r="H215" s="195"/>
      <c r="I215" s="21"/>
      <c r="J215" s="180"/>
      <c r="K215" s="180"/>
      <c r="L215" s="35"/>
      <c r="M215" s="180"/>
      <c r="N215" s="180"/>
    </row>
    <row r="216" spans="3:14" ht="42" customHeight="1">
      <c r="C216" s="180"/>
      <c r="D216" s="184"/>
      <c r="E216" s="184"/>
      <c r="F216" s="184"/>
      <c r="G216" s="180"/>
      <c r="H216" s="21"/>
      <c r="I216" s="21"/>
      <c r="J216" s="180"/>
      <c r="K216" s="180"/>
      <c r="L216" s="35"/>
      <c r="M216" s="180"/>
      <c r="N216" s="180"/>
    </row>
    <row r="217" spans="3:14" s="32" customFormat="1" ht="42" customHeight="1">
      <c r="C217" s="180"/>
      <c r="D217" s="184"/>
      <c r="E217" s="184"/>
      <c r="F217" s="184"/>
      <c r="G217" s="180"/>
      <c r="H217" s="180"/>
      <c r="I217" s="21"/>
      <c r="J217" s="180"/>
      <c r="K217" s="180"/>
      <c r="L217" s="35"/>
      <c r="M217" s="180"/>
      <c r="N217" s="184"/>
    </row>
    <row r="218" spans="3:14" s="32" customFormat="1" ht="42" customHeight="1">
      <c r="C218" s="180"/>
      <c r="D218" s="184"/>
      <c r="E218" s="184"/>
      <c r="F218" s="184"/>
      <c r="G218" s="180"/>
      <c r="H218" s="180"/>
      <c r="I218" s="21"/>
      <c r="J218" s="180"/>
      <c r="K218" s="180"/>
      <c r="L218" s="180"/>
      <c r="M218" s="180"/>
      <c r="N218" s="184"/>
    </row>
    <row r="219" spans="3:14" s="32" customFormat="1" ht="63.75" customHeight="1">
      <c r="C219" s="180"/>
      <c r="D219" s="184"/>
      <c r="E219" s="184"/>
      <c r="F219" s="184"/>
      <c r="G219" s="180"/>
      <c r="H219" s="180"/>
      <c r="I219" s="34"/>
      <c r="J219" s="180"/>
      <c r="K219" s="180"/>
      <c r="L219" s="180"/>
      <c r="M219" s="180"/>
      <c r="N219" s="184"/>
    </row>
    <row r="220" spans="3:14" s="32" customFormat="1" ht="42" customHeight="1">
      <c r="C220" s="180"/>
      <c r="D220" s="184"/>
      <c r="E220" s="184"/>
      <c r="F220" s="184"/>
      <c r="G220" s="180"/>
      <c r="H220" s="180"/>
      <c r="I220" s="180"/>
      <c r="J220" s="180"/>
      <c r="K220" s="180"/>
      <c r="L220" s="180"/>
      <c r="M220" s="34"/>
      <c r="N220" s="184"/>
    </row>
    <row r="221" spans="3:14" ht="23.25" customHeight="1">
      <c r="C221" s="180"/>
      <c r="D221" s="184"/>
      <c r="E221" s="184"/>
      <c r="F221" s="184"/>
      <c r="G221" s="180"/>
      <c r="H221" s="180"/>
      <c r="I221" s="180"/>
      <c r="J221" s="180"/>
      <c r="K221" s="180"/>
      <c r="L221" s="180"/>
      <c r="M221" s="180"/>
      <c r="N221" s="180"/>
    </row>
    <row r="222" spans="3:14" ht="27.75" customHeight="1">
      <c r="C222" s="180"/>
      <c r="D222" s="184"/>
      <c r="E222" s="184"/>
      <c r="F222" s="184"/>
      <c r="G222" s="180"/>
      <c r="H222" s="180"/>
      <c r="I222" s="180"/>
      <c r="J222" s="180"/>
      <c r="K222" s="180"/>
      <c r="L222" s="180"/>
      <c r="M222" s="180"/>
      <c r="N222" s="180"/>
    </row>
    <row r="223" spans="3:14" ht="55.5" customHeight="1">
      <c r="C223" s="180"/>
      <c r="D223" s="184"/>
      <c r="E223" s="184"/>
      <c r="F223" s="184"/>
      <c r="G223" s="180"/>
      <c r="H223" s="180"/>
      <c r="I223" s="180"/>
      <c r="J223" s="180"/>
      <c r="K223" s="180"/>
      <c r="L223" s="180"/>
      <c r="M223" s="180"/>
      <c r="N223" s="180"/>
    </row>
    <row r="224" spans="3:14" ht="57.75" customHeight="1">
      <c r="C224" s="180"/>
      <c r="D224" s="184"/>
      <c r="E224" s="184"/>
      <c r="F224" s="184"/>
      <c r="G224" s="180"/>
      <c r="H224" s="180"/>
      <c r="I224" s="180"/>
      <c r="J224" s="180"/>
      <c r="K224" s="180"/>
      <c r="L224" s="180"/>
      <c r="M224" s="180"/>
      <c r="N224" s="180"/>
    </row>
    <row r="225" spans="3:14" ht="21.75" customHeight="1">
      <c r="C225" s="180"/>
      <c r="D225" s="184"/>
      <c r="E225" s="184"/>
      <c r="F225" s="184"/>
      <c r="G225" s="180"/>
      <c r="H225" s="180"/>
      <c r="I225" s="180"/>
      <c r="J225" s="180"/>
      <c r="K225" s="180"/>
      <c r="L225" s="180"/>
      <c r="M225" s="180"/>
      <c r="N225" s="180"/>
    </row>
    <row r="226" spans="3:14" ht="49.5" customHeight="1">
      <c r="C226" s="180"/>
      <c r="D226" s="184"/>
      <c r="E226" s="184"/>
      <c r="F226" s="184"/>
      <c r="G226" s="180"/>
      <c r="H226" s="180"/>
      <c r="I226" s="180"/>
      <c r="J226" s="180"/>
      <c r="K226" s="180"/>
      <c r="L226" s="180"/>
      <c r="M226" s="180"/>
      <c r="N226" s="180"/>
    </row>
    <row r="227" spans="3:14" ht="28.5" customHeight="1">
      <c r="C227" s="180"/>
      <c r="D227" s="184"/>
      <c r="E227" s="184"/>
      <c r="F227" s="184"/>
      <c r="G227" s="180"/>
      <c r="H227" s="180"/>
      <c r="I227" s="180"/>
      <c r="J227" s="180"/>
      <c r="K227" s="180"/>
      <c r="L227" s="180"/>
      <c r="M227" s="180"/>
      <c r="N227" s="180"/>
    </row>
    <row r="228" spans="3:14" ht="28.5" customHeight="1">
      <c r="C228" s="180"/>
      <c r="D228" s="184"/>
      <c r="E228" s="184"/>
      <c r="F228" s="184"/>
      <c r="G228" s="180"/>
      <c r="H228" s="180"/>
      <c r="I228" s="180"/>
      <c r="J228" s="180"/>
      <c r="K228" s="180"/>
      <c r="L228" s="180"/>
      <c r="M228" s="180"/>
      <c r="N228" s="180"/>
    </row>
    <row r="229" spans="3:14" ht="28.5" customHeight="1">
      <c r="C229" s="180"/>
      <c r="D229" s="184"/>
      <c r="E229" s="184"/>
      <c r="F229" s="184"/>
      <c r="G229" s="180"/>
      <c r="H229" s="180"/>
      <c r="I229" s="180"/>
      <c r="J229" s="180"/>
      <c r="K229" s="180"/>
      <c r="L229" s="180"/>
      <c r="M229" s="180"/>
      <c r="N229" s="180"/>
    </row>
    <row r="230" spans="3:14" ht="23.25" customHeight="1">
      <c r="C230" s="180"/>
      <c r="D230" s="184"/>
      <c r="E230" s="184"/>
      <c r="F230" s="184"/>
      <c r="G230" s="180"/>
      <c r="H230" s="180"/>
      <c r="I230" s="180"/>
      <c r="J230" s="180"/>
      <c r="K230" s="180"/>
      <c r="L230" s="180"/>
      <c r="M230" s="180"/>
      <c r="N230" s="34"/>
    </row>
    <row r="231" spans="3:14" ht="43.5" customHeight="1">
      <c r="C231" s="180"/>
      <c r="D231" s="184"/>
      <c r="E231" s="184"/>
      <c r="F231" s="184"/>
      <c r="G231" s="180"/>
      <c r="H231" s="180"/>
      <c r="I231" s="180"/>
      <c r="J231" s="180"/>
      <c r="K231" s="180"/>
      <c r="L231" s="180"/>
      <c r="M231" s="180"/>
      <c r="N231" s="34"/>
    </row>
    <row r="232" spans="3:14" ht="55.5" customHeight="1">
      <c r="C232" s="180"/>
      <c r="D232" s="184"/>
      <c r="E232" s="184"/>
      <c r="F232" s="184"/>
      <c r="G232" s="180"/>
      <c r="H232" s="180"/>
      <c r="I232" s="180"/>
      <c r="J232" s="180"/>
      <c r="K232" s="180"/>
      <c r="L232" s="180"/>
      <c r="M232" s="180"/>
      <c r="N232" s="180"/>
    </row>
    <row r="233" spans="3:14" ht="42.75" customHeight="1">
      <c r="C233" s="180"/>
      <c r="D233" s="184"/>
      <c r="E233" s="184"/>
      <c r="F233" s="184"/>
      <c r="G233" s="180"/>
      <c r="H233" s="180"/>
      <c r="I233" s="180"/>
      <c r="J233" s="180"/>
      <c r="K233" s="180"/>
      <c r="L233" s="180"/>
      <c r="M233" s="180"/>
      <c r="N233" s="34"/>
    </row>
    <row r="234" spans="3:14" ht="21.75" customHeight="1">
      <c r="C234" s="180"/>
      <c r="D234" s="184"/>
      <c r="E234" s="184"/>
      <c r="F234" s="184"/>
      <c r="G234" s="180"/>
      <c r="H234" s="180"/>
      <c r="I234" s="180"/>
      <c r="J234" s="180"/>
      <c r="K234" s="180"/>
      <c r="L234" s="180"/>
      <c r="M234" s="180"/>
      <c r="N234" s="34"/>
    </row>
    <row r="235" spans="3:14" ht="21.75" customHeight="1">
      <c r="C235" s="180"/>
      <c r="D235" s="184"/>
      <c r="E235" s="184"/>
      <c r="F235" s="184"/>
      <c r="G235" s="180"/>
      <c r="H235" s="180"/>
      <c r="I235" s="180"/>
      <c r="J235" s="180"/>
      <c r="K235" s="180"/>
      <c r="L235" s="180"/>
      <c r="M235" s="180"/>
      <c r="N235" s="34"/>
    </row>
    <row r="236" spans="3:14" ht="23.25" customHeight="1">
      <c r="C236" s="180"/>
      <c r="D236" s="184"/>
      <c r="E236" s="184"/>
      <c r="F236" s="184"/>
      <c r="G236" s="180"/>
      <c r="H236" s="180"/>
      <c r="I236" s="180"/>
      <c r="J236" s="180"/>
      <c r="K236" s="180"/>
      <c r="L236" s="180"/>
      <c r="M236" s="180"/>
      <c r="N236" s="180"/>
    </row>
    <row r="237" spans="3:14" ht="23.25" customHeight="1">
      <c r="C237" s="180"/>
      <c r="D237" s="184"/>
      <c r="E237" s="184"/>
      <c r="F237" s="184"/>
      <c r="G237" s="180"/>
      <c r="H237" s="180"/>
      <c r="I237" s="180"/>
      <c r="J237" s="180"/>
      <c r="K237" s="180"/>
      <c r="L237" s="180"/>
      <c r="M237" s="180"/>
      <c r="N237" s="180"/>
    </row>
    <row r="238" spans="3:14" ht="21.75" customHeight="1">
      <c r="C238" s="180"/>
      <c r="D238" s="184"/>
      <c r="E238" s="184"/>
      <c r="F238" s="184"/>
      <c r="G238" s="180"/>
      <c r="H238" s="180"/>
      <c r="I238" s="180"/>
      <c r="J238" s="180"/>
      <c r="K238" s="180"/>
      <c r="L238" s="180"/>
      <c r="M238" s="180"/>
      <c r="N238" s="180"/>
    </row>
    <row r="239" spans="3:14" ht="16.5" customHeight="1">
      <c r="C239" s="180"/>
      <c r="D239" s="184"/>
      <c r="E239" s="184"/>
      <c r="F239" s="184"/>
      <c r="G239" s="180"/>
      <c r="H239" s="180"/>
      <c r="I239" s="180"/>
      <c r="J239" s="180"/>
      <c r="K239" s="180"/>
      <c r="L239" s="180"/>
      <c r="M239" s="180"/>
      <c r="N239" s="180"/>
    </row>
    <row r="240" spans="3:14" ht="29.25" customHeight="1">
      <c r="C240" s="180"/>
      <c r="D240" s="184"/>
      <c r="E240" s="184"/>
      <c r="F240" s="184"/>
      <c r="G240" s="180"/>
      <c r="H240" s="180"/>
      <c r="I240" s="180"/>
      <c r="J240" s="180"/>
      <c r="K240" s="180"/>
      <c r="L240" s="180"/>
      <c r="M240" s="180"/>
      <c r="N240" s="180"/>
    </row>
    <row r="241" ht="24.75" customHeight="1"/>
    <row r="242" ht="33" customHeight="1"/>
    <row r="244" ht="15" customHeight="1"/>
    <row r="245" ht="25.5" customHeight="1"/>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197:F198 F4"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Table'!$G$65</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workbookViewId="0">
      <selection activeCell="B10" sqref="B10"/>
    </sheetView>
  </sheetViews>
  <sheetFormatPr defaultColWidth="8.81640625" defaultRowHeight="14.5"/>
  <cols>
    <col min="2" max="2" width="73.36328125" customWidth="1"/>
  </cols>
  <sheetData>
    <row r="1" spans="2:2" ht="15" thickBot="1"/>
    <row r="2" spans="2:2" ht="15" thickBot="1">
      <c r="B2" s="94" t="s">
        <v>143</v>
      </c>
    </row>
    <row r="3" spans="2:2">
      <c r="B3" s="95"/>
    </row>
    <row r="4" spans="2:2" ht="30.75" customHeight="1">
      <c r="B4" s="96" t="s">
        <v>144</v>
      </c>
    </row>
    <row r="5" spans="2:2" ht="30.75" customHeight="1">
      <c r="B5" s="96"/>
    </row>
    <row r="6" spans="2:2" ht="58">
      <c r="B6" s="96" t="s">
        <v>145</v>
      </c>
    </row>
    <row r="7" spans="2:2">
      <c r="B7" s="96"/>
    </row>
    <row r="8" spans="2:2" ht="58">
      <c r="B8" s="96" t="s">
        <v>146</v>
      </c>
    </row>
    <row r="9" spans="2:2">
      <c r="B9" s="96"/>
    </row>
    <row r="10" spans="2:2" ht="58">
      <c r="B10" s="96" t="s">
        <v>147</v>
      </c>
    </row>
    <row r="11" spans="2:2">
      <c r="B11" s="96"/>
    </row>
    <row r="12" spans="2:2" ht="29">
      <c r="B12" s="96" t="s">
        <v>148</v>
      </c>
    </row>
    <row r="13" spans="2:2">
      <c r="B13" s="96"/>
    </row>
    <row r="14" spans="2:2" ht="58">
      <c r="B14" s="96" t="s">
        <v>149</v>
      </c>
    </row>
    <row r="15" spans="2:2">
      <c r="B15" s="96"/>
    </row>
    <row r="16" spans="2:2" ht="44" thickBot="1">
      <c r="B16" s="97" t="s">
        <v>150</v>
      </c>
    </row>
  </sheetData>
  <sheetProtection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zoomScale="80" zoomScaleNormal="80" zoomScaleSheetLayoutView="70" workbookViewId="0"/>
  </sheetViews>
  <sheetFormatPr defaultColWidth="8.81640625" defaultRowHeight="14.5"/>
  <cols>
    <col min="2" max="2" width="61.81640625" customWidth="1"/>
    <col min="4" max="4" width="17.81640625" customWidth="1"/>
  </cols>
  <sheetData>
    <row r="1" spans="2:4" ht="15" thickBot="1"/>
    <row r="2" spans="2:4">
      <c r="B2" s="329" t="s">
        <v>151</v>
      </c>
      <c r="C2" s="330"/>
      <c r="D2" s="331"/>
    </row>
    <row r="3" spans="2:4" ht="15" thickBot="1">
      <c r="B3" s="332"/>
      <c r="C3" s="333"/>
      <c r="D3" s="334"/>
    </row>
    <row r="4" spans="2:4" ht="15" thickBot="1"/>
    <row r="5" spans="2:4">
      <c r="B5" s="320" t="s">
        <v>152</v>
      </c>
      <c r="C5" s="321"/>
      <c r="D5" s="322"/>
    </row>
    <row r="6" spans="2:4" ht="15" thickBot="1">
      <c r="B6" s="323"/>
      <c r="C6" s="324"/>
      <c r="D6" s="325"/>
    </row>
    <row r="7" spans="2:4">
      <c r="B7" s="61" t="s">
        <v>153</v>
      </c>
      <c r="C7" s="318" t="e">
        <f>SUM('1) Budget Table'!D11:F11,'1) Budget Table'!D16:F16,'1) Budget Table'!D22:F22,'1) Budget Table'!#REF!)</f>
        <v>#REF!</v>
      </c>
      <c r="D7" s="319"/>
    </row>
    <row r="8" spans="2:4">
      <c r="B8" s="61" t="s">
        <v>154</v>
      </c>
      <c r="C8" s="316" t="e">
        <f>SUM(D10:D14)</f>
        <v>#REF!</v>
      </c>
      <c r="D8" s="317"/>
    </row>
    <row r="9" spans="2:4">
      <c r="B9" s="62" t="s">
        <v>155</v>
      </c>
      <c r="C9" s="63" t="s">
        <v>156</v>
      </c>
      <c r="D9" s="64" t="s">
        <v>157</v>
      </c>
    </row>
    <row r="10" spans="2:4" ht="35.15" customHeight="1">
      <c r="B10" s="80"/>
      <c r="C10" s="66"/>
      <c r="D10" s="67" t="e">
        <f>$C$7*C10</f>
        <v>#REF!</v>
      </c>
    </row>
    <row r="11" spans="2:4" ht="35.15" customHeight="1">
      <c r="B11" s="80"/>
      <c r="C11" s="66"/>
      <c r="D11" s="67" t="e">
        <f>C7*C11</f>
        <v>#REF!</v>
      </c>
    </row>
    <row r="12" spans="2:4" ht="35.15" customHeight="1">
      <c r="B12" s="81"/>
      <c r="C12" s="66"/>
      <c r="D12" s="67" t="e">
        <f>C7*C12</f>
        <v>#REF!</v>
      </c>
    </row>
    <row r="13" spans="2:4" ht="35.15" customHeight="1">
      <c r="B13" s="81"/>
      <c r="C13" s="66"/>
      <c r="D13" s="67" t="e">
        <f>C7*C13</f>
        <v>#REF!</v>
      </c>
    </row>
    <row r="14" spans="2:4" ht="35.15" customHeight="1" thickBot="1">
      <c r="B14" s="82"/>
      <c r="C14" s="66"/>
      <c r="D14" s="71" t="e">
        <f>C7*C14</f>
        <v>#REF!</v>
      </c>
    </row>
    <row r="15" spans="2:4" ht="15" thickBot="1"/>
    <row r="16" spans="2:4">
      <c r="B16" s="320" t="s">
        <v>158</v>
      </c>
      <c r="C16" s="321"/>
      <c r="D16" s="322"/>
    </row>
    <row r="17" spans="2:4" ht="15" thickBot="1">
      <c r="B17" s="326"/>
      <c r="C17" s="327"/>
      <c r="D17" s="328"/>
    </row>
    <row r="18" spans="2:4">
      <c r="B18" s="61" t="s">
        <v>153</v>
      </c>
      <c r="C18" s="318" t="e">
        <f>SUM('1) Budget Table'!D29:F29,'1) Budget Table'!D33:F33,'1) Budget Table'!#REF!,'1) Budget Table'!#REF!)</f>
        <v>#REF!</v>
      </c>
      <c r="D18" s="319"/>
    </row>
    <row r="19" spans="2:4">
      <c r="B19" s="61" t="s">
        <v>154</v>
      </c>
      <c r="C19" s="316" t="e">
        <f>SUM(D21:D25)</f>
        <v>#REF!</v>
      </c>
      <c r="D19" s="317"/>
    </row>
    <row r="20" spans="2:4">
      <c r="B20" s="62" t="s">
        <v>155</v>
      </c>
      <c r="C20" s="63" t="s">
        <v>156</v>
      </c>
      <c r="D20" s="64" t="s">
        <v>157</v>
      </c>
    </row>
    <row r="21" spans="2:4" ht="35.15" customHeight="1">
      <c r="B21" s="65"/>
      <c r="C21" s="66"/>
      <c r="D21" s="67" t="e">
        <f>$C$18*C21</f>
        <v>#REF!</v>
      </c>
    </row>
    <row r="22" spans="2:4" ht="35.15" customHeight="1">
      <c r="B22" s="68"/>
      <c r="C22" s="66"/>
      <c r="D22" s="67" t="e">
        <f>$C$18*C22</f>
        <v>#REF!</v>
      </c>
    </row>
    <row r="23" spans="2:4" ht="35.15" customHeight="1">
      <c r="B23" s="69"/>
      <c r="C23" s="66"/>
      <c r="D23" s="67" t="e">
        <f>$C$18*C23</f>
        <v>#REF!</v>
      </c>
    </row>
    <row r="24" spans="2:4" ht="35.15" customHeight="1">
      <c r="B24" s="69"/>
      <c r="C24" s="66"/>
      <c r="D24" s="67" t="e">
        <f>$C$18*C24</f>
        <v>#REF!</v>
      </c>
    </row>
    <row r="25" spans="2:4" ht="35.15" customHeight="1" thickBot="1">
      <c r="B25" s="70"/>
      <c r="C25" s="66"/>
      <c r="D25" s="67" t="e">
        <f>$C$18*C25</f>
        <v>#REF!</v>
      </c>
    </row>
    <row r="26" spans="2:4" ht="15" thickBot="1"/>
    <row r="27" spans="2:4">
      <c r="B27" s="320" t="s">
        <v>159</v>
      </c>
      <c r="C27" s="321"/>
      <c r="D27" s="322"/>
    </row>
    <row r="28" spans="2:4" ht="15" thickBot="1">
      <c r="B28" s="323"/>
      <c r="C28" s="324"/>
      <c r="D28" s="325"/>
    </row>
    <row r="29" spans="2:4">
      <c r="B29" s="61" t="s">
        <v>153</v>
      </c>
      <c r="C29" s="318" t="e">
        <f>SUM('1) Budget Table'!D39:F39,'1) Budget Table'!D44:F44,'1) Budget Table'!#REF!,'1) Budget Table'!#REF!)</f>
        <v>#REF!</v>
      </c>
      <c r="D29" s="319"/>
    </row>
    <row r="30" spans="2:4">
      <c r="B30" s="61" t="s">
        <v>154</v>
      </c>
      <c r="C30" s="316" t="e">
        <f>SUM(D32:D36)</f>
        <v>#REF!</v>
      </c>
      <c r="D30" s="317"/>
    </row>
    <row r="31" spans="2:4">
      <c r="B31" s="62" t="s">
        <v>155</v>
      </c>
      <c r="C31" s="63" t="s">
        <v>156</v>
      </c>
      <c r="D31" s="64" t="s">
        <v>157</v>
      </c>
    </row>
    <row r="32" spans="2:4" ht="35.15" customHeight="1">
      <c r="B32" s="65"/>
      <c r="C32" s="66"/>
      <c r="D32" s="67" t="e">
        <f>$C$29*C32</f>
        <v>#REF!</v>
      </c>
    </row>
    <row r="33" spans="2:4" ht="35.15" customHeight="1">
      <c r="B33" s="68"/>
      <c r="C33" s="66"/>
      <c r="D33" s="67" t="e">
        <f>$C$29*C33</f>
        <v>#REF!</v>
      </c>
    </row>
    <row r="34" spans="2:4" ht="35.15" customHeight="1">
      <c r="B34" s="69"/>
      <c r="C34" s="66"/>
      <c r="D34" s="67" t="e">
        <f>$C$29*C34</f>
        <v>#REF!</v>
      </c>
    </row>
    <row r="35" spans="2:4" ht="35.15" customHeight="1">
      <c r="B35" s="69"/>
      <c r="C35" s="66"/>
      <c r="D35" s="67" t="e">
        <f>$C$29*C35</f>
        <v>#REF!</v>
      </c>
    </row>
    <row r="36" spans="2:4" ht="35.15" customHeight="1" thickBot="1">
      <c r="B36" s="70"/>
      <c r="C36" s="66"/>
      <c r="D36" s="67" t="e">
        <f>$C$29*C36</f>
        <v>#REF!</v>
      </c>
    </row>
    <row r="37" spans="2:4" ht="15" thickBot="1"/>
    <row r="38" spans="2:4">
      <c r="B38" s="320" t="s">
        <v>160</v>
      </c>
      <c r="C38" s="321"/>
      <c r="D38" s="322"/>
    </row>
    <row r="39" spans="2:4" ht="15" thickBot="1">
      <c r="B39" s="323"/>
      <c r="C39" s="324"/>
      <c r="D39" s="325"/>
    </row>
    <row r="40" spans="2:4">
      <c r="B40" s="61" t="s">
        <v>153</v>
      </c>
      <c r="C40" s="318" t="e">
        <f>SUM('1) Budget Table'!#REF!,'1) Budget Table'!#REF!,'1) Budget Table'!#REF!,'1) Budget Table'!#REF!)</f>
        <v>#REF!</v>
      </c>
      <c r="D40" s="319"/>
    </row>
    <row r="41" spans="2:4">
      <c r="B41" s="61" t="s">
        <v>154</v>
      </c>
      <c r="C41" s="316" t="e">
        <f>SUM(D43:D47)</f>
        <v>#REF!</v>
      </c>
      <c r="D41" s="317"/>
    </row>
    <row r="42" spans="2:4">
      <c r="B42" s="62" t="s">
        <v>155</v>
      </c>
      <c r="C42" s="63" t="s">
        <v>156</v>
      </c>
      <c r="D42" s="64" t="s">
        <v>157</v>
      </c>
    </row>
    <row r="43" spans="2:4" ht="35.15" customHeight="1">
      <c r="B43" s="65"/>
      <c r="C43" s="66"/>
      <c r="D43" s="67" t="e">
        <f>$C$40*C43</f>
        <v>#REF!</v>
      </c>
    </row>
    <row r="44" spans="2:4" ht="35.15" customHeight="1">
      <c r="B44" s="68"/>
      <c r="C44" s="66"/>
      <c r="D44" s="67" t="e">
        <f>$C$40*C44</f>
        <v>#REF!</v>
      </c>
    </row>
    <row r="45" spans="2:4" ht="35.15" customHeight="1">
      <c r="B45" s="69"/>
      <c r="C45" s="66"/>
      <c r="D45" s="67" t="e">
        <f>$C$40*C45</f>
        <v>#REF!</v>
      </c>
    </row>
    <row r="46" spans="2:4" ht="35.15" customHeight="1">
      <c r="B46" s="69"/>
      <c r="C46" s="66"/>
      <c r="D46" s="67" t="e">
        <f>$C$40*C46</f>
        <v>#REF!</v>
      </c>
    </row>
    <row r="47" spans="2:4" ht="35.15" customHeight="1" thickBot="1">
      <c r="B47" s="70"/>
      <c r="C47" s="66"/>
      <c r="D47" s="71" t="e">
        <f>$C$40*C47</f>
        <v>#REF!</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topLeftCell="A10" zoomScale="80" zoomScaleNormal="80" workbookViewId="0">
      <selection activeCell="H5" sqref="H5"/>
    </sheetView>
  </sheetViews>
  <sheetFormatPr defaultColWidth="8.81640625" defaultRowHeight="14.5"/>
  <cols>
    <col min="1" max="1" width="12.36328125" customWidth="1"/>
    <col min="2" max="2" width="20.36328125" customWidth="1"/>
    <col min="3" max="5" width="25.36328125" customWidth="1"/>
    <col min="6" max="6" width="24.36328125" customWidth="1"/>
    <col min="7" max="7" width="18.36328125" customWidth="1"/>
    <col min="8" max="8" width="21.36328125" customWidth="1"/>
    <col min="9" max="10" width="15.81640625" bestFit="1" customWidth="1"/>
    <col min="11" max="11" width="11.08984375" bestFit="1" customWidth="1"/>
  </cols>
  <sheetData>
    <row r="1" spans="2:6" ht="15" thickBot="1"/>
    <row r="2" spans="2:6" s="55" customFormat="1" ht="15.5">
      <c r="B2" s="335" t="s">
        <v>161</v>
      </c>
      <c r="C2" s="336"/>
      <c r="D2" s="336"/>
      <c r="E2" s="336"/>
      <c r="F2" s="337"/>
    </row>
    <row r="3" spans="2:6" s="55" customFormat="1" ht="16" thickBot="1">
      <c r="B3" s="338"/>
      <c r="C3" s="339"/>
      <c r="D3" s="339"/>
      <c r="E3" s="339"/>
      <c r="F3" s="340"/>
    </row>
    <row r="4" spans="2:6" s="55" customFormat="1" ht="16" thickBot="1">
      <c r="B4" s="196"/>
      <c r="C4" s="196"/>
      <c r="D4" s="196"/>
      <c r="E4" s="196"/>
      <c r="F4" s="196"/>
    </row>
    <row r="5" spans="2:6" s="55" customFormat="1" ht="16" thickBot="1">
      <c r="B5" s="313" t="s">
        <v>101</v>
      </c>
      <c r="C5" s="314"/>
      <c r="D5" s="314"/>
      <c r="E5" s="314"/>
      <c r="F5" s="315"/>
    </row>
    <row r="6" spans="2:6" s="55" customFormat="1" ht="15.5">
      <c r="B6" s="53"/>
      <c r="C6" s="341" t="str">
        <f>'1) Budget Table'!D4</f>
        <v>UN WOMEN</v>
      </c>
      <c r="D6" s="341" t="str">
        <f>'1) Budget Table'!E4</f>
        <v>UNDP</v>
      </c>
      <c r="E6" s="341" t="str">
        <f>'1) Budget Table'!F4</f>
        <v>Recipient Organization 3</v>
      </c>
      <c r="F6" s="312" t="s">
        <v>101</v>
      </c>
    </row>
    <row r="7" spans="2:6" s="55" customFormat="1" ht="15.5">
      <c r="B7" s="53"/>
      <c r="C7" s="342"/>
      <c r="D7" s="342"/>
      <c r="E7" s="342"/>
      <c r="F7" s="304"/>
    </row>
    <row r="8" spans="2:6" s="55" customFormat="1" ht="31">
      <c r="B8" s="10" t="s">
        <v>122</v>
      </c>
      <c r="C8" s="185">
        <f>'2) By Category'!D199</f>
        <v>300000</v>
      </c>
      <c r="D8" s="185">
        <f>'2) By Category'!E199</f>
        <v>280373.83199999999</v>
      </c>
      <c r="E8" s="185">
        <f>'2) By Category'!F199</f>
        <v>0</v>
      </c>
      <c r="F8" s="51">
        <f t="shared" ref="F8:F15" si="0">SUM(C8:E8)</f>
        <v>580373.83199999994</v>
      </c>
    </row>
    <row r="9" spans="2:6" s="55" customFormat="1" ht="46.5">
      <c r="B9" s="10" t="s">
        <v>123</v>
      </c>
      <c r="C9" s="185">
        <f>'2) By Category'!D200</f>
        <v>33069.160000000003</v>
      </c>
      <c r="D9" s="185">
        <f>'2) By Category'!E200</f>
        <v>140186.916</v>
      </c>
      <c r="E9" s="185">
        <f>'2) By Category'!F200</f>
        <v>0</v>
      </c>
      <c r="F9" s="52">
        <f t="shared" si="0"/>
        <v>173256.076</v>
      </c>
    </row>
    <row r="10" spans="2:6" s="55" customFormat="1" ht="62">
      <c r="B10" s="10" t="s">
        <v>124</v>
      </c>
      <c r="C10" s="185">
        <f>'2) By Category'!D201</f>
        <v>30000</v>
      </c>
      <c r="D10" s="185">
        <f>'2) By Category'!E201</f>
        <v>98130.841200000024</v>
      </c>
      <c r="E10" s="185">
        <f>'2) By Category'!F201</f>
        <v>0</v>
      </c>
      <c r="F10" s="52">
        <f t="shared" si="0"/>
        <v>128130.84120000002</v>
      </c>
    </row>
    <row r="11" spans="2:6" s="55" customFormat="1" ht="31">
      <c r="B11" s="14" t="s">
        <v>125</v>
      </c>
      <c r="C11" s="185">
        <f>'2) By Category'!D202</f>
        <v>886800</v>
      </c>
      <c r="D11" s="185">
        <f>'2) By Category'!E202</f>
        <v>560747.66399999999</v>
      </c>
      <c r="E11" s="185">
        <f>'2) By Category'!F202</f>
        <v>0</v>
      </c>
      <c r="F11" s="52">
        <f t="shared" si="0"/>
        <v>1447547.6639999999</v>
      </c>
    </row>
    <row r="12" spans="2:6" s="55" customFormat="1" ht="15.5">
      <c r="B12" s="10" t="s">
        <v>126</v>
      </c>
      <c r="C12" s="185">
        <f>'2) By Category'!D203</f>
        <v>37000</v>
      </c>
      <c r="D12" s="185">
        <f>'2) By Category'!E203</f>
        <v>140186.916</v>
      </c>
      <c r="E12" s="185">
        <f>'2) By Category'!F203</f>
        <v>0</v>
      </c>
      <c r="F12" s="52">
        <f t="shared" si="0"/>
        <v>177186.916</v>
      </c>
    </row>
    <row r="13" spans="2:6" s="55" customFormat="1" ht="46.5">
      <c r="B13" s="10" t="s">
        <v>127</v>
      </c>
      <c r="C13" s="185">
        <f>'2) By Category'!D204</f>
        <v>110000</v>
      </c>
      <c r="D13" s="185">
        <f>'2) By Category'!E204</f>
        <v>0</v>
      </c>
      <c r="E13" s="185">
        <f>'2) By Category'!F204</f>
        <v>0</v>
      </c>
      <c r="F13" s="52">
        <f t="shared" si="0"/>
        <v>110000</v>
      </c>
    </row>
    <row r="14" spans="2:6" s="55" customFormat="1" ht="31.5" thickBot="1">
      <c r="B14" s="98" t="s">
        <v>128</v>
      </c>
      <c r="C14" s="192">
        <f>'2) By Category'!D205</f>
        <v>5000</v>
      </c>
      <c r="D14" s="192">
        <f>'2) By Category'!E205</f>
        <v>182242.9908</v>
      </c>
      <c r="E14" s="192">
        <f>'2) By Category'!F205</f>
        <v>0</v>
      </c>
      <c r="F14" s="99">
        <f t="shared" si="0"/>
        <v>187242.9908</v>
      </c>
    </row>
    <row r="15" spans="2:6" s="55" customFormat="1" ht="30" customHeight="1">
      <c r="B15" s="197" t="s">
        <v>162</v>
      </c>
      <c r="C15" s="100">
        <f>SUM(C8:C14)</f>
        <v>1401869.1600000001</v>
      </c>
      <c r="D15" s="100">
        <f>SUM(D8:D14)</f>
        <v>1401869.1600000001</v>
      </c>
      <c r="E15" s="100">
        <f>SUM(E8:E14)</f>
        <v>0</v>
      </c>
      <c r="F15" s="101">
        <f t="shared" si="0"/>
        <v>2803738.3200000003</v>
      </c>
    </row>
    <row r="16" spans="2:6" s="55" customFormat="1" ht="19.5" customHeight="1">
      <c r="B16" s="188" t="s">
        <v>141</v>
      </c>
      <c r="C16" s="102">
        <f>C15*0.07</f>
        <v>98130.841200000024</v>
      </c>
      <c r="D16" s="102">
        <f t="shared" ref="D16:F16" si="1">D15*0.07</f>
        <v>98130.841200000024</v>
      </c>
      <c r="E16" s="102">
        <f t="shared" si="1"/>
        <v>0</v>
      </c>
      <c r="F16" s="102">
        <f t="shared" si="1"/>
        <v>196261.68240000005</v>
      </c>
    </row>
    <row r="17" spans="2:7" s="55" customFormat="1" ht="25.5" customHeight="1" thickBot="1">
      <c r="B17" s="103" t="s">
        <v>7</v>
      </c>
      <c r="C17" s="104">
        <f>C15+C16</f>
        <v>1500000.0012000003</v>
      </c>
      <c r="D17" s="104">
        <f t="shared" ref="D17:F17" si="2">D15+D16</f>
        <v>1500000.0012000003</v>
      </c>
      <c r="E17" s="104">
        <f t="shared" si="2"/>
        <v>0</v>
      </c>
      <c r="F17" s="104">
        <f t="shared" si="2"/>
        <v>3000000.0024000006</v>
      </c>
      <c r="G17" s="196"/>
    </row>
    <row r="18" spans="2:7" s="55" customFormat="1" ht="16" thickBot="1">
      <c r="B18" s="196"/>
      <c r="C18" s="196"/>
      <c r="D18" s="196"/>
      <c r="E18" s="196"/>
      <c r="F18" s="196"/>
      <c r="G18" s="196"/>
    </row>
    <row r="19" spans="2:7" s="55" customFormat="1" ht="15.75" customHeight="1">
      <c r="B19" s="343" t="s">
        <v>104</v>
      </c>
      <c r="C19" s="344"/>
      <c r="D19" s="344"/>
      <c r="E19" s="344"/>
      <c r="F19" s="345"/>
      <c r="G19" s="198"/>
    </row>
    <row r="20" spans="2:7" ht="15.75" customHeight="1">
      <c r="B20" s="346"/>
      <c r="C20" s="301" t="str">
        <f>'1) Budget Table'!D4</f>
        <v>UN WOMEN</v>
      </c>
      <c r="D20" s="301" t="str">
        <f>'1) Budget Table'!E4</f>
        <v>UNDP</v>
      </c>
      <c r="E20" s="301" t="str">
        <f>'1) Budget Table'!F4</f>
        <v>Recipient Organization 3</v>
      </c>
      <c r="F20" s="301" t="s">
        <v>142</v>
      </c>
      <c r="G20" s="303" t="s">
        <v>105</v>
      </c>
    </row>
    <row r="21" spans="2:7" ht="15.75" customHeight="1">
      <c r="B21" s="347"/>
      <c r="C21" s="302"/>
      <c r="D21" s="302"/>
      <c r="E21" s="302"/>
      <c r="F21" s="302"/>
      <c r="G21" s="304"/>
    </row>
    <row r="22" spans="2:7" ht="23.25" customHeight="1">
      <c r="B22" s="13" t="s">
        <v>106</v>
      </c>
      <c r="C22" s="199">
        <f>'1) Budget Table'!D71</f>
        <v>1050000.0008399999</v>
      </c>
      <c r="D22" s="199">
        <f>'1) Budget Table'!E71</f>
        <v>1057670.7045799999</v>
      </c>
      <c r="E22" s="199">
        <f>'1) Budget Table'!F71</f>
        <v>0</v>
      </c>
      <c r="F22" s="121">
        <f>'1) Budget Table'!G71</f>
        <v>2107670.7054199995</v>
      </c>
      <c r="G22" s="5">
        <f>'1) Budget Table'!H71</f>
        <v>0.7</v>
      </c>
    </row>
    <row r="23" spans="2:7" ht="24.75" customHeight="1">
      <c r="B23" s="13" t="s">
        <v>107</v>
      </c>
      <c r="C23" s="199">
        <f>'1) Budget Table'!D72</f>
        <v>450000.00035999995</v>
      </c>
      <c r="D23" s="199">
        <f>'1) Budget Table'!E72</f>
        <v>453287.44481999998</v>
      </c>
      <c r="E23" s="199">
        <f>'1) Budget Table'!F72</f>
        <v>0</v>
      </c>
      <c r="F23" s="121">
        <f>'1) Budget Table'!G72</f>
        <v>903287.44517999992</v>
      </c>
      <c r="G23" s="5">
        <f>'1) Budget Table'!H72</f>
        <v>0.3</v>
      </c>
    </row>
    <row r="24" spans="2:7" ht="24.75" customHeight="1">
      <c r="B24" s="13" t="s">
        <v>163</v>
      </c>
      <c r="C24" s="199">
        <f>'1) Budget Table'!D73</f>
        <v>0</v>
      </c>
      <c r="D24" s="199">
        <f>'1) Budget Table'!E73</f>
        <v>0</v>
      </c>
      <c r="E24" s="199">
        <f>'1) Budget Table'!F73</f>
        <v>0</v>
      </c>
      <c r="F24" s="121">
        <f>'1) Budget Table'!G73</f>
        <v>0</v>
      </c>
      <c r="G24" s="5">
        <f>'1) Budget Table'!H73</f>
        <v>0</v>
      </c>
    </row>
    <row r="25" spans="2:7" ht="16" thickBot="1">
      <c r="B25" s="6" t="s">
        <v>142</v>
      </c>
      <c r="C25" s="120">
        <f>'1) Budget Table'!D74</f>
        <v>1500000.0011999998</v>
      </c>
      <c r="D25" s="120">
        <f>'1) Budget Table'!E74</f>
        <v>1510958.1494</v>
      </c>
      <c r="E25" s="120">
        <f>'1) Budget Table'!F74</f>
        <v>0</v>
      </c>
      <c r="F25" s="122">
        <f>'1) Budget Table'!G74</f>
        <v>3010958.1505999994</v>
      </c>
      <c r="G25" s="123"/>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Table'!$G$65</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CCEB0-B18C-4591-9DCC-EB353F9097DA}">
  <dimension ref="A1:Q33"/>
  <sheetViews>
    <sheetView workbookViewId="0">
      <selection activeCell="P8" sqref="P8:P15"/>
    </sheetView>
  </sheetViews>
  <sheetFormatPr defaultRowHeight="14.5"/>
  <cols>
    <col min="1" max="1" width="12.54296875" bestFit="1" customWidth="1"/>
    <col min="2" max="2" width="11.81640625" bestFit="1" customWidth="1"/>
    <col min="3" max="3" width="12.08984375" bestFit="1" customWidth="1"/>
    <col min="4" max="4" width="11.81640625" customWidth="1"/>
    <col min="5" max="5" width="10.08984375" customWidth="1"/>
    <col min="6" max="6" width="6" bestFit="1" customWidth="1"/>
    <col min="7" max="7" width="9.81640625" customWidth="1"/>
    <col min="8" max="8" width="9" bestFit="1" customWidth="1"/>
    <col min="9" max="9" width="37.54296875" customWidth="1"/>
    <col min="11" max="11" width="7" bestFit="1" customWidth="1"/>
    <col min="12" max="12" width="5.08984375" customWidth="1"/>
    <col min="13" max="13" width="7.08984375" bestFit="1" customWidth="1"/>
    <col min="14" max="14" width="30" bestFit="1" customWidth="1"/>
    <col min="15" max="15" width="13.08984375" customWidth="1"/>
    <col min="16" max="16" width="15.08984375" bestFit="1" customWidth="1"/>
    <col min="17" max="17" width="11.81640625" bestFit="1" customWidth="1"/>
    <col min="257" max="257" width="12.54296875" bestFit="1" customWidth="1"/>
    <col min="258" max="258" width="11.81640625" bestFit="1" customWidth="1"/>
    <col min="259" max="259" width="12.08984375" bestFit="1" customWidth="1"/>
    <col min="260" max="260" width="11.81640625" customWidth="1"/>
    <col min="261" max="261" width="10.08984375" customWidth="1"/>
    <col min="262" max="262" width="6" bestFit="1" customWidth="1"/>
    <col min="263" max="263" width="9.81640625" customWidth="1"/>
    <col min="264" max="264" width="9" bestFit="1" customWidth="1"/>
    <col min="265" max="265" width="48.54296875" customWidth="1"/>
    <col min="267" max="267" width="7" bestFit="1" customWidth="1"/>
    <col min="268" max="268" width="11.08984375" customWidth="1"/>
    <col min="269" max="269" width="7.08984375" bestFit="1" customWidth="1"/>
    <col min="270" max="270" width="30" bestFit="1" customWidth="1"/>
    <col min="271" max="271" width="12.36328125" customWidth="1"/>
    <col min="272" max="272" width="15.08984375" bestFit="1" customWidth="1"/>
    <col min="273" max="273" width="11.81640625" bestFit="1" customWidth="1"/>
    <col min="513" max="513" width="12.54296875" bestFit="1" customWidth="1"/>
    <col min="514" max="514" width="11.81640625" bestFit="1" customWidth="1"/>
    <col min="515" max="515" width="12.08984375" bestFit="1" customWidth="1"/>
    <col min="516" max="516" width="11.81640625" customWidth="1"/>
    <col min="517" max="517" width="10.08984375" customWidth="1"/>
    <col min="518" max="518" width="6" bestFit="1" customWidth="1"/>
    <col min="519" max="519" width="9.81640625" customWidth="1"/>
    <col min="520" max="520" width="9" bestFit="1" customWidth="1"/>
    <col min="521" max="521" width="48.54296875" customWidth="1"/>
    <col min="523" max="523" width="7" bestFit="1" customWidth="1"/>
    <col min="524" max="524" width="11.08984375" customWidth="1"/>
    <col min="525" max="525" width="7.08984375" bestFit="1" customWidth="1"/>
    <col min="526" max="526" width="30" bestFit="1" customWidth="1"/>
    <col min="527" max="527" width="12.36328125" customWidth="1"/>
    <col min="528" max="528" width="15.08984375" bestFit="1" customWidth="1"/>
    <col min="529" max="529" width="11.81640625" bestFit="1" customWidth="1"/>
    <col min="769" max="769" width="12.54296875" bestFit="1" customWidth="1"/>
    <col min="770" max="770" width="11.81640625" bestFit="1" customWidth="1"/>
    <col min="771" max="771" width="12.08984375" bestFit="1" customWidth="1"/>
    <col min="772" max="772" width="11.81640625" customWidth="1"/>
    <col min="773" max="773" width="10.08984375" customWidth="1"/>
    <col min="774" max="774" width="6" bestFit="1" customWidth="1"/>
    <col min="775" max="775" width="9.81640625" customWidth="1"/>
    <col min="776" max="776" width="9" bestFit="1" customWidth="1"/>
    <col min="777" max="777" width="48.54296875" customWidth="1"/>
    <col min="779" max="779" width="7" bestFit="1" customWidth="1"/>
    <col min="780" max="780" width="11.08984375" customWidth="1"/>
    <col min="781" max="781" width="7.08984375" bestFit="1" customWidth="1"/>
    <col min="782" max="782" width="30" bestFit="1" customWidth="1"/>
    <col min="783" max="783" width="12.36328125" customWidth="1"/>
    <col min="784" max="784" width="15.08984375" bestFit="1" customWidth="1"/>
    <col min="785" max="785" width="11.81640625" bestFit="1" customWidth="1"/>
    <col min="1025" max="1025" width="12.54296875" bestFit="1" customWidth="1"/>
    <col min="1026" max="1026" width="11.81640625" bestFit="1" customWidth="1"/>
    <col min="1027" max="1027" width="12.08984375" bestFit="1" customWidth="1"/>
    <col min="1028" max="1028" width="11.81640625" customWidth="1"/>
    <col min="1029" max="1029" width="10.08984375" customWidth="1"/>
    <col min="1030" max="1030" width="6" bestFit="1" customWidth="1"/>
    <col min="1031" max="1031" width="9.81640625" customWidth="1"/>
    <col min="1032" max="1032" width="9" bestFit="1" customWidth="1"/>
    <col min="1033" max="1033" width="48.54296875" customWidth="1"/>
    <col min="1035" max="1035" width="7" bestFit="1" customWidth="1"/>
    <col min="1036" max="1036" width="11.08984375" customWidth="1"/>
    <col min="1037" max="1037" width="7.08984375" bestFit="1" customWidth="1"/>
    <col min="1038" max="1038" width="30" bestFit="1" customWidth="1"/>
    <col min="1039" max="1039" width="12.36328125" customWidth="1"/>
    <col min="1040" max="1040" width="15.08984375" bestFit="1" customWidth="1"/>
    <col min="1041" max="1041" width="11.81640625" bestFit="1" customWidth="1"/>
    <col min="1281" max="1281" width="12.54296875" bestFit="1" customWidth="1"/>
    <col min="1282" max="1282" width="11.81640625" bestFit="1" customWidth="1"/>
    <col min="1283" max="1283" width="12.08984375" bestFit="1" customWidth="1"/>
    <col min="1284" max="1284" width="11.81640625" customWidth="1"/>
    <col min="1285" max="1285" width="10.08984375" customWidth="1"/>
    <col min="1286" max="1286" width="6" bestFit="1" customWidth="1"/>
    <col min="1287" max="1287" width="9.81640625" customWidth="1"/>
    <col min="1288" max="1288" width="9" bestFit="1" customWidth="1"/>
    <col min="1289" max="1289" width="48.54296875" customWidth="1"/>
    <col min="1291" max="1291" width="7" bestFit="1" customWidth="1"/>
    <col min="1292" max="1292" width="11.08984375" customWidth="1"/>
    <col min="1293" max="1293" width="7.08984375" bestFit="1" customWidth="1"/>
    <col min="1294" max="1294" width="30" bestFit="1" customWidth="1"/>
    <col min="1295" max="1295" width="12.36328125" customWidth="1"/>
    <col min="1296" max="1296" width="15.08984375" bestFit="1" customWidth="1"/>
    <col min="1297" max="1297" width="11.81640625" bestFit="1" customWidth="1"/>
    <col min="1537" max="1537" width="12.54296875" bestFit="1" customWidth="1"/>
    <col min="1538" max="1538" width="11.81640625" bestFit="1" customWidth="1"/>
    <col min="1539" max="1539" width="12.08984375" bestFit="1" customWidth="1"/>
    <col min="1540" max="1540" width="11.81640625" customWidth="1"/>
    <col min="1541" max="1541" width="10.08984375" customWidth="1"/>
    <col min="1542" max="1542" width="6" bestFit="1" customWidth="1"/>
    <col min="1543" max="1543" width="9.81640625" customWidth="1"/>
    <col min="1544" max="1544" width="9" bestFit="1" customWidth="1"/>
    <col min="1545" max="1545" width="48.54296875" customWidth="1"/>
    <col min="1547" max="1547" width="7" bestFit="1" customWidth="1"/>
    <col min="1548" max="1548" width="11.08984375" customWidth="1"/>
    <col min="1549" max="1549" width="7.08984375" bestFit="1" customWidth="1"/>
    <col min="1550" max="1550" width="30" bestFit="1" customWidth="1"/>
    <col min="1551" max="1551" width="12.36328125" customWidth="1"/>
    <col min="1552" max="1552" width="15.08984375" bestFit="1" customWidth="1"/>
    <col min="1553" max="1553" width="11.81640625" bestFit="1" customWidth="1"/>
    <col min="1793" max="1793" width="12.54296875" bestFit="1" customWidth="1"/>
    <col min="1794" max="1794" width="11.81640625" bestFit="1" customWidth="1"/>
    <col min="1795" max="1795" width="12.08984375" bestFit="1" customWidth="1"/>
    <col min="1796" max="1796" width="11.81640625" customWidth="1"/>
    <col min="1797" max="1797" width="10.08984375" customWidth="1"/>
    <col min="1798" max="1798" width="6" bestFit="1" customWidth="1"/>
    <col min="1799" max="1799" width="9.81640625" customWidth="1"/>
    <col min="1800" max="1800" width="9" bestFit="1" customWidth="1"/>
    <col min="1801" max="1801" width="48.54296875" customWidth="1"/>
    <col min="1803" max="1803" width="7" bestFit="1" customWidth="1"/>
    <col min="1804" max="1804" width="11.08984375" customWidth="1"/>
    <col min="1805" max="1805" width="7.08984375" bestFit="1" customWidth="1"/>
    <col min="1806" max="1806" width="30" bestFit="1" customWidth="1"/>
    <col min="1807" max="1807" width="12.36328125" customWidth="1"/>
    <col min="1808" max="1808" width="15.08984375" bestFit="1" customWidth="1"/>
    <col min="1809" max="1809" width="11.81640625" bestFit="1" customWidth="1"/>
    <col min="2049" max="2049" width="12.54296875" bestFit="1" customWidth="1"/>
    <col min="2050" max="2050" width="11.81640625" bestFit="1" customWidth="1"/>
    <col min="2051" max="2051" width="12.08984375" bestFit="1" customWidth="1"/>
    <col min="2052" max="2052" width="11.81640625" customWidth="1"/>
    <col min="2053" max="2053" width="10.08984375" customWidth="1"/>
    <col min="2054" max="2054" width="6" bestFit="1" customWidth="1"/>
    <col min="2055" max="2055" width="9.81640625" customWidth="1"/>
    <col min="2056" max="2056" width="9" bestFit="1" customWidth="1"/>
    <col min="2057" max="2057" width="48.54296875" customWidth="1"/>
    <col min="2059" max="2059" width="7" bestFit="1" customWidth="1"/>
    <col min="2060" max="2060" width="11.08984375" customWidth="1"/>
    <col min="2061" max="2061" width="7.08984375" bestFit="1" customWidth="1"/>
    <col min="2062" max="2062" width="30" bestFit="1" customWidth="1"/>
    <col min="2063" max="2063" width="12.36328125" customWidth="1"/>
    <col min="2064" max="2064" width="15.08984375" bestFit="1" customWidth="1"/>
    <col min="2065" max="2065" width="11.81640625" bestFit="1" customWidth="1"/>
    <col min="2305" max="2305" width="12.54296875" bestFit="1" customWidth="1"/>
    <col min="2306" max="2306" width="11.81640625" bestFit="1" customWidth="1"/>
    <col min="2307" max="2307" width="12.08984375" bestFit="1" customWidth="1"/>
    <col min="2308" max="2308" width="11.81640625" customWidth="1"/>
    <col min="2309" max="2309" width="10.08984375" customWidth="1"/>
    <col min="2310" max="2310" width="6" bestFit="1" customWidth="1"/>
    <col min="2311" max="2311" width="9.81640625" customWidth="1"/>
    <col min="2312" max="2312" width="9" bestFit="1" customWidth="1"/>
    <col min="2313" max="2313" width="48.54296875" customWidth="1"/>
    <col min="2315" max="2315" width="7" bestFit="1" customWidth="1"/>
    <col min="2316" max="2316" width="11.08984375" customWidth="1"/>
    <col min="2317" max="2317" width="7.08984375" bestFit="1" customWidth="1"/>
    <col min="2318" max="2318" width="30" bestFit="1" customWidth="1"/>
    <col min="2319" max="2319" width="12.36328125" customWidth="1"/>
    <col min="2320" max="2320" width="15.08984375" bestFit="1" customWidth="1"/>
    <col min="2321" max="2321" width="11.81640625" bestFit="1" customWidth="1"/>
    <col min="2561" max="2561" width="12.54296875" bestFit="1" customWidth="1"/>
    <col min="2562" max="2562" width="11.81640625" bestFit="1" customWidth="1"/>
    <col min="2563" max="2563" width="12.08984375" bestFit="1" customWidth="1"/>
    <col min="2564" max="2564" width="11.81640625" customWidth="1"/>
    <col min="2565" max="2565" width="10.08984375" customWidth="1"/>
    <col min="2566" max="2566" width="6" bestFit="1" customWidth="1"/>
    <col min="2567" max="2567" width="9.81640625" customWidth="1"/>
    <col min="2568" max="2568" width="9" bestFit="1" customWidth="1"/>
    <col min="2569" max="2569" width="48.54296875" customWidth="1"/>
    <col min="2571" max="2571" width="7" bestFit="1" customWidth="1"/>
    <col min="2572" max="2572" width="11.08984375" customWidth="1"/>
    <col min="2573" max="2573" width="7.08984375" bestFit="1" customWidth="1"/>
    <col min="2574" max="2574" width="30" bestFit="1" customWidth="1"/>
    <col min="2575" max="2575" width="12.36328125" customWidth="1"/>
    <col min="2576" max="2576" width="15.08984375" bestFit="1" customWidth="1"/>
    <col min="2577" max="2577" width="11.81640625" bestFit="1" customWidth="1"/>
    <col min="2817" max="2817" width="12.54296875" bestFit="1" customWidth="1"/>
    <col min="2818" max="2818" width="11.81640625" bestFit="1" customWidth="1"/>
    <col min="2819" max="2819" width="12.08984375" bestFit="1" customWidth="1"/>
    <col min="2820" max="2820" width="11.81640625" customWidth="1"/>
    <col min="2821" max="2821" width="10.08984375" customWidth="1"/>
    <col min="2822" max="2822" width="6" bestFit="1" customWidth="1"/>
    <col min="2823" max="2823" width="9.81640625" customWidth="1"/>
    <col min="2824" max="2824" width="9" bestFit="1" customWidth="1"/>
    <col min="2825" max="2825" width="48.54296875" customWidth="1"/>
    <col min="2827" max="2827" width="7" bestFit="1" customWidth="1"/>
    <col min="2828" max="2828" width="11.08984375" customWidth="1"/>
    <col min="2829" max="2829" width="7.08984375" bestFit="1" customWidth="1"/>
    <col min="2830" max="2830" width="30" bestFit="1" customWidth="1"/>
    <col min="2831" max="2831" width="12.36328125" customWidth="1"/>
    <col min="2832" max="2832" width="15.08984375" bestFit="1" customWidth="1"/>
    <col min="2833" max="2833" width="11.81640625" bestFit="1" customWidth="1"/>
    <col min="3073" max="3073" width="12.54296875" bestFit="1" customWidth="1"/>
    <col min="3074" max="3074" width="11.81640625" bestFit="1" customWidth="1"/>
    <col min="3075" max="3075" width="12.08984375" bestFit="1" customWidth="1"/>
    <col min="3076" max="3076" width="11.81640625" customWidth="1"/>
    <col min="3077" max="3077" width="10.08984375" customWidth="1"/>
    <col min="3078" max="3078" width="6" bestFit="1" customWidth="1"/>
    <col min="3079" max="3079" width="9.81640625" customWidth="1"/>
    <col min="3080" max="3080" width="9" bestFit="1" customWidth="1"/>
    <col min="3081" max="3081" width="48.54296875" customWidth="1"/>
    <col min="3083" max="3083" width="7" bestFit="1" customWidth="1"/>
    <col min="3084" max="3084" width="11.08984375" customWidth="1"/>
    <col min="3085" max="3085" width="7.08984375" bestFit="1" customWidth="1"/>
    <col min="3086" max="3086" width="30" bestFit="1" customWidth="1"/>
    <col min="3087" max="3087" width="12.36328125" customWidth="1"/>
    <col min="3088" max="3088" width="15.08984375" bestFit="1" customWidth="1"/>
    <col min="3089" max="3089" width="11.81640625" bestFit="1" customWidth="1"/>
    <col min="3329" max="3329" width="12.54296875" bestFit="1" customWidth="1"/>
    <col min="3330" max="3330" width="11.81640625" bestFit="1" customWidth="1"/>
    <col min="3331" max="3331" width="12.08984375" bestFit="1" customWidth="1"/>
    <col min="3332" max="3332" width="11.81640625" customWidth="1"/>
    <col min="3333" max="3333" width="10.08984375" customWidth="1"/>
    <col min="3334" max="3334" width="6" bestFit="1" customWidth="1"/>
    <col min="3335" max="3335" width="9.81640625" customWidth="1"/>
    <col min="3336" max="3336" width="9" bestFit="1" customWidth="1"/>
    <col min="3337" max="3337" width="48.54296875" customWidth="1"/>
    <col min="3339" max="3339" width="7" bestFit="1" customWidth="1"/>
    <col min="3340" max="3340" width="11.08984375" customWidth="1"/>
    <col min="3341" max="3341" width="7.08984375" bestFit="1" customWidth="1"/>
    <col min="3342" max="3342" width="30" bestFit="1" customWidth="1"/>
    <col min="3343" max="3343" width="12.36328125" customWidth="1"/>
    <col min="3344" max="3344" width="15.08984375" bestFit="1" customWidth="1"/>
    <col min="3345" max="3345" width="11.81640625" bestFit="1" customWidth="1"/>
    <col min="3585" max="3585" width="12.54296875" bestFit="1" customWidth="1"/>
    <col min="3586" max="3586" width="11.81640625" bestFit="1" customWidth="1"/>
    <col min="3587" max="3587" width="12.08984375" bestFit="1" customWidth="1"/>
    <col min="3588" max="3588" width="11.81640625" customWidth="1"/>
    <col min="3589" max="3589" width="10.08984375" customWidth="1"/>
    <col min="3590" max="3590" width="6" bestFit="1" customWidth="1"/>
    <col min="3591" max="3591" width="9.81640625" customWidth="1"/>
    <col min="3592" max="3592" width="9" bestFit="1" customWidth="1"/>
    <col min="3593" max="3593" width="48.54296875" customWidth="1"/>
    <col min="3595" max="3595" width="7" bestFit="1" customWidth="1"/>
    <col min="3596" max="3596" width="11.08984375" customWidth="1"/>
    <col min="3597" max="3597" width="7.08984375" bestFit="1" customWidth="1"/>
    <col min="3598" max="3598" width="30" bestFit="1" customWidth="1"/>
    <col min="3599" max="3599" width="12.36328125" customWidth="1"/>
    <col min="3600" max="3600" width="15.08984375" bestFit="1" customWidth="1"/>
    <col min="3601" max="3601" width="11.81640625" bestFit="1" customWidth="1"/>
    <col min="3841" max="3841" width="12.54296875" bestFit="1" customWidth="1"/>
    <col min="3842" max="3842" width="11.81640625" bestFit="1" customWidth="1"/>
    <col min="3843" max="3843" width="12.08984375" bestFit="1" customWidth="1"/>
    <col min="3844" max="3844" width="11.81640625" customWidth="1"/>
    <col min="3845" max="3845" width="10.08984375" customWidth="1"/>
    <col min="3846" max="3846" width="6" bestFit="1" customWidth="1"/>
    <col min="3847" max="3847" width="9.81640625" customWidth="1"/>
    <col min="3848" max="3848" width="9" bestFit="1" customWidth="1"/>
    <col min="3849" max="3849" width="48.54296875" customWidth="1"/>
    <col min="3851" max="3851" width="7" bestFit="1" customWidth="1"/>
    <col min="3852" max="3852" width="11.08984375" customWidth="1"/>
    <col min="3853" max="3853" width="7.08984375" bestFit="1" customWidth="1"/>
    <col min="3854" max="3854" width="30" bestFit="1" customWidth="1"/>
    <col min="3855" max="3855" width="12.36328125" customWidth="1"/>
    <col min="3856" max="3856" width="15.08984375" bestFit="1" customWidth="1"/>
    <col min="3857" max="3857" width="11.81640625" bestFit="1" customWidth="1"/>
    <col min="4097" max="4097" width="12.54296875" bestFit="1" customWidth="1"/>
    <col min="4098" max="4098" width="11.81640625" bestFit="1" customWidth="1"/>
    <col min="4099" max="4099" width="12.08984375" bestFit="1" customWidth="1"/>
    <col min="4100" max="4100" width="11.81640625" customWidth="1"/>
    <col min="4101" max="4101" width="10.08984375" customWidth="1"/>
    <col min="4102" max="4102" width="6" bestFit="1" customWidth="1"/>
    <col min="4103" max="4103" width="9.81640625" customWidth="1"/>
    <col min="4104" max="4104" width="9" bestFit="1" customWidth="1"/>
    <col min="4105" max="4105" width="48.54296875" customWidth="1"/>
    <col min="4107" max="4107" width="7" bestFit="1" customWidth="1"/>
    <col min="4108" max="4108" width="11.08984375" customWidth="1"/>
    <col min="4109" max="4109" width="7.08984375" bestFit="1" customWidth="1"/>
    <col min="4110" max="4110" width="30" bestFit="1" customWidth="1"/>
    <col min="4111" max="4111" width="12.36328125" customWidth="1"/>
    <col min="4112" max="4112" width="15.08984375" bestFit="1" customWidth="1"/>
    <col min="4113" max="4113" width="11.81640625" bestFit="1" customWidth="1"/>
    <col min="4353" max="4353" width="12.54296875" bestFit="1" customWidth="1"/>
    <col min="4354" max="4354" width="11.81640625" bestFit="1" customWidth="1"/>
    <col min="4355" max="4355" width="12.08984375" bestFit="1" customWidth="1"/>
    <col min="4356" max="4356" width="11.81640625" customWidth="1"/>
    <col min="4357" max="4357" width="10.08984375" customWidth="1"/>
    <col min="4358" max="4358" width="6" bestFit="1" customWidth="1"/>
    <col min="4359" max="4359" width="9.81640625" customWidth="1"/>
    <col min="4360" max="4360" width="9" bestFit="1" customWidth="1"/>
    <col min="4361" max="4361" width="48.54296875" customWidth="1"/>
    <col min="4363" max="4363" width="7" bestFit="1" customWidth="1"/>
    <col min="4364" max="4364" width="11.08984375" customWidth="1"/>
    <col min="4365" max="4365" width="7.08984375" bestFit="1" customWidth="1"/>
    <col min="4366" max="4366" width="30" bestFit="1" customWidth="1"/>
    <col min="4367" max="4367" width="12.36328125" customWidth="1"/>
    <col min="4368" max="4368" width="15.08984375" bestFit="1" customWidth="1"/>
    <col min="4369" max="4369" width="11.81640625" bestFit="1" customWidth="1"/>
    <col min="4609" max="4609" width="12.54296875" bestFit="1" customWidth="1"/>
    <col min="4610" max="4610" width="11.81640625" bestFit="1" customWidth="1"/>
    <col min="4611" max="4611" width="12.08984375" bestFit="1" customWidth="1"/>
    <col min="4612" max="4612" width="11.81640625" customWidth="1"/>
    <col min="4613" max="4613" width="10.08984375" customWidth="1"/>
    <col min="4614" max="4614" width="6" bestFit="1" customWidth="1"/>
    <col min="4615" max="4615" width="9.81640625" customWidth="1"/>
    <col min="4616" max="4616" width="9" bestFit="1" customWidth="1"/>
    <col min="4617" max="4617" width="48.54296875" customWidth="1"/>
    <col min="4619" max="4619" width="7" bestFit="1" customWidth="1"/>
    <col min="4620" max="4620" width="11.08984375" customWidth="1"/>
    <col min="4621" max="4621" width="7.08984375" bestFit="1" customWidth="1"/>
    <col min="4622" max="4622" width="30" bestFit="1" customWidth="1"/>
    <col min="4623" max="4623" width="12.36328125" customWidth="1"/>
    <col min="4624" max="4624" width="15.08984375" bestFit="1" customWidth="1"/>
    <col min="4625" max="4625" width="11.81640625" bestFit="1" customWidth="1"/>
    <col min="4865" max="4865" width="12.54296875" bestFit="1" customWidth="1"/>
    <col min="4866" max="4866" width="11.81640625" bestFit="1" customWidth="1"/>
    <col min="4867" max="4867" width="12.08984375" bestFit="1" customWidth="1"/>
    <col min="4868" max="4868" width="11.81640625" customWidth="1"/>
    <col min="4869" max="4869" width="10.08984375" customWidth="1"/>
    <col min="4870" max="4870" width="6" bestFit="1" customWidth="1"/>
    <col min="4871" max="4871" width="9.81640625" customWidth="1"/>
    <col min="4872" max="4872" width="9" bestFit="1" customWidth="1"/>
    <col min="4873" max="4873" width="48.54296875" customWidth="1"/>
    <col min="4875" max="4875" width="7" bestFit="1" customWidth="1"/>
    <col min="4876" max="4876" width="11.08984375" customWidth="1"/>
    <col min="4877" max="4877" width="7.08984375" bestFit="1" customWidth="1"/>
    <col min="4878" max="4878" width="30" bestFit="1" customWidth="1"/>
    <col min="4879" max="4879" width="12.36328125" customWidth="1"/>
    <col min="4880" max="4880" width="15.08984375" bestFit="1" customWidth="1"/>
    <col min="4881" max="4881" width="11.81640625" bestFit="1" customWidth="1"/>
    <col min="5121" max="5121" width="12.54296875" bestFit="1" customWidth="1"/>
    <col min="5122" max="5122" width="11.81640625" bestFit="1" customWidth="1"/>
    <col min="5123" max="5123" width="12.08984375" bestFit="1" customWidth="1"/>
    <col min="5124" max="5124" width="11.81640625" customWidth="1"/>
    <col min="5125" max="5125" width="10.08984375" customWidth="1"/>
    <col min="5126" max="5126" width="6" bestFit="1" customWidth="1"/>
    <col min="5127" max="5127" width="9.81640625" customWidth="1"/>
    <col min="5128" max="5128" width="9" bestFit="1" customWidth="1"/>
    <col min="5129" max="5129" width="48.54296875" customWidth="1"/>
    <col min="5131" max="5131" width="7" bestFit="1" customWidth="1"/>
    <col min="5132" max="5132" width="11.08984375" customWidth="1"/>
    <col min="5133" max="5133" width="7.08984375" bestFit="1" customWidth="1"/>
    <col min="5134" max="5134" width="30" bestFit="1" customWidth="1"/>
    <col min="5135" max="5135" width="12.36328125" customWidth="1"/>
    <col min="5136" max="5136" width="15.08984375" bestFit="1" customWidth="1"/>
    <col min="5137" max="5137" width="11.81640625" bestFit="1" customWidth="1"/>
    <col min="5377" max="5377" width="12.54296875" bestFit="1" customWidth="1"/>
    <col min="5378" max="5378" width="11.81640625" bestFit="1" customWidth="1"/>
    <col min="5379" max="5379" width="12.08984375" bestFit="1" customWidth="1"/>
    <col min="5380" max="5380" width="11.81640625" customWidth="1"/>
    <col min="5381" max="5381" width="10.08984375" customWidth="1"/>
    <col min="5382" max="5382" width="6" bestFit="1" customWidth="1"/>
    <col min="5383" max="5383" width="9.81640625" customWidth="1"/>
    <col min="5384" max="5384" width="9" bestFit="1" customWidth="1"/>
    <col min="5385" max="5385" width="48.54296875" customWidth="1"/>
    <col min="5387" max="5387" width="7" bestFit="1" customWidth="1"/>
    <col min="5388" max="5388" width="11.08984375" customWidth="1"/>
    <col min="5389" max="5389" width="7.08984375" bestFit="1" customWidth="1"/>
    <col min="5390" max="5390" width="30" bestFit="1" customWidth="1"/>
    <col min="5391" max="5391" width="12.36328125" customWidth="1"/>
    <col min="5392" max="5392" width="15.08984375" bestFit="1" customWidth="1"/>
    <col min="5393" max="5393" width="11.81640625" bestFit="1" customWidth="1"/>
    <col min="5633" max="5633" width="12.54296875" bestFit="1" customWidth="1"/>
    <col min="5634" max="5634" width="11.81640625" bestFit="1" customWidth="1"/>
    <col min="5635" max="5635" width="12.08984375" bestFit="1" customWidth="1"/>
    <col min="5636" max="5636" width="11.81640625" customWidth="1"/>
    <col min="5637" max="5637" width="10.08984375" customWidth="1"/>
    <col min="5638" max="5638" width="6" bestFit="1" customWidth="1"/>
    <col min="5639" max="5639" width="9.81640625" customWidth="1"/>
    <col min="5640" max="5640" width="9" bestFit="1" customWidth="1"/>
    <col min="5641" max="5641" width="48.54296875" customWidth="1"/>
    <col min="5643" max="5643" width="7" bestFit="1" customWidth="1"/>
    <col min="5644" max="5644" width="11.08984375" customWidth="1"/>
    <col min="5645" max="5645" width="7.08984375" bestFit="1" customWidth="1"/>
    <col min="5646" max="5646" width="30" bestFit="1" customWidth="1"/>
    <col min="5647" max="5647" width="12.36328125" customWidth="1"/>
    <col min="5648" max="5648" width="15.08984375" bestFit="1" customWidth="1"/>
    <col min="5649" max="5649" width="11.81640625" bestFit="1" customWidth="1"/>
    <col min="5889" max="5889" width="12.54296875" bestFit="1" customWidth="1"/>
    <col min="5890" max="5890" width="11.81640625" bestFit="1" customWidth="1"/>
    <col min="5891" max="5891" width="12.08984375" bestFit="1" customWidth="1"/>
    <col min="5892" max="5892" width="11.81640625" customWidth="1"/>
    <col min="5893" max="5893" width="10.08984375" customWidth="1"/>
    <col min="5894" max="5894" width="6" bestFit="1" customWidth="1"/>
    <col min="5895" max="5895" width="9.81640625" customWidth="1"/>
    <col min="5896" max="5896" width="9" bestFit="1" customWidth="1"/>
    <col min="5897" max="5897" width="48.54296875" customWidth="1"/>
    <col min="5899" max="5899" width="7" bestFit="1" customWidth="1"/>
    <col min="5900" max="5900" width="11.08984375" customWidth="1"/>
    <col min="5901" max="5901" width="7.08984375" bestFit="1" customWidth="1"/>
    <col min="5902" max="5902" width="30" bestFit="1" customWidth="1"/>
    <col min="5903" max="5903" width="12.36328125" customWidth="1"/>
    <col min="5904" max="5904" width="15.08984375" bestFit="1" customWidth="1"/>
    <col min="5905" max="5905" width="11.81640625" bestFit="1" customWidth="1"/>
    <col min="6145" max="6145" width="12.54296875" bestFit="1" customWidth="1"/>
    <col min="6146" max="6146" width="11.81640625" bestFit="1" customWidth="1"/>
    <col min="6147" max="6147" width="12.08984375" bestFit="1" customWidth="1"/>
    <col min="6148" max="6148" width="11.81640625" customWidth="1"/>
    <col min="6149" max="6149" width="10.08984375" customWidth="1"/>
    <col min="6150" max="6150" width="6" bestFit="1" customWidth="1"/>
    <col min="6151" max="6151" width="9.81640625" customWidth="1"/>
    <col min="6152" max="6152" width="9" bestFit="1" customWidth="1"/>
    <col min="6153" max="6153" width="48.54296875" customWidth="1"/>
    <col min="6155" max="6155" width="7" bestFit="1" customWidth="1"/>
    <col min="6156" max="6156" width="11.08984375" customWidth="1"/>
    <col min="6157" max="6157" width="7.08984375" bestFit="1" customWidth="1"/>
    <col min="6158" max="6158" width="30" bestFit="1" customWidth="1"/>
    <col min="6159" max="6159" width="12.36328125" customWidth="1"/>
    <col min="6160" max="6160" width="15.08984375" bestFit="1" customWidth="1"/>
    <col min="6161" max="6161" width="11.81640625" bestFit="1" customWidth="1"/>
    <col min="6401" max="6401" width="12.54296875" bestFit="1" customWidth="1"/>
    <col min="6402" max="6402" width="11.81640625" bestFit="1" customWidth="1"/>
    <col min="6403" max="6403" width="12.08984375" bestFit="1" customWidth="1"/>
    <col min="6404" max="6404" width="11.81640625" customWidth="1"/>
    <col min="6405" max="6405" width="10.08984375" customWidth="1"/>
    <col min="6406" max="6406" width="6" bestFit="1" customWidth="1"/>
    <col min="6407" max="6407" width="9.81640625" customWidth="1"/>
    <col min="6408" max="6408" width="9" bestFit="1" customWidth="1"/>
    <col min="6409" max="6409" width="48.54296875" customWidth="1"/>
    <col min="6411" max="6411" width="7" bestFit="1" customWidth="1"/>
    <col min="6412" max="6412" width="11.08984375" customWidth="1"/>
    <col min="6413" max="6413" width="7.08984375" bestFit="1" customWidth="1"/>
    <col min="6414" max="6414" width="30" bestFit="1" customWidth="1"/>
    <col min="6415" max="6415" width="12.36328125" customWidth="1"/>
    <col min="6416" max="6416" width="15.08984375" bestFit="1" customWidth="1"/>
    <col min="6417" max="6417" width="11.81640625" bestFit="1" customWidth="1"/>
    <col min="6657" max="6657" width="12.54296875" bestFit="1" customWidth="1"/>
    <col min="6658" max="6658" width="11.81640625" bestFit="1" customWidth="1"/>
    <col min="6659" max="6659" width="12.08984375" bestFit="1" customWidth="1"/>
    <col min="6660" max="6660" width="11.81640625" customWidth="1"/>
    <col min="6661" max="6661" width="10.08984375" customWidth="1"/>
    <col min="6662" max="6662" width="6" bestFit="1" customWidth="1"/>
    <col min="6663" max="6663" width="9.81640625" customWidth="1"/>
    <col min="6664" max="6664" width="9" bestFit="1" customWidth="1"/>
    <col min="6665" max="6665" width="48.54296875" customWidth="1"/>
    <col min="6667" max="6667" width="7" bestFit="1" customWidth="1"/>
    <col min="6668" max="6668" width="11.08984375" customWidth="1"/>
    <col min="6669" max="6669" width="7.08984375" bestFit="1" customWidth="1"/>
    <col min="6670" max="6670" width="30" bestFit="1" customWidth="1"/>
    <col min="6671" max="6671" width="12.36328125" customWidth="1"/>
    <col min="6672" max="6672" width="15.08984375" bestFit="1" customWidth="1"/>
    <col min="6673" max="6673" width="11.81640625" bestFit="1" customWidth="1"/>
    <col min="6913" max="6913" width="12.54296875" bestFit="1" customWidth="1"/>
    <col min="6914" max="6914" width="11.81640625" bestFit="1" customWidth="1"/>
    <col min="6915" max="6915" width="12.08984375" bestFit="1" customWidth="1"/>
    <col min="6916" max="6916" width="11.81640625" customWidth="1"/>
    <col min="6917" max="6917" width="10.08984375" customWidth="1"/>
    <col min="6918" max="6918" width="6" bestFit="1" customWidth="1"/>
    <col min="6919" max="6919" width="9.81640625" customWidth="1"/>
    <col min="6920" max="6920" width="9" bestFit="1" customWidth="1"/>
    <col min="6921" max="6921" width="48.54296875" customWidth="1"/>
    <col min="6923" max="6923" width="7" bestFit="1" customWidth="1"/>
    <col min="6924" max="6924" width="11.08984375" customWidth="1"/>
    <col min="6925" max="6925" width="7.08984375" bestFit="1" customWidth="1"/>
    <col min="6926" max="6926" width="30" bestFit="1" customWidth="1"/>
    <col min="6927" max="6927" width="12.36328125" customWidth="1"/>
    <col min="6928" max="6928" width="15.08984375" bestFit="1" customWidth="1"/>
    <col min="6929" max="6929" width="11.81640625" bestFit="1" customWidth="1"/>
    <col min="7169" max="7169" width="12.54296875" bestFit="1" customWidth="1"/>
    <col min="7170" max="7170" width="11.81640625" bestFit="1" customWidth="1"/>
    <col min="7171" max="7171" width="12.08984375" bestFit="1" customWidth="1"/>
    <col min="7172" max="7172" width="11.81640625" customWidth="1"/>
    <col min="7173" max="7173" width="10.08984375" customWidth="1"/>
    <col min="7174" max="7174" width="6" bestFit="1" customWidth="1"/>
    <col min="7175" max="7175" width="9.81640625" customWidth="1"/>
    <col min="7176" max="7176" width="9" bestFit="1" customWidth="1"/>
    <col min="7177" max="7177" width="48.54296875" customWidth="1"/>
    <col min="7179" max="7179" width="7" bestFit="1" customWidth="1"/>
    <col min="7180" max="7180" width="11.08984375" customWidth="1"/>
    <col min="7181" max="7181" width="7.08984375" bestFit="1" customWidth="1"/>
    <col min="7182" max="7182" width="30" bestFit="1" customWidth="1"/>
    <col min="7183" max="7183" width="12.36328125" customWidth="1"/>
    <col min="7184" max="7184" width="15.08984375" bestFit="1" customWidth="1"/>
    <col min="7185" max="7185" width="11.81640625" bestFit="1" customWidth="1"/>
    <col min="7425" max="7425" width="12.54296875" bestFit="1" customWidth="1"/>
    <col min="7426" max="7426" width="11.81640625" bestFit="1" customWidth="1"/>
    <col min="7427" max="7427" width="12.08984375" bestFit="1" customWidth="1"/>
    <col min="7428" max="7428" width="11.81640625" customWidth="1"/>
    <col min="7429" max="7429" width="10.08984375" customWidth="1"/>
    <col min="7430" max="7430" width="6" bestFit="1" customWidth="1"/>
    <col min="7431" max="7431" width="9.81640625" customWidth="1"/>
    <col min="7432" max="7432" width="9" bestFit="1" customWidth="1"/>
    <col min="7433" max="7433" width="48.54296875" customWidth="1"/>
    <col min="7435" max="7435" width="7" bestFit="1" customWidth="1"/>
    <col min="7436" max="7436" width="11.08984375" customWidth="1"/>
    <col min="7437" max="7437" width="7.08984375" bestFit="1" customWidth="1"/>
    <col min="7438" max="7438" width="30" bestFit="1" customWidth="1"/>
    <col min="7439" max="7439" width="12.36328125" customWidth="1"/>
    <col min="7440" max="7440" width="15.08984375" bestFit="1" customWidth="1"/>
    <col min="7441" max="7441" width="11.81640625" bestFit="1" customWidth="1"/>
    <col min="7681" max="7681" width="12.54296875" bestFit="1" customWidth="1"/>
    <col min="7682" max="7682" width="11.81640625" bestFit="1" customWidth="1"/>
    <col min="7683" max="7683" width="12.08984375" bestFit="1" customWidth="1"/>
    <col min="7684" max="7684" width="11.81640625" customWidth="1"/>
    <col min="7685" max="7685" width="10.08984375" customWidth="1"/>
    <col min="7686" max="7686" width="6" bestFit="1" customWidth="1"/>
    <col min="7687" max="7687" width="9.81640625" customWidth="1"/>
    <col min="7688" max="7688" width="9" bestFit="1" customWidth="1"/>
    <col min="7689" max="7689" width="48.54296875" customWidth="1"/>
    <col min="7691" max="7691" width="7" bestFit="1" customWidth="1"/>
    <col min="7692" max="7692" width="11.08984375" customWidth="1"/>
    <col min="7693" max="7693" width="7.08984375" bestFit="1" customWidth="1"/>
    <col min="7694" max="7694" width="30" bestFit="1" customWidth="1"/>
    <col min="7695" max="7695" width="12.36328125" customWidth="1"/>
    <col min="7696" max="7696" width="15.08984375" bestFit="1" customWidth="1"/>
    <col min="7697" max="7697" width="11.81640625" bestFit="1" customWidth="1"/>
    <col min="7937" max="7937" width="12.54296875" bestFit="1" customWidth="1"/>
    <col min="7938" max="7938" width="11.81640625" bestFit="1" customWidth="1"/>
    <col min="7939" max="7939" width="12.08984375" bestFit="1" customWidth="1"/>
    <col min="7940" max="7940" width="11.81640625" customWidth="1"/>
    <col min="7941" max="7941" width="10.08984375" customWidth="1"/>
    <col min="7942" max="7942" width="6" bestFit="1" customWidth="1"/>
    <col min="7943" max="7943" width="9.81640625" customWidth="1"/>
    <col min="7944" max="7944" width="9" bestFit="1" customWidth="1"/>
    <col min="7945" max="7945" width="48.54296875" customWidth="1"/>
    <col min="7947" max="7947" width="7" bestFit="1" customWidth="1"/>
    <col min="7948" max="7948" width="11.08984375" customWidth="1"/>
    <col min="7949" max="7949" width="7.08984375" bestFit="1" customWidth="1"/>
    <col min="7950" max="7950" width="30" bestFit="1" customWidth="1"/>
    <col min="7951" max="7951" width="12.36328125" customWidth="1"/>
    <col min="7952" max="7952" width="15.08984375" bestFit="1" customWidth="1"/>
    <col min="7953" max="7953" width="11.81640625" bestFit="1" customWidth="1"/>
    <col min="8193" max="8193" width="12.54296875" bestFit="1" customWidth="1"/>
    <col min="8194" max="8194" width="11.81640625" bestFit="1" customWidth="1"/>
    <col min="8195" max="8195" width="12.08984375" bestFit="1" customWidth="1"/>
    <col min="8196" max="8196" width="11.81640625" customWidth="1"/>
    <col min="8197" max="8197" width="10.08984375" customWidth="1"/>
    <col min="8198" max="8198" width="6" bestFit="1" customWidth="1"/>
    <col min="8199" max="8199" width="9.81640625" customWidth="1"/>
    <col min="8200" max="8200" width="9" bestFit="1" customWidth="1"/>
    <col min="8201" max="8201" width="48.54296875" customWidth="1"/>
    <col min="8203" max="8203" width="7" bestFit="1" customWidth="1"/>
    <col min="8204" max="8204" width="11.08984375" customWidth="1"/>
    <col min="8205" max="8205" width="7.08984375" bestFit="1" customWidth="1"/>
    <col min="8206" max="8206" width="30" bestFit="1" customWidth="1"/>
    <col min="8207" max="8207" width="12.36328125" customWidth="1"/>
    <col min="8208" max="8208" width="15.08984375" bestFit="1" customWidth="1"/>
    <col min="8209" max="8209" width="11.81640625" bestFit="1" customWidth="1"/>
    <col min="8449" max="8449" width="12.54296875" bestFit="1" customWidth="1"/>
    <col min="8450" max="8450" width="11.81640625" bestFit="1" customWidth="1"/>
    <col min="8451" max="8451" width="12.08984375" bestFit="1" customWidth="1"/>
    <col min="8452" max="8452" width="11.81640625" customWidth="1"/>
    <col min="8453" max="8453" width="10.08984375" customWidth="1"/>
    <col min="8454" max="8454" width="6" bestFit="1" customWidth="1"/>
    <col min="8455" max="8455" width="9.81640625" customWidth="1"/>
    <col min="8456" max="8456" width="9" bestFit="1" customWidth="1"/>
    <col min="8457" max="8457" width="48.54296875" customWidth="1"/>
    <col min="8459" max="8459" width="7" bestFit="1" customWidth="1"/>
    <col min="8460" max="8460" width="11.08984375" customWidth="1"/>
    <col min="8461" max="8461" width="7.08984375" bestFit="1" customWidth="1"/>
    <col min="8462" max="8462" width="30" bestFit="1" customWidth="1"/>
    <col min="8463" max="8463" width="12.36328125" customWidth="1"/>
    <col min="8464" max="8464" width="15.08984375" bestFit="1" customWidth="1"/>
    <col min="8465" max="8465" width="11.81640625" bestFit="1" customWidth="1"/>
    <col min="8705" max="8705" width="12.54296875" bestFit="1" customWidth="1"/>
    <col min="8706" max="8706" width="11.81640625" bestFit="1" customWidth="1"/>
    <col min="8707" max="8707" width="12.08984375" bestFit="1" customWidth="1"/>
    <col min="8708" max="8708" width="11.81640625" customWidth="1"/>
    <col min="8709" max="8709" width="10.08984375" customWidth="1"/>
    <col min="8710" max="8710" width="6" bestFit="1" customWidth="1"/>
    <col min="8711" max="8711" width="9.81640625" customWidth="1"/>
    <col min="8712" max="8712" width="9" bestFit="1" customWidth="1"/>
    <col min="8713" max="8713" width="48.54296875" customWidth="1"/>
    <col min="8715" max="8715" width="7" bestFit="1" customWidth="1"/>
    <col min="8716" max="8716" width="11.08984375" customWidth="1"/>
    <col min="8717" max="8717" width="7.08984375" bestFit="1" customWidth="1"/>
    <col min="8718" max="8718" width="30" bestFit="1" customWidth="1"/>
    <col min="8719" max="8719" width="12.36328125" customWidth="1"/>
    <col min="8720" max="8720" width="15.08984375" bestFit="1" customWidth="1"/>
    <col min="8721" max="8721" width="11.81640625" bestFit="1" customWidth="1"/>
    <col min="8961" max="8961" width="12.54296875" bestFit="1" customWidth="1"/>
    <col min="8962" max="8962" width="11.81640625" bestFit="1" customWidth="1"/>
    <col min="8963" max="8963" width="12.08984375" bestFit="1" customWidth="1"/>
    <col min="8964" max="8964" width="11.81640625" customWidth="1"/>
    <col min="8965" max="8965" width="10.08984375" customWidth="1"/>
    <col min="8966" max="8966" width="6" bestFit="1" customWidth="1"/>
    <col min="8967" max="8967" width="9.81640625" customWidth="1"/>
    <col min="8968" max="8968" width="9" bestFit="1" customWidth="1"/>
    <col min="8969" max="8969" width="48.54296875" customWidth="1"/>
    <col min="8971" max="8971" width="7" bestFit="1" customWidth="1"/>
    <col min="8972" max="8972" width="11.08984375" customWidth="1"/>
    <col min="8973" max="8973" width="7.08984375" bestFit="1" customWidth="1"/>
    <col min="8974" max="8974" width="30" bestFit="1" customWidth="1"/>
    <col min="8975" max="8975" width="12.36328125" customWidth="1"/>
    <col min="8976" max="8976" width="15.08984375" bestFit="1" customWidth="1"/>
    <col min="8977" max="8977" width="11.81640625" bestFit="1" customWidth="1"/>
    <col min="9217" max="9217" width="12.54296875" bestFit="1" customWidth="1"/>
    <col min="9218" max="9218" width="11.81640625" bestFit="1" customWidth="1"/>
    <col min="9219" max="9219" width="12.08984375" bestFit="1" customWidth="1"/>
    <col min="9220" max="9220" width="11.81640625" customWidth="1"/>
    <col min="9221" max="9221" width="10.08984375" customWidth="1"/>
    <col min="9222" max="9222" width="6" bestFit="1" customWidth="1"/>
    <col min="9223" max="9223" width="9.81640625" customWidth="1"/>
    <col min="9224" max="9224" width="9" bestFit="1" customWidth="1"/>
    <col min="9225" max="9225" width="48.54296875" customWidth="1"/>
    <col min="9227" max="9227" width="7" bestFit="1" customWidth="1"/>
    <col min="9228" max="9228" width="11.08984375" customWidth="1"/>
    <col min="9229" max="9229" width="7.08984375" bestFit="1" customWidth="1"/>
    <col min="9230" max="9230" width="30" bestFit="1" customWidth="1"/>
    <col min="9231" max="9231" width="12.36328125" customWidth="1"/>
    <col min="9232" max="9232" width="15.08984375" bestFit="1" customWidth="1"/>
    <col min="9233" max="9233" width="11.81640625" bestFit="1" customWidth="1"/>
    <col min="9473" max="9473" width="12.54296875" bestFit="1" customWidth="1"/>
    <col min="9474" max="9474" width="11.81640625" bestFit="1" customWidth="1"/>
    <col min="9475" max="9475" width="12.08984375" bestFit="1" customWidth="1"/>
    <col min="9476" max="9476" width="11.81640625" customWidth="1"/>
    <col min="9477" max="9477" width="10.08984375" customWidth="1"/>
    <col min="9478" max="9478" width="6" bestFit="1" customWidth="1"/>
    <col min="9479" max="9479" width="9.81640625" customWidth="1"/>
    <col min="9480" max="9480" width="9" bestFit="1" customWidth="1"/>
    <col min="9481" max="9481" width="48.54296875" customWidth="1"/>
    <col min="9483" max="9483" width="7" bestFit="1" customWidth="1"/>
    <col min="9484" max="9484" width="11.08984375" customWidth="1"/>
    <col min="9485" max="9485" width="7.08984375" bestFit="1" customWidth="1"/>
    <col min="9486" max="9486" width="30" bestFit="1" customWidth="1"/>
    <col min="9487" max="9487" width="12.36328125" customWidth="1"/>
    <col min="9488" max="9488" width="15.08984375" bestFit="1" customWidth="1"/>
    <col min="9489" max="9489" width="11.81640625" bestFit="1" customWidth="1"/>
    <col min="9729" max="9729" width="12.54296875" bestFit="1" customWidth="1"/>
    <col min="9730" max="9730" width="11.81640625" bestFit="1" customWidth="1"/>
    <col min="9731" max="9731" width="12.08984375" bestFit="1" customWidth="1"/>
    <col min="9732" max="9732" width="11.81640625" customWidth="1"/>
    <col min="9733" max="9733" width="10.08984375" customWidth="1"/>
    <col min="9734" max="9734" width="6" bestFit="1" customWidth="1"/>
    <col min="9735" max="9735" width="9.81640625" customWidth="1"/>
    <col min="9736" max="9736" width="9" bestFit="1" customWidth="1"/>
    <col min="9737" max="9737" width="48.54296875" customWidth="1"/>
    <col min="9739" max="9739" width="7" bestFit="1" customWidth="1"/>
    <col min="9740" max="9740" width="11.08984375" customWidth="1"/>
    <col min="9741" max="9741" width="7.08984375" bestFit="1" customWidth="1"/>
    <col min="9742" max="9742" width="30" bestFit="1" customWidth="1"/>
    <col min="9743" max="9743" width="12.36328125" customWidth="1"/>
    <col min="9744" max="9744" width="15.08984375" bestFit="1" customWidth="1"/>
    <col min="9745" max="9745" width="11.81640625" bestFit="1" customWidth="1"/>
    <col min="9985" max="9985" width="12.54296875" bestFit="1" customWidth="1"/>
    <col min="9986" max="9986" width="11.81640625" bestFit="1" customWidth="1"/>
    <col min="9987" max="9987" width="12.08984375" bestFit="1" customWidth="1"/>
    <col min="9988" max="9988" width="11.81640625" customWidth="1"/>
    <col min="9989" max="9989" width="10.08984375" customWidth="1"/>
    <col min="9990" max="9990" width="6" bestFit="1" customWidth="1"/>
    <col min="9991" max="9991" width="9.81640625" customWidth="1"/>
    <col min="9992" max="9992" width="9" bestFit="1" customWidth="1"/>
    <col min="9993" max="9993" width="48.54296875" customWidth="1"/>
    <col min="9995" max="9995" width="7" bestFit="1" customWidth="1"/>
    <col min="9996" max="9996" width="11.08984375" customWidth="1"/>
    <col min="9997" max="9997" width="7.08984375" bestFit="1" customWidth="1"/>
    <col min="9998" max="9998" width="30" bestFit="1" customWidth="1"/>
    <col min="9999" max="9999" width="12.36328125" customWidth="1"/>
    <col min="10000" max="10000" width="15.08984375" bestFit="1" customWidth="1"/>
    <col min="10001" max="10001" width="11.81640625" bestFit="1" customWidth="1"/>
    <col min="10241" max="10241" width="12.54296875" bestFit="1" customWidth="1"/>
    <col min="10242" max="10242" width="11.81640625" bestFit="1" customWidth="1"/>
    <col min="10243" max="10243" width="12.08984375" bestFit="1" customWidth="1"/>
    <col min="10244" max="10244" width="11.81640625" customWidth="1"/>
    <col min="10245" max="10245" width="10.08984375" customWidth="1"/>
    <col min="10246" max="10246" width="6" bestFit="1" customWidth="1"/>
    <col min="10247" max="10247" width="9.81640625" customWidth="1"/>
    <col min="10248" max="10248" width="9" bestFit="1" customWidth="1"/>
    <col min="10249" max="10249" width="48.54296875" customWidth="1"/>
    <col min="10251" max="10251" width="7" bestFit="1" customWidth="1"/>
    <col min="10252" max="10252" width="11.08984375" customWidth="1"/>
    <col min="10253" max="10253" width="7.08984375" bestFit="1" customWidth="1"/>
    <col min="10254" max="10254" width="30" bestFit="1" customWidth="1"/>
    <col min="10255" max="10255" width="12.36328125" customWidth="1"/>
    <col min="10256" max="10256" width="15.08984375" bestFit="1" customWidth="1"/>
    <col min="10257" max="10257" width="11.81640625" bestFit="1" customWidth="1"/>
    <col min="10497" max="10497" width="12.54296875" bestFit="1" customWidth="1"/>
    <col min="10498" max="10498" width="11.81640625" bestFit="1" customWidth="1"/>
    <col min="10499" max="10499" width="12.08984375" bestFit="1" customWidth="1"/>
    <col min="10500" max="10500" width="11.81640625" customWidth="1"/>
    <col min="10501" max="10501" width="10.08984375" customWidth="1"/>
    <col min="10502" max="10502" width="6" bestFit="1" customWidth="1"/>
    <col min="10503" max="10503" width="9.81640625" customWidth="1"/>
    <col min="10504" max="10504" width="9" bestFit="1" customWidth="1"/>
    <col min="10505" max="10505" width="48.54296875" customWidth="1"/>
    <col min="10507" max="10507" width="7" bestFit="1" customWidth="1"/>
    <col min="10508" max="10508" width="11.08984375" customWidth="1"/>
    <col min="10509" max="10509" width="7.08984375" bestFit="1" customWidth="1"/>
    <col min="10510" max="10510" width="30" bestFit="1" customWidth="1"/>
    <col min="10511" max="10511" width="12.36328125" customWidth="1"/>
    <col min="10512" max="10512" width="15.08984375" bestFit="1" customWidth="1"/>
    <col min="10513" max="10513" width="11.81640625" bestFit="1" customWidth="1"/>
    <col min="10753" max="10753" width="12.54296875" bestFit="1" customWidth="1"/>
    <col min="10754" max="10754" width="11.81640625" bestFit="1" customWidth="1"/>
    <col min="10755" max="10755" width="12.08984375" bestFit="1" customWidth="1"/>
    <col min="10756" max="10756" width="11.81640625" customWidth="1"/>
    <col min="10757" max="10757" width="10.08984375" customWidth="1"/>
    <col min="10758" max="10758" width="6" bestFit="1" customWidth="1"/>
    <col min="10759" max="10759" width="9.81640625" customWidth="1"/>
    <col min="10760" max="10760" width="9" bestFit="1" customWidth="1"/>
    <col min="10761" max="10761" width="48.54296875" customWidth="1"/>
    <col min="10763" max="10763" width="7" bestFit="1" customWidth="1"/>
    <col min="10764" max="10764" width="11.08984375" customWidth="1"/>
    <col min="10765" max="10765" width="7.08984375" bestFit="1" customWidth="1"/>
    <col min="10766" max="10766" width="30" bestFit="1" customWidth="1"/>
    <col min="10767" max="10767" width="12.36328125" customWidth="1"/>
    <col min="10768" max="10768" width="15.08984375" bestFit="1" customWidth="1"/>
    <col min="10769" max="10769" width="11.81640625" bestFit="1" customWidth="1"/>
    <col min="11009" max="11009" width="12.54296875" bestFit="1" customWidth="1"/>
    <col min="11010" max="11010" width="11.81640625" bestFit="1" customWidth="1"/>
    <col min="11011" max="11011" width="12.08984375" bestFit="1" customWidth="1"/>
    <col min="11012" max="11012" width="11.81640625" customWidth="1"/>
    <col min="11013" max="11013" width="10.08984375" customWidth="1"/>
    <col min="11014" max="11014" width="6" bestFit="1" customWidth="1"/>
    <col min="11015" max="11015" width="9.81640625" customWidth="1"/>
    <col min="11016" max="11016" width="9" bestFit="1" customWidth="1"/>
    <col min="11017" max="11017" width="48.54296875" customWidth="1"/>
    <col min="11019" max="11019" width="7" bestFit="1" customWidth="1"/>
    <col min="11020" max="11020" width="11.08984375" customWidth="1"/>
    <col min="11021" max="11021" width="7.08984375" bestFit="1" customWidth="1"/>
    <col min="11022" max="11022" width="30" bestFit="1" customWidth="1"/>
    <col min="11023" max="11023" width="12.36328125" customWidth="1"/>
    <col min="11024" max="11024" width="15.08984375" bestFit="1" customWidth="1"/>
    <col min="11025" max="11025" width="11.81640625" bestFit="1" customWidth="1"/>
    <col min="11265" max="11265" width="12.54296875" bestFit="1" customWidth="1"/>
    <col min="11266" max="11266" width="11.81640625" bestFit="1" customWidth="1"/>
    <col min="11267" max="11267" width="12.08984375" bestFit="1" customWidth="1"/>
    <col min="11268" max="11268" width="11.81640625" customWidth="1"/>
    <col min="11269" max="11269" width="10.08984375" customWidth="1"/>
    <col min="11270" max="11270" width="6" bestFit="1" customWidth="1"/>
    <col min="11271" max="11271" width="9.81640625" customWidth="1"/>
    <col min="11272" max="11272" width="9" bestFit="1" customWidth="1"/>
    <col min="11273" max="11273" width="48.54296875" customWidth="1"/>
    <col min="11275" max="11275" width="7" bestFit="1" customWidth="1"/>
    <col min="11276" max="11276" width="11.08984375" customWidth="1"/>
    <col min="11277" max="11277" width="7.08984375" bestFit="1" customWidth="1"/>
    <col min="11278" max="11278" width="30" bestFit="1" customWidth="1"/>
    <col min="11279" max="11279" width="12.36328125" customWidth="1"/>
    <col min="11280" max="11280" width="15.08984375" bestFit="1" customWidth="1"/>
    <col min="11281" max="11281" width="11.81640625" bestFit="1" customWidth="1"/>
    <col min="11521" max="11521" width="12.54296875" bestFit="1" customWidth="1"/>
    <col min="11522" max="11522" width="11.81640625" bestFit="1" customWidth="1"/>
    <col min="11523" max="11523" width="12.08984375" bestFit="1" customWidth="1"/>
    <col min="11524" max="11524" width="11.81640625" customWidth="1"/>
    <col min="11525" max="11525" width="10.08984375" customWidth="1"/>
    <col min="11526" max="11526" width="6" bestFit="1" customWidth="1"/>
    <col min="11527" max="11527" width="9.81640625" customWidth="1"/>
    <col min="11528" max="11528" width="9" bestFit="1" customWidth="1"/>
    <col min="11529" max="11529" width="48.54296875" customWidth="1"/>
    <col min="11531" max="11531" width="7" bestFit="1" customWidth="1"/>
    <col min="11532" max="11532" width="11.08984375" customWidth="1"/>
    <col min="11533" max="11533" width="7.08984375" bestFit="1" customWidth="1"/>
    <col min="11534" max="11534" width="30" bestFit="1" customWidth="1"/>
    <col min="11535" max="11535" width="12.36328125" customWidth="1"/>
    <col min="11536" max="11536" width="15.08984375" bestFit="1" customWidth="1"/>
    <col min="11537" max="11537" width="11.81640625" bestFit="1" customWidth="1"/>
    <col min="11777" max="11777" width="12.54296875" bestFit="1" customWidth="1"/>
    <col min="11778" max="11778" width="11.81640625" bestFit="1" customWidth="1"/>
    <col min="11779" max="11779" width="12.08984375" bestFit="1" customWidth="1"/>
    <col min="11780" max="11780" width="11.81640625" customWidth="1"/>
    <col min="11781" max="11781" width="10.08984375" customWidth="1"/>
    <col min="11782" max="11782" width="6" bestFit="1" customWidth="1"/>
    <col min="11783" max="11783" width="9.81640625" customWidth="1"/>
    <col min="11784" max="11784" width="9" bestFit="1" customWidth="1"/>
    <col min="11785" max="11785" width="48.54296875" customWidth="1"/>
    <col min="11787" max="11787" width="7" bestFit="1" customWidth="1"/>
    <col min="11788" max="11788" width="11.08984375" customWidth="1"/>
    <col min="11789" max="11789" width="7.08984375" bestFit="1" customWidth="1"/>
    <col min="11790" max="11790" width="30" bestFit="1" customWidth="1"/>
    <col min="11791" max="11791" width="12.36328125" customWidth="1"/>
    <col min="11792" max="11792" width="15.08984375" bestFit="1" customWidth="1"/>
    <col min="11793" max="11793" width="11.81640625" bestFit="1" customWidth="1"/>
    <col min="12033" max="12033" width="12.54296875" bestFit="1" customWidth="1"/>
    <col min="12034" max="12034" width="11.81640625" bestFit="1" customWidth="1"/>
    <col min="12035" max="12035" width="12.08984375" bestFit="1" customWidth="1"/>
    <col min="12036" max="12036" width="11.81640625" customWidth="1"/>
    <col min="12037" max="12037" width="10.08984375" customWidth="1"/>
    <col min="12038" max="12038" width="6" bestFit="1" customWidth="1"/>
    <col min="12039" max="12039" width="9.81640625" customWidth="1"/>
    <col min="12040" max="12040" width="9" bestFit="1" customWidth="1"/>
    <col min="12041" max="12041" width="48.54296875" customWidth="1"/>
    <col min="12043" max="12043" width="7" bestFit="1" customWidth="1"/>
    <col min="12044" max="12044" width="11.08984375" customWidth="1"/>
    <col min="12045" max="12045" width="7.08984375" bestFit="1" customWidth="1"/>
    <col min="12046" max="12046" width="30" bestFit="1" customWidth="1"/>
    <col min="12047" max="12047" width="12.36328125" customWidth="1"/>
    <col min="12048" max="12048" width="15.08984375" bestFit="1" customWidth="1"/>
    <col min="12049" max="12049" width="11.81640625" bestFit="1" customWidth="1"/>
    <col min="12289" max="12289" width="12.54296875" bestFit="1" customWidth="1"/>
    <col min="12290" max="12290" width="11.81640625" bestFit="1" customWidth="1"/>
    <col min="12291" max="12291" width="12.08984375" bestFit="1" customWidth="1"/>
    <col min="12292" max="12292" width="11.81640625" customWidth="1"/>
    <col min="12293" max="12293" width="10.08984375" customWidth="1"/>
    <col min="12294" max="12294" width="6" bestFit="1" customWidth="1"/>
    <col min="12295" max="12295" width="9.81640625" customWidth="1"/>
    <col min="12296" max="12296" width="9" bestFit="1" customWidth="1"/>
    <col min="12297" max="12297" width="48.54296875" customWidth="1"/>
    <col min="12299" max="12299" width="7" bestFit="1" customWidth="1"/>
    <col min="12300" max="12300" width="11.08984375" customWidth="1"/>
    <col min="12301" max="12301" width="7.08984375" bestFit="1" customWidth="1"/>
    <col min="12302" max="12302" width="30" bestFit="1" customWidth="1"/>
    <col min="12303" max="12303" width="12.36328125" customWidth="1"/>
    <col min="12304" max="12304" width="15.08984375" bestFit="1" customWidth="1"/>
    <col min="12305" max="12305" width="11.81640625" bestFit="1" customWidth="1"/>
    <col min="12545" max="12545" width="12.54296875" bestFit="1" customWidth="1"/>
    <col min="12546" max="12546" width="11.81640625" bestFit="1" customWidth="1"/>
    <col min="12547" max="12547" width="12.08984375" bestFit="1" customWidth="1"/>
    <col min="12548" max="12548" width="11.81640625" customWidth="1"/>
    <col min="12549" max="12549" width="10.08984375" customWidth="1"/>
    <col min="12550" max="12550" width="6" bestFit="1" customWidth="1"/>
    <col min="12551" max="12551" width="9.81640625" customWidth="1"/>
    <col min="12552" max="12552" width="9" bestFit="1" customWidth="1"/>
    <col min="12553" max="12553" width="48.54296875" customWidth="1"/>
    <col min="12555" max="12555" width="7" bestFit="1" customWidth="1"/>
    <col min="12556" max="12556" width="11.08984375" customWidth="1"/>
    <col min="12557" max="12557" width="7.08984375" bestFit="1" customWidth="1"/>
    <col min="12558" max="12558" width="30" bestFit="1" customWidth="1"/>
    <col min="12559" max="12559" width="12.36328125" customWidth="1"/>
    <col min="12560" max="12560" width="15.08984375" bestFit="1" customWidth="1"/>
    <col min="12561" max="12561" width="11.81640625" bestFit="1" customWidth="1"/>
    <col min="12801" max="12801" width="12.54296875" bestFit="1" customWidth="1"/>
    <col min="12802" max="12802" width="11.81640625" bestFit="1" customWidth="1"/>
    <col min="12803" max="12803" width="12.08984375" bestFit="1" customWidth="1"/>
    <col min="12804" max="12804" width="11.81640625" customWidth="1"/>
    <col min="12805" max="12805" width="10.08984375" customWidth="1"/>
    <col min="12806" max="12806" width="6" bestFit="1" customWidth="1"/>
    <col min="12807" max="12807" width="9.81640625" customWidth="1"/>
    <col min="12808" max="12808" width="9" bestFit="1" customWidth="1"/>
    <col min="12809" max="12809" width="48.54296875" customWidth="1"/>
    <col min="12811" max="12811" width="7" bestFit="1" customWidth="1"/>
    <col min="12812" max="12812" width="11.08984375" customWidth="1"/>
    <col min="12813" max="12813" width="7.08984375" bestFit="1" customWidth="1"/>
    <col min="12814" max="12814" width="30" bestFit="1" customWidth="1"/>
    <col min="12815" max="12815" width="12.36328125" customWidth="1"/>
    <col min="12816" max="12816" width="15.08984375" bestFit="1" customWidth="1"/>
    <col min="12817" max="12817" width="11.81640625" bestFit="1" customWidth="1"/>
    <col min="13057" max="13057" width="12.54296875" bestFit="1" customWidth="1"/>
    <col min="13058" max="13058" width="11.81640625" bestFit="1" customWidth="1"/>
    <col min="13059" max="13059" width="12.08984375" bestFit="1" customWidth="1"/>
    <col min="13060" max="13060" width="11.81640625" customWidth="1"/>
    <col min="13061" max="13061" width="10.08984375" customWidth="1"/>
    <col min="13062" max="13062" width="6" bestFit="1" customWidth="1"/>
    <col min="13063" max="13063" width="9.81640625" customWidth="1"/>
    <col min="13064" max="13064" width="9" bestFit="1" customWidth="1"/>
    <col min="13065" max="13065" width="48.54296875" customWidth="1"/>
    <col min="13067" max="13067" width="7" bestFit="1" customWidth="1"/>
    <col min="13068" max="13068" width="11.08984375" customWidth="1"/>
    <col min="13069" max="13069" width="7.08984375" bestFit="1" customWidth="1"/>
    <col min="13070" max="13070" width="30" bestFit="1" customWidth="1"/>
    <col min="13071" max="13071" width="12.36328125" customWidth="1"/>
    <col min="13072" max="13072" width="15.08984375" bestFit="1" customWidth="1"/>
    <col min="13073" max="13073" width="11.81640625" bestFit="1" customWidth="1"/>
    <col min="13313" max="13313" width="12.54296875" bestFit="1" customWidth="1"/>
    <col min="13314" max="13314" width="11.81640625" bestFit="1" customWidth="1"/>
    <col min="13315" max="13315" width="12.08984375" bestFit="1" customWidth="1"/>
    <col min="13316" max="13316" width="11.81640625" customWidth="1"/>
    <col min="13317" max="13317" width="10.08984375" customWidth="1"/>
    <col min="13318" max="13318" width="6" bestFit="1" customWidth="1"/>
    <col min="13319" max="13319" width="9.81640625" customWidth="1"/>
    <col min="13320" max="13320" width="9" bestFit="1" customWidth="1"/>
    <col min="13321" max="13321" width="48.54296875" customWidth="1"/>
    <col min="13323" max="13323" width="7" bestFit="1" customWidth="1"/>
    <col min="13324" max="13324" width="11.08984375" customWidth="1"/>
    <col min="13325" max="13325" width="7.08984375" bestFit="1" customWidth="1"/>
    <col min="13326" max="13326" width="30" bestFit="1" customWidth="1"/>
    <col min="13327" max="13327" width="12.36328125" customWidth="1"/>
    <col min="13328" max="13328" width="15.08984375" bestFit="1" customWidth="1"/>
    <col min="13329" max="13329" width="11.81640625" bestFit="1" customWidth="1"/>
    <col min="13569" max="13569" width="12.54296875" bestFit="1" customWidth="1"/>
    <col min="13570" max="13570" width="11.81640625" bestFit="1" customWidth="1"/>
    <col min="13571" max="13571" width="12.08984375" bestFit="1" customWidth="1"/>
    <col min="13572" max="13572" width="11.81640625" customWidth="1"/>
    <col min="13573" max="13573" width="10.08984375" customWidth="1"/>
    <col min="13574" max="13574" width="6" bestFit="1" customWidth="1"/>
    <col min="13575" max="13575" width="9.81640625" customWidth="1"/>
    <col min="13576" max="13576" width="9" bestFit="1" customWidth="1"/>
    <col min="13577" max="13577" width="48.54296875" customWidth="1"/>
    <col min="13579" max="13579" width="7" bestFit="1" customWidth="1"/>
    <col min="13580" max="13580" width="11.08984375" customWidth="1"/>
    <col min="13581" max="13581" width="7.08984375" bestFit="1" customWidth="1"/>
    <col min="13582" max="13582" width="30" bestFit="1" customWidth="1"/>
    <col min="13583" max="13583" width="12.36328125" customWidth="1"/>
    <col min="13584" max="13584" width="15.08984375" bestFit="1" customWidth="1"/>
    <col min="13585" max="13585" width="11.81640625" bestFit="1" customWidth="1"/>
    <col min="13825" max="13825" width="12.54296875" bestFit="1" customWidth="1"/>
    <col min="13826" max="13826" width="11.81640625" bestFit="1" customWidth="1"/>
    <col min="13827" max="13827" width="12.08984375" bestFit="1" customWidth="1"/>
    <col min="13828" max="13828" width="11.81640625" customWidth="1"/>
    <col min="13829" max="13829" width="10.08984375" customWidth="1"/>
    <col min="13830" max="13830" width="6" bestFit="1" customWidth="1"/>
    <col min="13831" max="13831" width="9.81640625" customWidth="1"/>
    <col min="13832" max="13832" width="9" bestFit="1" customWidth="1"/>
    <col min="13833" max="13833" width="48.54296875" customWidth="1"/>
    <col min="13835" max="13835" width="7" bestFit="1" customWidth="1"/>
    <col min="13836" max="13836" width="11.08984375" customWidth="1"/>
    <col min="13837" max="13837" width="7.08984375" bestFit="1" customWidth="1"/>
    <col min="13838" max="13838" width="30" bestFit="1" customWidth="1"/>
    <col min="13839" max="13839" width="12.36328125" customWidth="1"/>
    <col min="13840" max="13840" width="15.08984375" bestFit="1" customWidth="1"/>
    <col min="13841" max="13841" width="11.81640625" bestFit="1" customWidth="1"/>
    <col min="14081" max="14081" width="12.54296875" bestFit="1" customWidth="1"/>
    <col min="14082" max="14082" width="11.81640625" bestFit="1" customWidth="1"/>
    <col min="14083" max="14083" width="12.08984375" bestFit="1" customWidth="1"/>
    <col min="14084" max="14084" width="11.81640625" customWidth="1"/>
    <col min="14085" max="14085" width="10.08984375" customWidth="1"/>
    <col min="14086" max="14086" width="6" bestFit="1" customWidth="1"/>
    <col min="14087" max="14087" width="9.81640625" customWidth="1"/>
    <col min="14088" max="14088" width="9" bestFit="1" customWidth="1"/>
    <col min="14089" max="14089" width="48.54296875" customWidth="1"/>
    <col min="14091" max="14091" width="7" bestFit="1" customWidth="1"/>
    <col min="14092" max="14092" width="11.08984375" customWidth="1"/>
    <col min="14093" max="14093" width="7.08984375" bestFit="1" customWidth="1"/>
    <col min="14094" max="14094" width="30" bestFit="1" customWidth="1"/>
    <col min="14095" max="14095" width="12.36328125" customWidth="1"/>
    <col min="14096" max="14096" width="15.08984375" bestFit="1" customWidth="1"/>
    <col min="14097" max="14097" width="11.81640625" bestFit="1" customWidth="1"/>
    <col min="14337" max="14337" width="12.54296875" bestFit="1" customWidth="1"/>
    <col min="14338" max="14338" width="11.81640625" bestFit="1" customWidth="1"/>
    <col min="14339" max="14339" width="12.08984375" bestFit="1" customWidth="1"/>
    <col min="14340" max="14340" width="11.81640625" customWidth="1"/>
    <col min="14341" max="14341" width="10.08984375" customWidth="1"/>
    <col min="14342" max="14342" width="6" bestFit="1" customWidth="1"/>
    <col min="14343" max="14343" width="9.81640625" customWidth="1"/>
    <col min="14344" max="14344" width="9" bestFit="1" customWidth="1"/>
    <col min="14345" max="14345" width="48.54296875" customWidth="1"/>
    <col min="14347" max="14347" width="7" bestFit="1" customWidth="1"/>
    <col min="14348" max="14348" width="11.08984375" customWidth="1"/>
    <col min="14349" max="14349" width="7.08984375" bestFit="1" customWidth="1"/>
    <col min="14350" max="14350" width="30" bestFit="1" customWidth="1"/>
    <col min="14351" max="14351" width="12.36328125" customWidth="1"/>
    <col min="14352" max="14352" width="15.08984375" bestFit="1" customWidth="1"/>
    <col min="14353" max="14353" width="11.81640625" bestFit="1" customWidth="1"/>
    <col min="14593" max="14593" width="12.54296875" bestFit="1" customWidth="1"/>
    <col min="14594" max="14594" width="11.81640625" bestFit="1" customWidth="1"/>
    <col min="14595" max="14595" width="12.08984375" bestFit="1" customWidth="1"/>
    <col min="14596" max="14596" width="11.81640625" customWidth="1"/>
    <col min="14597" max="14597" width="10.08984375" customWidth="1"/>
    <col min="14598" max="14598" width="6" bestFit="1" customWidth="1"/>
    <col min="14599" max="14599" width="9.81640625" customWidth="1"/>
    <col min="14600" max="14600" width="9" bestFit="1" customWidth="1"/>
    <col min="14601" max="14601" width="48.54296875" customWidth="1"/>
    <col min="14603" max="14603" width="7" bestFit="1" customWidth="1"/>
    <col min="14604" max="14604" width="11.08984375" customWidth="1"/>
    <col min="14605" max="14605" width="7.08984375" bestFit="1" customWidth="1"/>
    <col min="14606" max="14606" width="30" bestFit="1" customWidth="1"/>
    <col min="14607" max="14607" width="12.36328125" customWidth="1"/>
    <col min="14608" max="14608" width="15.08984375" bestFit="1" customWidth="1"/>
    <col min="14609" max="14609" width="11.81640625" bestFit="1" customWidth="1"/>
    <col min="14849" max="14849" width="12.54296875" bestFit="1" customWidth="1"/>
    <col min="14850" max="14850" width="11.81640625" bestFit="1" customWidth="1"/>
    <col min="14851" max="14851" width="12.08984375" bestFit="1" customWidth="1"/>
    <col min="14852" max="14852" width="11.81640625" customWidth="1"/>
    <col min="14853" max="14853" width="10.08984375" customWidth="1"/>
    <col min="14854" max="14854" width="6" bestFit="1" customWidth="1"/>
    <col min="14855" max="14855" width="9.81640625" customWidth="1"/>
    <col min="14856" max="14856" width="9" bestFit="1" customWidth="1"/>
    <col min="14857" max="14857" width="48.54296875" customWidth="1"/>
    <col min="14859" max="14859" width="7" bestFit="1" customWidth="1"/>
    <col min="14860" max="14860" width="11.08984375" customWidth="1"/>
    <col min="14861" max="14861" width="7.08984375" bestFit="1" customWidth="1"/>
    <col min="14862" max="14862" width="30" bestFit="1" customWidth="1"/>
    <col min="14863" max="14863" width="12.36328125" customWidth="1"/>
    <col min="14864" max="14864" width="15.08984375" bestFit="1" customWidth="1"/>
    <col min="14865" max="14865" width="11.81640625" bestFit="1" customWidth="1"/>
    <col min="15105" max="15105" width="12.54296875" bestFit="1" customWidth="1"/>
    <col min="15106" max="15106" width="11.81640625" bestFit="1" customWidth="1"/>
    <col min="15107" max="15107" width="12.08984375" bestFit="1" customWidth="1"/>
    <col min="15108" max="15108" width="11.81640625" customWidth="1"/>
    <col min="15109" max="15109" width="10.08984375" customWidth="1"/>
    <col min="15110" max="15110" width="6" bestFit="1" customWidth="1"/>
    <col min="15111" max="15111" width="9.81640625" customWidth="1"/>
    <col min="15112" max="15112" width="9" bestFit="1" customWidth="1"/>
    <col min="15113" max="15113" width="48.54296875" customWidth="1"/>
    <col min="15115" max="15115" width="7" bestFit="1" customWidth="1"/>
    <col min="15116" max="15116" width="11.08984375" customWidth="1"/>
    <col min="15117" max="15117" width="7.08984375" bestFit="1" customWidth="1"/>
    <col min="15118" max="15118" width="30" bestFit="1" customWidth="1"/>
    <col min="15119" max="15119" width="12.36328125" customWidth="1"/>
    <col min="15120" max="15120" width="15.08984375" bestFit="1" customWidth="1"/>
    <col min="15121" max="15121" width="11.81640625" bestFit="1" customWidth="1"/>
    <col min="15361" max="15361" width="12.54296875" bestFit="1" customWidth="1"/>
    <col min="15362" max="15362" width="11.81640625" bestFit="1" customWidth="1"/>
    <col min="15363" max="15363" width="12.08984375" bestFit="1" customWidth="1"/>
    <col min="15364" max="15364" width="11.81640625" customWidth="1"/>
    <col min="15365" max="15365" width="10.08984375" customWidth="1"/>
    <col min="15366" max="15366" width="6" bestFit="1" customWidth="1"/>
    <col min="15367" max="15367" width="9.81640625" customWidth="1"/>
    <col min="15368" max="15368" width="9" bestFit="1" customWidth="1"/>
    <col min="15369" max="15369" width="48.54296875" customWidth="1"/>
    <col min="15371" max="15371" width="7" bestFit="1" customWidth="1"/>
    <col min="15372" max="15372" width="11.08984375" customWidth="1"/>
    <col min="15373" max="15373" width="7.08984375" bestFit="1" customWidth="1"/>
    <col min="15374" max="15374" width="30" bestFit="1" customWidth="1"/>
    <col min="15375" max="15375" width="12.36328125" customWidth="1"/>
    <col min="15376" max="15376" width="15.08984375" bestFit="1" customWidth="1"/>
    <col min="15377" max="15377" width="11.81640625" bestFit="1" customWidth="1"/>
    <col min="15617" max="15617" width="12.54296875" bestFit="1" customWidth="1"/>
    <col min="15618" max="15618" width="11.81640625" bestFit="1" customWidth="1"/>
    <col min="15619" max="15619" width="12.08984375" bestFit="1" customWidth="1"/>
    <col min="15620" max="15620" width="11.81640625" customWidth="1"/>
    <col min="15621" max="15621" width="10.08984375" customWidth="1"/>
    <col min="15622" max="15622" width="6" bestFit="1" customWidth="1"/>
    <col min="15623" max="15623" width="9.81640625" customWidth="1"/>
    <col min="15624" max="15624" width="9" bestFit="1" customWidth="1"/>
    <col min="15625" max="15625" width="48.54296875" customWidth="1"/>
    <col min="15627" max="15627" width="7" bestFit="1" customWidth="1"/>
    <col min="15628" max="15628" width="11.08984375" customWidth="1"/>
    <col min="15629" max="15629" width="7.08984375" bestFit="1" customWidth="1"/>
    <col min="15630" max="15630" width="30" bestFit="1" customWidth="1"/>
    <col min="15631" max="15631" width="12.36328125" customWidth="1"/>
    <col min="15632" max="15632" width="15.08984375" bestFit="1" customWidth="1"/>
    <col min="15633" max="15633" width="11.81640625" bestFit="1" customWidth="1"/>
    <col min="15873" max="15873" width="12.54296875" bestFit="1" customWidth="1"/>
    <col min="15874" max="15874" width="11.81640625" bestFit="1" customWidth="1"/>
    <col min="15875" max="15875" width="12.08984375" bestFit="1" customWidth="1"/>
    <col min="15876" max="15876" width="11.81640625" customWidth="1"/>
    <col min="15877" max="15877" width="10.08984375" customWidth="1"/>
    <col min="15878" max="15878" width="6" bestFit="1" customWidth="1"/>
    <col min="15879" max="15879" width="9.81640625" customWidth="1"/>
    <col min="15880" max="15880" width="9" bestFit="1" customWidth="1"/>
    <col min="15881" max="15881" width="48.54296875" customWidth="1"/>
    <col min="15883" max="15883" width="7" bestFit="1" customWidth="1"/>
    <col min="15884" max="15884" width="11.08984375" customWidth="1"/>
    <col min="15885" max="15885" width="7.08984375" bestFit="1" customWidth="1"/>
    <col min="15886" max="15886" width="30" bestFit="1" customWidth="1"/>
    <col min="15887" max="15887" width="12.36328125" customWidth="1"/>
    <col min="15888" max="15888" width="15.08984375" bestFit="1" customWidth="1"/>
    <col min="15889" max="15889" width="11.81640625" bestFit="1" customWidth="1"/>
    <col min="16129" max="16129" width="12.54296875" bestFit="1" customWidth="1"/>
    <col min="16130" max="16130" width="11.81640625" bestFit="1" customWidth="1"/>
    <col min="16131" max="16131" width="12.08984375" bestFit="1" customWidth="1"/>
    <col min="16132" max="16132" width="11.81640625" customWidth="1"/>
    <col min="16133" max="16133" width="10.08984375" customWidth="1"/>
    <col min="16134" max="16134" width="6" bestFit="1" customWidth="1"/>
    <col min="16135" max="16135" width="9.81640625" customWidth="1"/>
    <col min="16136" max="16136" width="9" bestFit="1" customWidth="1"/>
    <col min="16137" max="16137" width="48.54296875" customWidth="1"/>
    <col min="16139" max="16139" width="7" bestFit="1" customWidth="1"/>
    <col min="16140" max="16140" width="11.08984375" customWidth="1"/>
    <col min="16141" max="16141" width="7.08984375" bestFit="1" customWidth="1"/>
    <col min="16142" max="16142" width="30" bestFit="1" customWidth="1"/>
    <col min="16143" max="16143" width="12.36328125" customWidth="1"/>
    <col min="16144" max="16144" width="15.08984375" bestFit="1" customWidth="1"/>
    <col min="16145" max="16145" width="11.81640625" bestFit="1" customWidth="1"/>
  </cols>
  <sheetData>
    <row r="1" spans="1:17">
      <c r="A1" s="226" t="s">
        <v>508</v>
      </c>
      <c r="B1" s="226" t="s">
        <v>814</v>
      </c>
      <c r="C1" s="226" t="s">
        <v>815</v>
      </c>
      <c r="D1" s="226" t="s">
        <v>520</v>
      </c>
      <c r="E1" s="226" t="s">
        <v>521</v>
      </c>
      <c r="F1" s="226" t="s">
        <v>522</v>
      </c>
      <c r="G1" s="226" t="s">
        <v>523</v>
      </c>
      <c r="H1" s="226" t="s">
        <v>524</v>
      </c>
      <c r="I1" s="226" t="s">
        <v>816</v>
      </c>
      <c r="J1" s="226" t="s">
        <v>525</v>
      </c>
      <c r="K1" s="226" t="s">
        <v>526</v>
      </c>
      <c r="L1" s="226" t="s">
        <v>527</v>
      </c>
      <c r="M1" s="226" t="s">
        <v>528</v>
      </c>
      <c r="N1" s="226" t="s">
        <v>817</v>
      </c>
      <c r="O1" s="226" t="s">
        <v>818</v>
      </c>
      <c r="P1" s="226" t="s">
        <v>819</v>
      </c>
    </row>
    <row r="2" spans="1:17">
      <c r="A2" s="219" t="s">
        <v>586</v>
      </c>
      <c r="B2" s="219">
        <v>2023</v>
      </c>
      <c r="C2" s="220" t="s">
        <v>820</v>
      </c>
      <c r="D2" s="219" t="s">
        <v>118</v>
      </c>
      <c r="E2" s="219" t="s">
        <v>597</v>
      </c>
      <c r="F2" s="220" t="s">
        <v>598</v>
      </c>
      <c r="G2" s="220" t="s">
        <v>599</v>
      </c>
      <c r="H2" s="220" t="s">
        <v>821</v>
      </c>
      <c r="I2" s="220" t="s">
        <v>822</v>
      </c>
      <c r="J2" s="220" t="s">
        <v>601</v>
      </c>
      <c r="K2" s="220" t="s">
        <v>602</v>
      </c>
      <c r="L2" s="220" t="s">
        <v>823</v>
      </c>
      <c r="M2" s="220" t="s">
        <v>823</v>
      </c>
      <c r="N2" s="219" t="s">
        <v>824</v>
      </c>
      <c r="O2" s="219" t="s">
        <v>604</v>
      </c>
      <c r="P2" s="221">
        <v>0</v>
      </c>
    </row>
    <row r="3" spans="1:17">
      <c r="A3" s="219" t="s">
        <v>586</v>
      </c>
      <c r="B3" s="219">
        <v>2023</v>
      </c>
      <c r="C3" s="220" t="s">
        <v>820</v>
      </c>
      <c r="D3" s="219" t="s">
        <v>118</v>
      </c>
      <c r="E3" s="219" t="s">
        <v>597</v>
      </c>
      <c r="F3" s="220" t="s">
        <v>598</v>
      </c>
      <c r="G3" s="220" t="s">
        <v>599</v>
      </c>
      <c r="H3" s="220" t="s">
        <v>825</v>
      </c>
      <c r="I3" s="220" t="s">
        <v>826</v>
      </c>
      <c r="J3" s="220" t="s">
        <v>601</v>
      </c>
      <c r="K3" s="220" t="s">
        <v>602</v>
      </c>
      <c r="L3" s="220" t="s">
        <v>823</v>
      </c>
      <c r="M3" s="220" t="s">
        <v>823</v>
      </c>
      <c r="N3" s="219" t="s">
        <v>827</v>
      </c>
      <c r="O3" s="219" t="s">
        <v>604</v>
      </c>
      <c r="P3" s="221">
        <v>0</v>
      </c>
    </row>
    <row r="4" spans="1:17">
      <c r="A4" s="219" t="s">
        <v>586</v>
      </c>
      <c r="B4" s="219">
        <v>2023</v>
      </c>
      <c r="C4" s="220" t="s">
        <v>820</v>
      </c>
      <c r="D4" s="219" t="s">
        <v>118</v>
      </c>
      <c r="E4" s="219" t="s">
        <v>597</v>
      </c>
      <c r="F4" s="220" t="s">
        <v>598</v>
      </c>
      <c r="G4" s="220" t="s">
        <v>599</v>
      </c>
      <c r="H4" s="220" t="s">
        <v>828</v>
      </c>
      <c r="I4" s="220" t="s">
        <v>829</v>
      </c>
      <c r="J4" s="220" t="s">
        <v>601</v>
      </c>
      <c r="K4" s="220" t="s">
        <v>602</v>
      </c>
      <c r="L4" s="220" t="s">
        <v>823</v>
      </c>
      <c r="M4" s="220" t="s">
        <v>823</v>
      </c>
      <c r="N4" s="219" t="s">
        <v>830</v>
      </c>
      <c r="O4" s="219" t="s">
        <v>604</v>
      </c>
      <c r="P4" s="221">
        <v>9189</v>
      </c>
      <c r="Q4" s="223">
        <f>P4</f>
        <v>9189</v>
      </c>
    </row>
    <row r="5" spans="1:17">
      <c r="A5" s="219" t="s">
        <v>586</v>
      </c>
      <c r="B5" s="219">
        <v>2023</v>
      </c>
      <c r="C5" s="220" t="s">
        <v>820</v>
      </c>
      <c r="D5" s="219" t="s">
        <v>118</v>
      </c>
      <c r="E5" s="219" t="s">
        <v>597</v>
      </c>
      <c r="F5" s="220" t="s">
        <v>598</v>
      </c>
      <c r="G5" s="220" t="s">
        <v>599</v>
      </c>
      <c r="H5" s="220" t="s">
        <v>831</v>
      </c>
      <c r="I5" s="220" t="s">
        <v>832</v>
      </c>
      <c r="J5" s="220" t="s">
        <v>601</v>
      </c>
      <c r="K5" s="220" t="s">
        <v>602</v>
      </c>
      <c r="L5" s="220" t="s">
        <v>823</v>
      </c>
      <c r="M5" s="220" t="s">
        <v>823</v>
      </c>
      <c r="N5" s="219" t="s">
        <v>833</v>
      </c>
      <c r="O5" s="219" t="s">
        <v>604</v>
      </c>
      <c r="P5" s="221">
        <v>0</v>
      </c>
    </row>
    <row r="6" spans="1:17">
      <c r="A6" s="219" t="s">
        <v>586</v>
      </c>
      <c r="B6" s="219">
        <v>2023</v>
      </c>
      <c r="C6" s="220" t="s">
        <v>820</v>
      </c>
      <c r="D6" s="219" t="s">
        <v>118</v>
      </c>
      <c r="E6" s="219" t="s">
        <v>597</v>
      </c>
      <c r="F6" s="220" t="s">
        <v>598</v>
      </c>
      <c r="G6" s="220" t="s">
        <v>599</v>
      </c>
      <c r="H6" s="220" t="s">
        <v>834</v>
      </c>
      <c r="I6" s="220" t="s">
        <v>835</v>
      </c>
      <c r="J6" s="220" t="s">
        <v>601</v>
      </c>
      <c r="K6" s="220" t="s">
        <v>602</v>
      </c>
      <c r="L6" s="220" t="s">
        <v>823</v>
      </c>
      <c r="M6" s="220" t="s">
        <v>823</v>
      </c>
      <c r="N6" s="219" t="s">
        <v>836</v>
      </c>
      <c r="O6" s="219" t="s">
        <v>604</v>
      </c>
      <c r="P6" s="221">
        <v>-671</v>
      </c>
    </row>
    <row r="7" spans="1:17">
      <c r="A7" s="219" t="s">
        <v>586</v>
      </c>
      <c r="B7" s="219">
        <v>2023</v>
      </c>
      <c r="C7" s="220" t="s">
        <v>820</v>
      </c>
      <c r="D7" s="219" t="s">
        <v>118</v>
      </c>
      <c r="E7" s="219" t="s">
        <v>597</v>
      </c>
      <c r="F7" s="220" t="s">
        <v>598</v>
      </c>
      <c r="G7" s="220" t="s">
        <v>599</v>
      </c>
      <c r="H7" s="220" t="s">
        <v>837</v>
      </c>
      <c r="I7" s="220" t="s">
        <v>838</v>
      </c>
      <c r="J7" s="220" t="s">
        <v>601</v>
      </c>
      <c r="K7" s="220" t="s">
        <v>602</v>
      </c>
      <c r="L7" s="220" t="s">
        <v>823</v>
      </c>
      <c r="M7" s="220" t="s">
        <v>823</v>
      </c>
      <c r="N7" s="219" t="s">
        <v>839</v>
      </c>
      <c r="O7" s="219" t="s">
        <v>604</v>
      </c>
      <c r="P7" s="221">
        <v>-600000</v>
      </c>
      <c r="Q7" s="223">
        <f>P7</f>
        <v>-600000</v>
      </c>
    </row>
    <row r="8" spans="1:17">
      <c r="A8" s="219" t="s">
        <v>586</v>
      </c>
      <c r="B8" s="219">
        <v>2023</v>
      </c>
      <c r="C8" s="220" t="s">
        <v>820</v>
      </c>
      <c r="D8" s="219" t="s">
        <v>118</v>
      </c>
      <c r="E8" s="219" t="s">
        <v>597</v>
      </c>
      <c r="F8" s="220" t="s">
        <v>598</v>
      </c>
      <c r="G8" s="220" t="s">
        <v>599</v>
      </c>
      <c r="H8" s="220" t="s">
        <v>667</v>
      </c>
      <c r="I8" s="220" t="s">
        <v>840</v>
      </c>
      <c r="J8" s="220" t="s">
        <v>601</v>
      </c>
      <c r="K8" s="220" t="s">
        <v>602</v>
      </c>
      <c r="L8" s="220" t="s">
        <v>823</v>
      </c>
      <c r="M8" s="220" t="s">
        <v>823</v>
      </c>
      <c r="N8" s="219" t="s">
        <v>668</v>
      </c>
      <c r="O8" s="219" t="s">
        <v>604</v>
      </c>
      <c r="P8" s="221">
        <v>9000</v>
      </c>
    </row>
    <row r="9" spans="1:17">
      <c r="A9" s="219" t="s">
        <v>586</v>
      </c>
      <c r="B9" s="219">
        <v>2023</v>
      </c>
      <c r="C9" s="220" t="s">
        <v>820</v>
      </c>
      <c r="D9" s="219" t="s">
        <v>118</v>
      </c>
      <c r="E9" s="219" t="s">
        <v>597</v>
      </c>
      <c r="F9" s="220" t="s">
        <v>598</v>
      </c>
      <c r="G9" s="220" t="s">
        <v>599</v>
      </c>
      <c r="H9" s="220" t="s">
        <v>637</v>
      </c>
      <c r="I9" s="220" t="s">
        <v>841</v>
      </c>
      <c r="J9" s="220" t="s">
        <v>601</v>
      </c>
      <c r="K9" s="220" t="s">
        <v>602</v>
      </c>
      <c r="L9" s="220" t="s">
        <v>823</v>
      </c>
      <c r="M9" s="220" t="s">
        <v>823</v>
      </c>
      <c r="N9" s="219" t="s">
        <v>638</v>
      </c>
      <c r="O9" s="219" t="s">
        <v>604</v>
      </c>
      <c r="P9" s="221">
        <v>2600</v>
      </c>
    </row>
    <row r="10" spans="1:17">
      <c r="A10" s="219" t="s">
        <v>586</v>
      </c>
      <c r="B10" s="219">
        <v>2023</v>
      </c>
      <c r="C10" s="220" t="s">
        <v>820</v>
      </c>
      <c r="D10" s="219" t="s">
        <v>118</v>
      </c>
      <c r="E10" s="219" t="s">
        <v>597</v>
      </c>
      <c r="F10" s="220" t="s">
        <v>598</v>
      </c>
      <c r="G10" s="220" t="s">
        <v>599</v>
      </c>
      <c r="H10" s="220" t="s">
        <v>745</v>
      </c>
      <c r="I10" s="220" t="s">
        <v>842</v>
      </c>
      <c r="J10" s="220" t="s">
        <v>601</v>
      </c>
      <c r="K10" s="220" t="s">
        <v>602</v>
      </c>
      <c r="L10" s="220" t="s">
        <v>823</v>
      </c>
      <c r="M10" s="220" t="s">
        <v>823</v>
      </c>
      <c r="N10" s="219" t="s">
        <v>746</v>
      </c>
      <c r="O10" s="219" t="s">
        <v>604</v>
      </c>
      <c r="P10" s="221">
        <v>1555</v>
      </c>
    </row>
    <row r="11" spans="1:17">
      <c r="A11" s="219" t="s">
        <v>586</v>
      </c>
      <c r="B11" s="219">
        <v>2023</v>
      </c>
      <c r="C11" s="220" t="s">
        <v>820</v>
      </c>
      <c r="D11" s="219" t="s">
        <v>118</v>
      </c>
      <c r="E11" s="219" t="s">
        <v>597</v>
      </c>
      <c r="F11" s="220" t="s">
        <v>598</v>
      </c>
      <c r="G11" s="220" t="s">
        <v>599</v>
      </c>
      <c r="H11" s="220" t="s">
        <v>681</v>
      </c>
      <c r="I11" s="220" t="s">
        <v>843</v>
      </c>
      <c r="J11" s="220" t="s">
        <v>601</v>
      </c>
      <c r="K11" s="220" t="s">
        <v>602</v>
      </c>
      <c r="L11" s="220" t="s">
        <v>823</v>
      </c>
      <c r="M11" s="220" t="s">
        <v>823</v>
      </c>
      <c r="N11" s="219" t="s">
        <v>682</v>
      </c>
      <c r="O11" s="219" t="s">
        <v>604</v>
      </c>
      <c r="P11" s="221">
        <v>142</v>
      </c>
    </row>
    <row r="12" spans="1:17">
      <c r="A12" s="219" t="s">
        <v>586</v>
      </c>
      <c r="B12" s="219">
        <v>2023</v>
      </c>
      <c r="C12" s="220" t="s">
        <v>820</v>
      </c>
      <c r="D12" s="219" t="s">
        <v>118</v>
      </c>
      <c r="E12" s="219" t="s">
        <v>597</v>
      </c>
      <c r="F12" s="220" t="s">
        <v>598</v>
      </c>
      <c r="G12" s="220" t="s">
        <v>599</v>
      </c>
      <c r="H12" s="220" t="s">
        <v>623</v>
      </c>
      <c r="I12" s="220" t="s">
        <v>844</v>
      </c>
      <c r="J12" s="220" t="s">
        <v>601</v>
      </c>
      <c r="K12" s="220" t="s">
        <v>602</v>
      </c>
      <c r="L12" s="220" t="s">
        <v>823</v>
      </c>
      <c r="M12" s="220" t="s">
        <v>823</v>
      </c>
      <c r="N12" s="219" t="s">
        <v>624</v>
      </c>
      <c r="O12" s="219" t="s">
        <v>604</v>
      </c>
      <c r="P12" s="221">
        <v>2394.2600000000002</v>
      </c>
    </row>
    <row r="13" spans="1:17">
      <c r="A13" s="219" t="s">
        <v>586</v>
      </c>
      <c r="B13" s="219">
        <v>2023</v>
      </c>
      <c r="C13" s="220" t="s">
        <v>820</v>
      </c>
      <c r="D13" s="219" t="s">
        <v>118</v>
      </c>
      <c r="E13" s="219" t="s">
        <v>597</v>
      </c>
      <c r="F13" s="220" t="s">
        <v>598</v>
      </c>
      <c r="G13" s="220" t="s">
        <v>599</v>
      </c>
      <c r="H13" s="220" t="s">
        <v>651</v>
      </c>
      <c r="I13" s="220" t="s">
        <v>845</v>
      </c>
      <c r="J13" s="220" t="s">
        <v>601</v>
      </c>
      <c r="K13" s="220" t="s">
        <v>602</v>
      </c>
      <c r="L13" s="220" t="s">
        <v>823</v>
      </c>
      <c r="M13" s="220" t="s">
        <v>823</v>
      </c>
      <c r="N13" s="219" t="s">
        <v>652</v>
      </c>
      <c r="O13" s="219" t="s">
        <v>604</v>
      </c>
      <c r="P13" s="221">
        <v>90</v>
      </c>
    </row>
    <row r="14" spans="1:17">
      <c r="A14" s="219" t="s">
        <v>586</v>
      </c>
      <c r="B14" s="219">
        <v>2023</v>
      </c>
      <c r="C14" s="220" t="s">
        <v>820</v>
      </c>
      <c r="D14" s="219" t="s">
        <v>118</v>
      </c>
      <c r="E14" s="219" t="s">
        <v>597</v>
      </c>
      <c r="F14" s="220" t="s">
        <v>598</v>
      </c>
      <c r="G14" s="220" t="s">
        <v>599</v>
      </c>
      <c r="H14" s="220" t="s">
        <v>659</v>
      </c>
      <c r="I14" s="220" t="s">
        <v>846</v>
      </c>
      <c r="J14" s="220" t="s">
        <v>601</v>
      </c>
      <c r="K14" s="220" t="s">
        <v>602</v>
      </c>
      <c r="L14" s="220" t="s">
        <v>823</v>
      </c>
      <c r="M14" s="220" t="s">
        <v>823</v>
      </c>
      <c r="N14" s="219" t="s">
        <v>660</v>
      </c>
      <c r="O14" s="219" t="s">
        <v>604</v>
      </c>
      <c r="P14" s="221">
        <v>1040</v>
      </c>
    </row>
    <row r="15" spans="1:17">
      <c r="A15" s="219" t="s">
        <v>586</v>
      </c>
      <c r="B15" s="219">
        <v>2023</v>
      </c>
      <c r="C15" s="220" t="s">
        <v>820</v>
      </c>
      <c r="D15" s="219" t="s">
        <v>118</v>
      </c>
      <c r="E15" s="219" t="s">
        <v>597</v>
      </c>
      <c r="F15" s="220" t="s">
        <v>598</v>
      </c>
      <c r="G15" s="220" t="s">
        <v>599</v>
      </c>
      <c r="H15" s="220" t="s">
        <v>600</v>
      </c>
      <c r="I15" s="220" t="s">
        <v>847</v>
      </c>
      <c r="J15" s="220" t="s">
        <v>601</v>
      </c>
      <c r="K15" s="220" t="s">
        <v>602</v>
      </c>
      <c r="L15" s="220" t="s">
        <v>823</v>
      </c>
      <c r="M15" s="220" t="s">
        <v>823</v>
      </c>
      <c r="N15" s="219" t="s">
        <v>603</v>
      </c>
      <c r="O15" s="219" t="s">
        <v>604</v>
      </c>
      <c r="P15" s="221">
        <v>6145</v>
      </c>
      <c r="Q15" s="227">
        <f>SUM(P8:P15)</f>
        <v>22966.260000000002</v>
      </c>
    </row>
    <row r="16" spans="1:17">
      <c r="P16" s="223">
        <f>SUM(P2:P15)</f>
        <v>-568515.74</v>
      </c>
    </row>
    <row r="18" spans="15:17">
      <c r="P18" s="223">
        <v>-568515.74</v>
      </c>
      <c r="Q18" s="228"/>
    </row>
    <row r="19" spans="15:17">
      <c r="P19" s="229">
        <v>568515.74</v>
      </c>
    </row>
    <row r="20" spans="15:17">
      <c r="P20" s="223">
        <f>SUM(P18:P19)</f>
        <v>0</v>
      </c>
    </row>
    <row r="22" spans="15:17">
      <c r="O22" t="s">
        <v>848</v>
      </c>
      <c r="P22" s="230">
        <v>132552</v>
      </c>
    </row>
    <row r="24" spans="15:17">
      <c r="O24" t="s">
        <v>851</v>
      </c>
      <c r="P24" s="231">
        <f>P23+P22</f>
        <v>132552</v>
      </c>
    </row>
    <row r="25" spans="15:17">
      <c r="O25" s="230" t="s">
        <v>849</v>
      </c>
      <c r="P25" s="230">
        <v>435292.74</v>
      </c>
    </row>
    <row r="26" spans="15:17">
      <c r="O26" s="230"/>
      <c r="P26" s="230"/>
    </row>
    <row r="27" spans="15:17">
      <c r="O27" t="s">
        <v>850</v>
      </c>
      <c r="P27" s="231">
        <f>P25-P24</f>
        <v>302740.74</v>
      </c>
    </row>
    <row r="31" spans="15:17">
      <c r="P31" s="229"/>
    </row>
    <row r="32" spans="15:17">
      <c r="P32" s="229"/>
    </row>
    <row r="33" spans="16:16">
      <c r="P33" s="23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E14E6-CD87-4512-8B71-133B481678CB}">
  <dimension ref="A1:CE65471"/>
  <sheetViews>
    <sheetView topLeftCell="A16" workbookViewId="0">
      <selection activeCell="M32" sqref="M32"/>
    </sheetView>
  </sheetViews>
  <sheetFormatPr defaultRowHeight="14.5"/>
  <cols>
    <col min="5" max="5" width="17.81640625" customWidth="1"/>
    <col min="6" max="6" width="14.36328125" customWidth="1"/>
    <col min="7" max="8" width="21.81640625" customWidth="1"/>
    <col min="9" max="9" width="29.36328125" customWidth="1"/>
    <col min="11" max="11" width="27.08984375" customWidth="1"/>
    <col min="29" max="29" width="10.36328125" customWidth="1"/>
    <col min="30" max="30" width="11.08984375" customWidth="1"/>
    <col min="31" max="31" width="12.08984375" customWidth="1"/>
    <col min="59" max="59" width="20.08984375" customWidth="1"/>
    <col min="60" max="60" width="15.81640625" customWidth="1"/>
    <col min="61" max="61" width="17.54296875" customWidth="1"/>
    <col min="62" max="62" width="11.54296875" customWidth="1"/>
    <col min="63" max="63" width="10.08984375" customWidth="1"/>
    <col min="70" max="70" width="16.08984375" customWidth="1"/>
    <col min="71" max="71" width="15.54296875" customWidth="1"/>
    <col min="72" max="73" width="14.08984375" customWidth="1"/>
    <col min="74" max="74" width="13.08984375" customWidth="1"/>
    <col min="75" max="75" width="12.54296875" customWidth="1"/>
    <col min="76" max="76" width="11.81640625" customWidth="1"/>
    <col min="80" max="80" width="10.81640625" customWidth="1"/>
    <col min="82" max="82" width="11.54296875" customWidth="1"/>
  </cols>
  <sheetData>
    <row r="1" spans="1:83" ht="100" customHeight="1">
      <c r="A1" s="214" t="s">
        <v>508</v>
      </c>
      <c r="B1" s="214" t="s">
        <v>509</v>
      </c>
      <c r="C1" s="214" t="s">
        <v>510</v>
      </c>
      <c r="D1" s="214" t="s">
        <v>511</v>
      </c>
      <c r="E1" s="214" t="s">
        <v>512</v>
      </c>
      <c r="F1" s="214" t="s">
        <v>513</v>
      </c>
      <c r="G1" s="214" t="s">
        <v>514</v>
      </c>
      <c r="H1" s="214" t="s">
        <v>515</v>
      </c>
      <c r="I1" s="214" t="s">
        <v>516</v>
      </c>
      <c r="J1" s="214" t="s">
        <v>517</v>
      </c>
      <c r="K1" s="214" t="s">
        <v>518</v>
      </c>
      <c r="L1" s="214" t="s">
        <v>519</v>
      </c>
      <c r="M1" s="214" t="s">
        <v>520</v>
      </c>
      <c r="N1" s="214" t="s">
        <v>521</v>
      </c>
      <c r="O1" s="214" t="s">
        <v>522</v>
      </c>
      <c r="P1" s="214" t="s">
        <v>523</v>
      </c>
      <c r="Q1" s="214" t="s">
        <v>524</v>
      </c>
      <c r="R1" s="214" t="s">
        <v>525</v>
      </c>
      <c r="S1" s="214" t="s">
        <v>526</v>
      </c>
      <c r="T1" s="214" t="s">
        <v>527</v>
      </c>
      <c r="U1" s="214" t="s">
        <v>528</v>
      </c>
      <c r="V1" s="214" t="s">
        <v>529</v>
      </c>
      <c r="W1" s="214" t="s">
        <v>530</v>
      </c>
      <c r="X1" s="214" t="s">
        <v>531</v>
      </c>
      <c r="Y1" s="214" t="s">
        <v>532</v>
      </c>
      <c r="Z1" s="214" t="s">
        <v>533</v>
      </c>
      <c r="AA1" s="214" t="s">
        <v>534</v>
      </c>
      <c r="AB1" s="214" t="s">
        <v>535</v>
      </c>
      <c r="AC1" s="214" t="s">
        <v>536</v>
      </c>
      <c r="AD1" s="214" t="s">
        <v>537</v>
      </c>
      <c r="AE1" s="214" t="s">
        <v>538</v>
      </c>
      <c r="AF1" s="214" t="s">
        <v>539</v>
      </c>
      <c r="AG1" s="214" t="s">
        <v>540</v>
      </c>
      <c r="AH1" s="214" t="s">
        <v>541</v>
      </c>
      <c r="AI1" s="214" t="s">
        <v>542</v>
      </c>
      <c r="AJ1" s="214" t="s">
        <v>543</v>
      </c>
      <c r="AK1" s="214" t="s">
        <v>544</v>
      </c>
      <c r="AL1" s="214" t="s">
        <v>545</v>
      </c>
      <c r="AM1" s="214" t="s">
        <v>546</v>
      </c>
      <c r="AN1" s="214" t="s">
        <v>547</v>
      </c>
      <c r="AO1" s="214" t="s">
        <v>548</v>
      </c>
      <c r="AP1" s="214" t="s">
        <v>549</v>
      </c>
      <c r="AQ1" s="214" t="s">
        <v>550</v>
      </c>
      <c r="AR1" s="214" t="s">
        <v>551</v>
      </c>
      <c r="AS1" s="214" t="s">
        <v>552</v>
      </c>
      <c r="AT1" s="214" t="s">
        <v>553</v>
      </c>
      <c r="AU1" s="214" t="s">
        <v>554</v>
      </c>
      <c r="AV1" s="214" t="s">
        <v>555</v>
      </c>
      <c r="AW1" s="214" t="s">
        <v>556</v>
      </c>
      <c r="AX1" s="214" t="s">
        <v>557</v>
      </c>
      <c r="AY1" s="214" t="s">
        <v>558</v>
      </c>
      <c r="AZ1" s="214" t="s">
        <v>559</v>
      </c>
      <c r="BA1" s="214" t="s">
        <v>560</v>
      </c>
      <c r="BB1" s="214" t="s">
        <v>561</v>
      </c>
      <c r="BC1" s="214" t="s">
        <v>562</v>
      </c>
      <c r="BD1" s="214" t="s">
        <v>563</v>
      </c>
      <c r="BE1" s="214" t="s">
        <v>564</v>
      </c>
      <c r="BF1" s="214" t="s">
        <v>565</v>
      </c>
      <c r="BG1" s="215" t="s">
        <v>566</v>
      </c>
      <c r="BH1" s="216" t="s">
        <v>567</v>
      </c>
      <c r="BI1" s="216" t="s">
        <v>568</v>
      </c>
      <c r="BJ1" s="216" t="s">
        <v>569</v>
      </c>
      <c r="BK1" s="216" t="s">
        <v>570</v>
      </c>
      <c r="BL1" s="216" t="s">
        <v>571</v>
      </c>
      <c r="BM1" s="215" t="s">
        <v>572</v>
      </c>
      <c r="BN1" s="215" t="s">
        <v>573</v>
      </c>
      <c r="BO1" s="215" t="s">
        <v>574</v>
      </c>
      <c r="BP1" s="215" t="s">
        <v>575</v>
      </c>
      <c r="BQ1" s="216" t="s">
        <v>576</v>
      </c>
      <c r="BR1" s="216" t="s">
        <v>577</v>
      </c>
      <c r="BS1" s="215" t="s">
        <v>578</v>
      </c>
      <c r="BT1" s="215" t="s">
        <v>579</v>
      </c>
      <c r="BU1" s="215" t="s">
        <v>580</v>
      </c>
      <c r="BV1" s="215" t="s">
        <v>581</v>
      </c>
      <c r="BW1" s="215" t="s">
        <v>582</v>
      </c>
      <c r="BX1" s="215" t="s">
        <v>583</v>
      </c>
      <c r="BY1" s="216" t="s">
        <v>584</v>
      </c>
      <c r="BZ1" s="217" t="s">
        <v>96</v>
      </c>
      <c r="CA1" s="217" t="s">
        <v>97</v>
      </c>
      <c r="CB1" s="217" t="s">
        <v>98</v>
      </c>
      <c r="CC1" s="218" t="s">
        <v>99</v>
      </c>
      <c r="CD1" s="218" t="s">
        <v>7</v>
      </c>
      <c r="CE1" s="215" t="s">
        <v>585</v>
      </c>
    </row>
    <row r="2" spans="1:83" ht="14.5" customHeight="1">
      <c r="A2" s="219" t="s">
        <v>586</v>
      </c>
      <c r="B2" s="220" t="s">
        <v>587</v>
      </c>
      <c r="C2" s="220" t="s">
        <v>588</v>
      </c>
      <c r="D2" s="219" t="s">
        <v>589</v>
      </c>
      <c r="E2" s="219" t="s">
        <v>590</v>
      </c>
      <c r="F2" s="219" t="s">
        <v>591</v>
      </c>
      <c r="G2" s="219" t="s">
        <v>592</v>
      </c>
      <c r="H2" s="219" t="s">
        <v>593</v>
      </c>
      <c r="I2" s="219" t="s">
        <v>594</v>
      </c>
      <c r="J2" s="219" t="s">
        <v>595</v>
      </c>
      <c r="K2" s="219" t="s">
        <v>596</v>
      </c>
      <c r="L2" s="219">
        <v>4</v>
      </c>
      <c r="M2" s="219" t="s">
        <v>118</v>
      </c>
      <c r="N2" s="219" t="s">
        <v>597</v>
      </c>
      <c r="O2" s="220" t="s">
        <v>598</v>
      </c>
      <c r="P2" s="220" t="s">
        <v>599</v>
      </c>
      <c r="Q2" s="220" t="s">
        <v>600</v>
      </c>
      <c r="R2" s="220" t="s">
        <v>601</v>
      </c>
      <c r="S2" s="220" t="s">
        <v>602</v>
      </c>
      <c r="T2" s="219">
        <v>0</v>
      </c>
      <c r="U2" s="219">
        <v>0</v>
      </c>
      <c r="V2" s="219" t="s">
        <v>603</v>
      </c>
      <c r="W2" s="219"/>
      <c r="X2" s="219"/>
      <c r="Y2" s="219" t="s">
        <v>604</v>
      </c>
      <c r="Z2" s="219">
        <v>3898</v>
      </c>
      <c r="AA2" s="219"/>
      <c r="AB2" s="219" t="s">
        <v>604</v>
      </c>
      <c r="AC2" s="221">
        <v>3898</v>
      </c>
      <c r="AD2" s="221"/>
      <c r="AE2" s="221">
        <v>3898</v>
      </c>
      <c r="AF2" s="204" t="s">
        <v>605</v>
      </c>
      <c r="AG2" s="219" t="s">
        <v>606</v>
      </c>
      <c r="AH2" s="219" t="s">
        <v>607</v>
      </c>
      <c r="AI2" s="219" t="s">
        <v>608</v>
      </c>
      <c r="AJ2" s="222" t="s">
        <v>609</v>
      </c>
      <c r="AK2" s="219" t="s">
        <v>610</v>
      </c>
      <c r="AL2" s="219">
        <v>2149011</v>
      </c>
      <c r="AM2" s="219" t="s">
        <v>611</v>
      </c>
      <c r="AN2" s="219"/>
      <c r="AO2" s="219" t="s">
        <v>612</v>
      </c>
      <c r="AP2" s="220" t="s">
        <v>613</v>
      </c>
      <c r="AQ2" s="219" t="s">
        <v>548</v>
      </c>
      <c r="AR2" s="219" t="s">
        <v>597</v>
      </c>
      <c r="AS2" s="219" t="s">
        <v>614</v>
      </c>
      <c r="AT2" s="219" t="s">
        <v>610</v>
      </c>
      <c r="AU2" s="219"/>
      <c r="AV2" s="219"/>
      <c r="AW2" s="219"/>
      <c r="AX2" s="219"/>
      <c r="AY2" s="219"/>
      <c r="AZ2" s="219" t="s">
        <v>615</v>
      </c>
      <c r="BA2" s="219" t="s">
        <v>615</v>
      </c>
      <c r="BB2" s="220" t="s">
        <v>616</v>
      </c>
      <c r="BC2" s="219" t="s">
        <v>617</v>
      </c>
      <c r="BD2" s="219"/>
      <c r="BE2" s="219"/>
      <c r="BF2" s="219"/>
      <c r="BG2" s="223">
        <v>3898</v>
      </c>
      <c r="CD2" s="223">
        <v>3898</v>
      </c>
      <c r="CE2" s="224">
        <v>0</v>
      </c>
    </row>
    <row r="3" spans="1:83" ht="14.5" customHeight="1">
      <c r="A3" s="219" t="s">
        <v>586</v>
      </c>
      <c r="B3" s="220" t="s">
        <v>587</v>
      </c>
      <c r="C3" s="220" t="s">
        <v>618</v>
      </c>
      <c r="D3" s="219" t="s">
        <v>589</v>
      </c>
      <c r="E3" s="219" t="s">
        <v>590</v>
      </c>
      <c r="F3" s="219" t="s">
        <v>591</v>
      </c>
      <c r="G3" s="219" t="s">
        <v>592</v>
      </c>
      <c r="H3" s="219" t="s">
        <v>619</v>
      </c>
      <c r="I3" s="219" t="s">
        <v>620</v>
      </c>
      <c r="J3" s="219" t="s">
        <v>621</v>
      </c>
      <c r="K3" s="219" t="s">
        <v>622</v>
      </c>
      <c r="L3" s="219">
        <v>13</v>
      </c>
      <c r="M3" s="219" t="s">
        <v>118</v>
      </c>
      <c r="N3" s="219" t="s">
        <v>597</v>
      </c>
      <c r="O3" s="220" t="s">
        <v>598</v>
      </c>
      <c r="P3" s="220" t="s">
        <v>599</v>
      </c>
      <c r="Q3" s="220" t="s">
        <v>623</v>
      </c>
      <c r="R3" s="220" t="s">
        <v>601</v>
      </c>
      <c r="S3" s="220" t="s">
        <v>602</v>
      </c>
      <c r="T3" s="219">
        <v>0</v>
      </c>
      <c r="U3" s="219">
        <v>0</v>
      </c>
      <c r="V3" s="219" t="s">
        <v>624</v>
      </c>
      <c r="W3" s="219"/>
      <c r="X3" s="219"/>
      <c r="Y3" s="219" t="s">
        <v>604</v>
      </c>
      <c r="Z3" s="219">
        <v>2394.2600000000002</v>
      </c>
      <c r="AA3" s="219"/>
      <c r="AB3" s="219" t="s">
        <v>604</v>
      </c>
      <c r="AC3" s="221">
        <v>2394.2600000000002</v>
      </c>
      <c r="AD3" s="221"/>
      <c r="AE3" s="221">
        <v>2394.2600000000002</v>
      </c>
      <c r="AF3" s="204" t="s">
        <v>625</v>
      </c>
      <c r="AG3" s="219" t="s">
        <v>606</v>
      </c>
      <c r="AH3" s="219" t="s">
        <v>607</v>
      </c>
      <c r="AI3" s="219" t="s">
        <v>608</v>
      </c>
      <c r="AJ3" s="222" t="s">
        <v>626</v>
      </c>
      <c r="AK3" s="219" t="s">
        <v>627</v>
      </c>
      <c r="AL3" s="219">
        <v>2149011</v>
      </c>
      <c r="AM3" s="219" t="s">
        <v>628</v>
      </c>
      <c r="AN3" s="219"/>
      <c r="AO3" s="219" t="s">
        <v>629</v>
      </c>
      <c r="AP3" s="220" t="s">
        <v>630</v>
      </c>
      <c r="AQ3" s="219" t="s">
        <v>548</v>
      </c>
      <c r="AR3" s="219" t="s">
        <v>597</v>
      </c>
      <c r="AS3" s="219"/>
      <c r="AT3" s="219"/>
      <c r="AU3" s="219"/>
      <c r="AV3" s="219"/>
      <c r="AW3" s="219"/>
      <c r="AX3" s="219"/>
      <c r="AY3" s="219"/>
      <c r="AZ3" s="219" t="s">
        <v>615</v>
      </c>
      <c r="BA3" s="219" t="s">
        <v>615</v>
      </c>
      <c r="BB3" s="220" t="s">
        <v>631</v>
      </c>
      <c r="BC3" s="219" t="s">
        <v>617</v>
      </c>
      <c r="BD3" s="219"/>
      <c r="BE3" s="219"/>
      <c r="BF3" s="219"/>
      <c r="CB3" s="223">
        <v>2394.2600000000002</v>
      </c>
      <c r="CD3" s="223">
        <v>2394.2600000000002</v>
      </c>
      <c r="CE3" s="224">
        <v>0</v>
      </c>
    </row>
    <row r="4" spans="1:83" ht="14.5" customHeight="1">
      <c r="A4" s="219" t="s">
        <v>586</v>
      </c>
      <c r="B4" s="220" t="s">
        <v>587</v>
      </c>
      <c r="C4" s="220" t="s">
        <v>632</v>
      </c>
      <c r="D4" s="219" t="s">
        <v>589</v>
      </c>
      <c r="E4" s="219" t="s">
        <v>590</v>
      </c>
      <c r="F4" s="219" t="s">
        <v>591</v>
      </c>
      <c r="G4" s="219" t="s">
        <v>592</v>
      </c>
      <c r="H4" s="219" t="s">
        <v>633</v>
      </c>
      <c r="I4" s="219" t="s">
        <v>634</v>
      </c>
      <c r="J4" s="219" t="s">
        <v>635</v>
      </c>
      <c r="K4" s="219" t="s">
        <v>636</v>
      </c>
      <c r="L4" s="219">
        <v>28</v>
      </c>
      <c r="M4" s="219" t="s">
        <v>118</v>
      </c>
      <c r="N4" s="219" t="s">
        <v>597</v>
      </c>
      <c r="O4" s="220" t="s">
        <v>598</v>
      </c>
      <c r="P4" s="220" t="s">
        <v>599</v>
      </c>
      <c r="Q4" s="220" t="s">
        <v>637</v>
      </c>
      <c r="R4" s="220" t="s">
        <v>601</v>
      </c>
      <c r="S4" s="220" t="s">
        <v>602</v>
      </c>
      <c r="T4" s="219">
        <v>0</v>
      </c>
      <c r="U4" s="219">
        <v>0</v>
      </c>
      <c r="V4" s="219" t="s">
        <v>638</v>
      </c>
      <c r="W4" s="219"/>
      <c r="X4" s="219"/>
      <c r="Y4" s="219" t="s">
        <v>604</v>
      </c>
      <c r="Z4" s="219">
        <v>200</v>
      </c>
      <c r="AA4" s="219"/>
      <c r="AB4" s="219" t="s">
        <v>604</v>
      </c>
      <c r="AC4" s="221">
        <v>200</v>
      </c>
      <c r="AD4" s="221"/>
      <c r="AE4" s="221">
        <v>200</v>
      </c>
      <c r="AF4" s="204" t="s">
        <v>639</v>
      </c>
      <c r="AG4" s="219" t="s">
        <v>606</v>
      </c>
      <c r="AH4" s="219" t="s">
        <v>607</v>
      </c>
      <c r="AI4" s="219" t="s">
        <v>608</v>
      </c>
      <c r="AJ4" s="222" t="s">
        <v>640</v>
      </c>
      <c r="AK4" s="219" t="s">
        <v>610</v>
      </c>
      <c r="AL4" s="219">
        <v>2149011</v>
      </c>
      <c r="AM4" s="219" t="s">
        <v>611</v>
      </c>
      <c r="AN4" s="219"/>
      <c r="AO4" s="219" t="s">
        <v>641</v>
      </c>
      <c r="AP4" s="220" t="s">
        <v>642</v>
      </c>
      <c r="AQ4" s="219" t="s">
        <v>643</v>
      </c>
      <c r="AR4" s="219" t="s">
        <v>644</v>
      </c>
      <c r="AS4" s="219"/>
      <c r="AT4" s="219"/>
      <c r="AU4" s="219"/>
      <c r="AV4" s="219"/>
      <c r="AW4" s="219"/>
      <c r="AX4" s="219"/>
      <c r="AY4" s="219"/>
      <c r="AZ4" s="219" t="s">
        <v>615</v>
      </c>
      <c r="BA4" s="219" t="s">
        <v>615</v>
      </c>
      <c r="BB4" s="220" t="s">
        <v>631</v>
      </c>
      <c r="BC4" s="219" t="s">
        <v>617</v>
      </c>
      <c r="BD4" s="219"/>
      <c r="BE4" s="219"/>
      <c r="BF4" s="219"/>
      <c r="BG4" s="223">
        <v>200</v>
      </c>
      <c r="CD4" s="223">
        <v>200</v>
      </c>
      <c r="CE4" s="224">
        <v>0</v>
      </c>
    </row>
    <row r="5" spans="1:83" ht="14.5" customHeight="1">
      <c r="A5" s="219" t="s">
        <v>586</v>
      </c>
      <c r="B5" s="220" t="s">
        <v>645</v>
      </c>
      <c r="C5" s="220" t="s">
        <v>646</v>
      </c>
      <c r="D5" s="219" t="s">
        <v>589</v>
      </c>
      <c r="E5" s="219" t="s">
        <v>590</v>
      </c>
      <c r="F5" s="219" t="s">
        <v>591</v>
      </c>
      <c r="G5" s="219" t="s">
        <v>592</v>
      </c>
      <c r="H5" s="219" t="s">
        <v>647</v>
      </c>
      <c r="I5" s="219" t="s">
        <v>648</v>
      </c>
      <c r="J5" s="219" t="s">
        <v>649</v>
      </c>
      <c r="K5" s="219" t="s">
        <v>650</v>
      </c>
      <c r="L5" s="219">
        <v>49</v>
      </c>
      <c r="M5" s="219" t="s">
        <v>118</v>
      </c>
      <c r="N5" s="219" t="s">
        <v>597</v>
      </c>
      <c r="O5" s="220" t="s">
        <v>598</v>
      </c>
      <c r="P5" s="220" t="s">
        <v>599</v>
      </c>
      <c r="Q5" s="220" t="s">
        <v>651</v>
      </c>
      <c r="R5" s="220" t="s">
        <v>601</v>
      </c>
      <c r="S5" s="220" t="s">
        <v>602</v>
      </c>
      <c r="T5" s="219">
        <v>0</v>
      </c>
      <c r="U5" s="219">
        <v>0</v>
      </c>
      <c r="V5" s="219" t="s">
        <v>652</v>
      </c>
      <c r="W5" s="219"/>
      <c r="X5" s="219"/>
      <c r="Y5" s="219" t="s">
        <v>604</v>
      </c>
      <c r="Z5" s="219">
        <v>90</v>
      </c>
      <c r="AA5" s="219"/>
      <c r="AB5" s="219" t="s">
        <v>604</v>
      </c>
      <c r="AC5" s="221">
        <v>90</v>
      </c>
      <c r="AD5" s="221"/>
      <c r="AE5" s="221">
        <v>90</v>
      </c>
      <c r="AF5" s="204" t="s">
        <v>653</v>
      </c>
      <c r="AG5" s="219" t="s">
        <v>606</v>
      </c>
      <c r="AH5" s="219" t="s">
        <v>607</v>
      </c>
      <c r="AI5" s="219" t="s">
        <v>608</v>
      </c>
      <c r="AJ5" s="222" t="s">
        <v>654</v>
      </c>
      <c r="AK5" s="219" t="s">
        <v>610</v>
      </c>
      <c r="AL5" s="219">
        <v>2149011</v>
      </c>
      <c r="AM5" s="219" t="s">
        <v>611</v>
      </c>
      <c r="AN5" s="219"/>
      <c r="AO5" s="219" t="s">
        <v>655</v>
      </c>
      <c r="AP5" s="220" t="s">
        <v>656</v>
      </c>
      <c r="AQ5" s="219" t="s">
        <v>548</v>
      </c>
      <c r="AR5" s="219" t="s">
        <v>597</v>
      </c>
      <c r="AS5" s="219" t="s">
        <v>657</v>
      </c>
      <c r="AT5" s="219" t="s">
        <v>610</v>
      </c>
      <c r="AU5" s="219"/>
      <c r="AV5" s="219"/>
      <c r="AW5" s="219"/>
      <c r="AX5" s="219"/>
      <c r="AY5" s="219"/>
      <c r="AZ5" s="219" t="s">
        <v>615</v>
      </c>
      <c r="BA5" s="219" t="s">
        <v>615</v>
      </c>
      <c r="BB5" s="220" t="s">
        <v>658</v>
      </c>
      <c r="BC5" s="219" t="s">
        <v>617</v>
      </c>
      <c r="BD5" s="219"/>
      <c r="BE5" s="219"/>
      <c r="BF5" s="219"/>
      <c r="BG5" s="223">
        <v>90</v>
      </c>
      <c r="CD5" s="223">
        <v>90</v>
      </c>
      <c r="CE5" s="224">
        <v>0</v>
      </c>
    </row>
    <row r="6" spans="1:83" ht="14.5" customHeight="1">
      <c r="A6" s="219" t="s">
        <v>586</v>
      </c>
      <c r="B6" s="220" t="s">
        <v>645</v>
      </c>
      <c r="C6" s="220" t="s">
        <v>646</v>
      </c>
      <c r="D6" s="219" t="s">
        <v>589</v>
      </c>
      <c r="E6" s="219" t="s">
        <v>590</v>
      </c>
      <c r="F6" s="219" t="s">
        <v>591</v>
      </c>
      <c r="G6" s="219" t="s">
        <v>592</v>
      </c>
      <c r="H6" s="219" t="s">
        <v>647</v>
      </c>
      <c r="I6" s="219" t="s">
        <v>648</v>
      </c>
      <c r="J6" s="219" t="s">
        <v>649</v>
      </c>
      <c r="K6" s="219" t="s">
        <v>650</v>
      </c>
      <c r="L6" s="219">
        <v>50</v>
      </c>
      <c r="M6" s="219" t="s">
        <v>118</v>
      </c>
      <c r="N6" s="219" t="s">
        <v>597</v>
      </c>
      <c r="O6" s="220" t="s">
        <v>598</v>
      </c>
      <c r="P6" s="220" t="s">
        <v>599</v>
      </c>
      <c r="Q6" s="220" t="s">
        <v>659</v>
      </c>
      <c r="R6" s="220" t="s">
        <v>601</v>
      </c>
      <c r="S6" s="220" t="s">
        <v>602</v>
      </c>
      <c r="T6" s="219">
        <v>0</v>
      </c>
      <c r="U6" s="219">
        <v>0</v>
      </c>
      <c r="V6" s="219" t="s">
        <v>660</v>
      </c>
      <c r="W6" s="219"/>
      <c r="X6" s="219"/>
      <c r="Y6" s="219" t="s">
        <v>604</v>
      </c>
      <c r="Z6" s="219">
        <v>1040</v>
      </c>
      <c r="AA6" s="219"/>
      <c r="AB6" s="219" t="s">
        <v>604</v>
      </c>
      <c r="AC6" s="221">
        <v>1040</v>
      </c>
      <c r="AD6" s="221"/>
      <c r="AE6" s="221">
        <v>1040</v>
      </c>
      <c r="AF6" s="204" t="s">
        <v>661</v>
      </c>
      <c r="AG6" s="219" t="s">
        <v>606</v>
      </c>
      <c r="AH6" s="219" t="s">
        <v>607</v>
      </c>
      <c r="AI6" s="219" t="s">
        <v>608</v>
      </c>
      <c r="AJ6" s="222" t="s">
        <v>654</v>
      </c>
      <c r="AK6" s="219" t="s">
        <v>627</v>
      </c>
      <c r="AL6" s="219">
        <v>2149011</v>
      </c>
      <c r="AM6" s="219" t="s">
        <v>611</v>
      </c>
      <c r="AN6" s="219"/>
      <c r="AO6" s="219" t="s">
        <v>655</v>
      </c>
      <c r="AP6" s="220" t="s">
        <v>656</v>
      </c>
      <c r="AQ6" s="219" t="s">
        <v>548</v>
      </c>
      <c r="AR6" s="219" t="s">
        <v>597</v>
      </c>
      <c r="AS6" s="219" t="s">
        <v>657</v>
      </c>
      <c r="AT6" s="219" t="s">
        <v>610</v>
      </c>
      <c r="AU6" s="219"/>
      <c r="AV6" s="219"/>
      <c r="AW6" s="219"/>
      <c r="AX6" s="219"/>
      <c r="AY6" s="219"/>
      <c r="AZ6" s="219" t="s">
        <v>615</v>
      </c>
      <c r="BA6" s="219" t="s">
        <v>615</v>
      </c>
      <c r="BB6" s="220" t="s">
        <v>658</v>
      </c>
      <c r="BC6" s="219" t="s">
        <v>617</v>
      </c>
      <c r="BD6" s="219"/>
      <c r="BE6" s="219"/>
      <c r="BF6" s="219"/>
      <c r="BG6" s="223">
        <v>1040</v>
      </c>
      <c r="CD6" s="223">
        <v>1040</v>
      </c>
      <c r="CE6" s="224">
        <v>0</v>
      </c>
    </row>
    <row r="7" spans="1:83" ht="14.5" customHeight="1">
      <c r="A7" s="219" t="s">
        <v>586</v>
      </c>
      <c r="B7" s="220" t="s">
        <v>645</v>
      </c>
      <c r="C7" s="220" t="s">
        <v>662</v>
      </c>
      <c r="D7" s="219" t="s">
        <v>589</v>
      </c>
      <c r="E7" s="219" t="s">
        <v>590</v>
      </c>
      <c r="F7" s="219" t="s">
        <v>591</v>
      </c>
      <c r="G7" s="219" t="s">
        <v>592</v>
      </c>
      <c r="H7" s="219" t="s">
        <v>663</v>
      </c>
      <c r="I7" s="219" t="s">
        <v>664</v>
      </c>
      <c r="J7" s="219" t="s">
        <v>665</v>
      </c>
      <c r="K7" s="219" t="s">
        <v>666</v>
      </c>
      <c r="L7" s="219">
        <v>4</v>
      </c>
      <c r="M7" s="219" t="s">
        <v>118</v>
      </c>
      <c r="N7" s="219" t="s">
        <v>597</v>
      </c>
      <c r="O7" s="220" t="s">
        <v>598</v>
      </c>
      <c r="P7" s="220" t="s">
        <v>599</v>
      </c>
      <c r="Q7" s="220" t="s">
        <v>667</v>
      </c>
      <c r="R7" s="220" t="s">
        <v>601</v>
      </c>
      <c r="S7" s="220" t="s">
        <v>602</v>
      </c>
      <c r="T7" s="219">
        <v>0</v>
      </c>
      <c r="U7" s="219">
        <v>0</v>
      </c>
      <c r="V7" s="219" t="s">
        <v>668</v>
      </c>
      <c r="W7" s="219"/>
      <c r="X7" s="219"/>
      <c r="Y7" s="219" t="s">
        <v>604</v>
      </c>
      <c r="Z7" s="219">
        <v>9000</v>
      </c>
      <c r="AA7" s="219"/>
      <c r="AB7" s="219" t="s">
        <v>604</v>
      </c>
      <c r="AC7" s="221">
        <v>9000</v>
      </c>
      <c r="AD7" s="221"/>
      <c r="AE7" s="221">
        <v>9000</v>
      </c>
      <c r="AF7" s="204" t="s">
        <v>669</v>
      </c>
      <c r="AG7" s="219" t="s">
        <v>606</v>
      </c>
      <c r="AH7" s="219" t="s">
        <v>607</v>
      </c>
      <c r="AI7" s="219" t="s">
        <v>608</v>
      </c>
      <c r="AJ7" s="222" t="s">
        <v>670</v>
      </c>
      <c r="AK7" s="219" t="s">
        <v>610</v>
      </c>
      <c r="AL7" s="219">
        <v>2149011</v>
      </c>
      <c r="AM7" s="219" t="s">
        <v>671</v>
      </c>
      <c r="AN7" s="219"/>
      <c r="AO7" s="219" t="s">
        <v>672</v>
      </c>
      <c r="AP7" s="220" t="s">
        <v>673</v>
      </c>
      <c r="AQ7" s="219" t="s">
        <v>643</v>
      </c>
      <c r="AR7" s="219" t="s">
        <v>597</v>
      </c>
      <c r="AS7" s="219" t="s">
        <v>674</v>
      </c>
      <c r="AT7" s="219" t="s">
        <v>627</v>
      </c>
      <c r="AU7" s="219"/>
      <c r="AV7" s="219"/>
      <c r="AW7" s="219"/>
      <c r="AX7" s="219"/>
      <c r="AY7" s="219"/>
      <c r="AZ7" s="219" t="s">
        <v>615</v>
      </c>
      <c r="BA7" s="219" t="s">
        <v>615</v>
      </c>
      <c r="BB7" s="220" t="s">
        <v>675</v>
      </c>
      <c r="BC7" s="219" t="s">
        <v>617</v>
      </c>
      <c r="BD7" s="219"/>
      <c r="BE7" s="219"/>
      <c r="BF7" s="219"/>
      <c r="CB7" s="223">
        <v>9000</v>
      </c>
      <c r="CD7" s="223">
        <v>9000</v>
      </c>
      <c r="CE7" s="224">
        <v>0</v>
      </c>
    </row>
    <row r="8" spans="1:83" ht="14.5" customHeight="1">
      <c r="A8" s="219" t="s">
        <v>586</v>
      </c>
      <c r="B8" s="220" t="s">
        <v>645</v>
      </c>
      <c r="C8" s="220" t="s">
        <v>676</v>
      </c>
      <c r="D8" s="219" t="s">
        <v>589</v>
      </c>
      <c r="E8" s="219" t="s">
        <v>590</v>
      </c>
      <c r="F8" s="219" t="s">
        <v>591</v>
      </c>
      <c r="G8" s="219" t="s">
        <v>592</v>
      </c>
      <c r="H8" s="219" t="s">
        <v>677</v>
      </c>
      <c r="I8" s="219" t="s">
        <v>678</v>
      </c>
      <c r="J8" s="219" t="s">
        <v>679</v>
      </c>
      <c r="K8" s="219" t="s">
        <v>680</v>
      </c>
      <c r="L8" s="219">
        <v>2</v>
      </c>
      <c r="M8" s="219" t="s">
        <v>118</v>
      </c>
      <c r="N8" s="219" t="s">
        <v>597</v>
      </c>
      <c r="O8" s="220" t="s">
        <v>598</v>
      </c>
      <c r="P8" s="220" t="s">
        <v>599</v>
      </c>
      <c r="Q8" s="220" t="s">
        <v>681</v>
      </c>
      <c r="R8" s="220" t="s">
        <v>601</v>
      </c>
      <c r="S8" s="220" t="s">
        <v>602</v>
      </c>
      <c r="T8" s="219">
        <v>0</v>
      </c>
      <c r="U8" s="219">
        <v>0</v>
      </c>
      <c r="V8" s="219" t="s">
        <v>682</v>
      </c>
      <c r="W8" s="219"/>
      <c r="X8" s="219"/>
      <c r="Y8" s="219" t="s">
        <v>604</v>
      </c>
      <c r="Z8" s="219">
        <v>142</v>
      </c>
      <c r="AA8" s="219"/>
      <c r="AB8" s="219" t="s">
        <v>604</v>
      </c>
      <c r="AC8" s="221">
        <v>142</v>
      </c>
      <c r="AD8" s="221"/>
      <c r="AE8" s="221">
        <v>142</v>
      </c>
      <c r="AF8" s="204" t="s">
        <v>683</v>
      </c>
      <c r="AG8" s="219" t="s">
        <v>606</v>
      </c>
      <c r="AH8" s="219" t="s">
        <v>607</v>
      </c>
      <c r="AI8" s="219" t="s">
        <v>608</v>
      </c>
      <c r="AJ8" s="222" t="s">
        <v>684</v>
      </c>
      <c r="AK8" s="219" t="s">
        <v>610</v>
      </c>
      <c r="AL8" s="219">
        <v>2149011</v>
      </c>
      <c r="AM8" s="219" t="s">
        <v>611</v>
      </c>
      <c r="AN8" s="219"/>
      <c r="AO8" s="219" t="s">
        <v>685</v>
      </c>
      <c r="AP8" s="220" t="s">
        <v>686</v>
      </c>
      <c r="AQ8" s="219" t="s">
        <v>643</v>
      </c>
      <c r="AR8" s="219" t="s">
        <v>597</v>
      </c>
      <c r="AS8" s="219"/>
      <c r="AT8" s="219"/>
      <c r="AU8" s="219"/>
      <c r="AV8" s="219"/>
      <c r="AW8" s="219"/>
      <c r="AX8" s="219"/>
      <c r="AY8" s="219"/>
      <c r="AZ8" s="219" t="s">
        <v>615</v>
      </c>
      <c r="BA8" s="219" t="s">
        <v>615</v>
      </c>
      <c r="BB8" s="220" t="s">
        <v>687</v>
      </c>
      <c r="BC8" s="219" t="s">
        <v>617</v>
      </c>
      <c r="BD8" s="219"/>
      <c r="BE8" s="219"/>
      <c r="BF8" s="219"/>
      <c r="BG8" s="223">
        <v>142</v>
      </c>
      <c r="CD8" s="223">
        <v>142</v>
      </c>
      <c r="CE8" s="224">
        <v>0</v>
      </c>
    </row>
    <row r="9" spans="1:83" ht="14.5" customHeight="1">
      <c r="A9" s="219" t="s">
        <v>586</v>
      </c>
      <c r="B9" s="220" t="s">
        <v>688</v>
      </c>
      <c r="C9" s="220" t="s">
        <v>689</v>
      </c>
      <c r="D9" s="219" t="s">
        <v>589</v>
      </c>
      <c r="E9" s="219" t="s">
        <v>590</v>
      </c>
      <c r="F9" s="219" t="s">
        <v>591</v>
      </c>
      <c r="G9" s="219" t="s">
        <v>592</v>
      </c>
      <c r="H9" s="219" t="s">
        <v>690</v>
      </c>
      <c r="I9" s="219" t="s">
        <v>691</v>
      </c>
      <c r="J9" s="219" t="s">
        <v>692</v>
      </c>
      <c r="K9" s="219" t="s">
        <v>693</v>
      </c>
      <c r="L9" s="219">
        <v>13</v>
      </c>
      <c r="M9" s="219" t="s">
        <v>118</v>
      </c>
      <c r="N9" s="219" t="s">
        <v>597</v>
      </c>
      <c r="O9" s="220" t="s">
        <v>598</v>
      </c>
      <c r="P9" s="220" t="s">
        <v>599</v>
      </c>
      <c r="Q9" s="220" t="s">
        <v>637</v>
      </c>
      <c r="R9" s="220" t="s">
        <v>601</v>
      </c>
      <c r="S9" s="220" t="s">
        <v>602</v>
      </c>
      <c r="T9" s="219">
        <v>0</v>
      </c>
      <c r="U9" s="219">
        <v>0</v>
      </c>
      <c r="V9" s="219" t="s">
        <v>638</v>
      </c>
      <c r="W9" s="219"/>
      <c r="X9" s="219"/>
      <c r="Y9" s="219" t="s">
        <v>604</v>
      </c>
      <c r="Z9" s="219">
        <v>1200</v>
      </c>
      <c r="AA9" s="219"/>
      <c r="AB9" s="219" t="s">
        <v>604</v>
      </c>
      <c r="AC9" s="221">
        <v>1200</v>
      </c>
      <c r="AD9" s="221"/>
      <c r="AE9" s="221">
        <v>1200</v>
      </c>
      <c r="AF9" s="204" t="s">
        <v>694</v>
      </c>
      <c r="AG9" s="219" t="s">
        <v>606</v>
      </c>
      <c r="AH9" s="219" t="s">
        <v>607</v>
      </c>
      <c r="AI9" s="219" t="s">
        <v>608</v>
      </c>
      <c r="AJ9" s="222" t="s">
        <v>695</v>
      </c>
      <c r="AK9" s="219" t="s">
        <v>610</v>
      </c>
      <c r="AL9" s="219">
        <v>2149011</v>
      </c>
      <c r="AM9" s="219" t="s">
        <v>696</v>
      </c>
      <c r="AN9" s="219"/>
      <c r="AO9" s="219" t="s">
        <v>697</v>
      </c>
      <c r="AP9" s="220" t="s">
        <v>698</v>
      </c>
      <c r="AQ9" s="219" t="s">
        <v>643</v>
      </c>
      <c r="AR9" s="219" t="s">
        <v>597</v>
      </c>
      <c r="AS9" s="219" t="s">
        <v>699</v>
      </c>
      <c r="AT9" s="219" t="s">
        <v>610</v>
      </c>
      <c r="AU9" s="219"/>
      <c r="AV9" s="219"/>
      <c r="AW9" s="219"/>
      <c r="AX9" s="219"/>
      <c r="AY9" s="219"/>
      <c r="AZ9" s="219" t="s">
        <v>615</v>
      </c>
      <c r="BA9" s="219" t="s">
        <v>615</v>
      </c>
      <c r="BB9" s="220" t="s">
        <v>700</v>
      </c>
      <c r="BC9" s="219" t="s">
        <v>617</v>
      </c>
      <c r="BD9" s="219"/>
      <c r="BE9" s="219"/>
      <c r="BF9" s="219"/>
      <c r="BG9" s="223">
        <v>1200</v>
      </c>
      <c r="CD9" s="223">
        <v>1200</v>
      </c>
      <c r="CE9" s="224">
        <v>0</v>
      </c>
    </row>
    <row r="10" spans="1:83" ht="14.5" customHeight="1">
      <c r="A10" s="219" t="s">
        <v>586</v>
      </c>
      <c r="B10" s="220" t="s">
        <v>688</v>
      </c>
      <c r="C10" s="220" t="s">
        <v>701</v>
      </c>
      <c r="D10" s="219" t="s">
        <v>589</v>
      </c>
      <c r="E10" s="219" t="s">
        <v>590</v>
      </c>
      <c r="F10" s="219" t="s">
        <v>591</v>
      </c>
      <c r="G10" s="219" t="s">
        <v>592</v>
      </c>
      <c r="H10" s="219" t="s">
        <v>702</v>
      </c>
      <c r="I10" s="219" t="s">
        <v>703</v>
      </c>
      <c r="J10" s="219" t="s">
        <v>704</v>
      </c>
      <c r="K10" s="219" t="s">
        <v>705</v>
      </c>
      <c r="L10" s="219">
        <v>68</v>
      </c>
      <c r="M10" s="219" t="s">
        <v>118</v>
      </c>
      <c r="N10" s="219" t="s">
        <v>597</v>
      </c>
      <c r="O10" s="220" t="s">
        <v>598</v>
      </c>
      <c r="P10" s="220" t="s">
        <v>599</v>
      </c>
      <c r="Q10" s="220" t="s">
        <v>600</v>
      </c>
      <c r="R10" s="220" t="s">
        <v>601</v>
      </c>
      <c r="S10" s="220" t="s">
        <v>602</v>
      </c>
      <c r="T10" s="219">
        <v>0</v>
      </c>
      <c r="U10" s="219">
        <v>0</v>
      </c>
      <c r="V10" s="219" t="s">
        <v>603</v>
      </c>
      <c r="W10" s="219"/>
      <c r="X10" s="219"/>
      <c r="Y10" s="219" t="s">
        <v>604</v>
      </c>
      <c r="Z10" s="219">
        <v>238</v>
      </c>
      <c r="AA10" s="219"/>
      <c r="AB10" s="219" t="s">
        <v>604</v>
      </c>
      <c r="AC10" s="221">
        <v>238</v>
      </c>
      <c r="AD10" s="221"/>
      <c r="AE10" s="221">
        <v>238</v>
      </c>
      <c r="AF10" s="204" t="s">
        <v>706</v>
      </c>
      <c r="AG10" s="219" t="s">
        <v>606</v>
      </c>
      <c r="AH10" s="219" t="s">
        <v>607</v>
      </c>
      <c r="AI10" s="219" t="s">
        <v>608</v>
      </c>
      <c r="AJ10" s="222" t="s">
        <v>707</v>
      </c>
      <c r="AK10" s="219" t="s">
        <v>610</v>
      </c>
      <c r="AL10" s="219">
        <v>2149011</v>
      </c>
      <c r="AM10" s="219" t="s">
        <v>611</v>
      </c>
      <c r="AN10" s="219"/>
      <c r="AO10" s="219" t="s">
        <v>708</v>
      </c>
      <c r="AP10" s="220" t="s">
        <v>709</v>
      </c>
      <c r="AQ10" s="219" t="s">
        <v>548</v>
      </c>
      <c r="AR10" s="219" t="s">
        <v>597</v>
      </c>
      <c r="AS10" s="219"/>
      <c r="AT10" s="219"/>
      <c r="AU10" s="219"/>
      <c r="AV10" s="219"/>
      <c r="AW10" s="219"/>
      <c r="AX10" s="219"/>
      <c r="AY10" s="219"/>
      <c r="AZ10" s="219" t="s">
        <v>615</v>
      </c>
      <c r="BA10" s="219" t="s">
        <v>615</v>
      </c>
      <c r="BB10" s="220" t="s">
        <v>710</v>
      </c>
      <c r="BC10" s="219" t="s">
        <v>617</v>
      </c>
      <c r="BD10" s="219"/>
      <c r="BE10" s="219"/>
      <c r="BF10" s="219"/>
      <c r="BG10" s="223">
        <v>238</v>
      </c>
      <c r="CD10" s="223">
        <v>238</v>
      </c>
      <c r="CE10" s="224">
        <v>0</v>
      </c>
    </row>
    <row r="11" spans="1:83" ht="14.5" customHeight="1">
      <c r="A11" s="219" t="s">
        <v>586</v>
      </c>
      <c r="B11" s="220" t="s">
        <v>688</v>
      </c>
      <c r="C11" s="220" t="s">
        <v>711</v>
      </c>
      <c r="D11" s="219" t="s">
        <v>589</v>
      </c>
      <c r="E11" s="219" t="s">
        <v>590</v>
      </c>
      <c r="F11" s="219" t="s">
        <v>591</v>
      </c>
      <c r="G11" s="219" t="s">
        <v>592</v>
      </c>
      <c r="H11" s="219" t="s">
        <v>712</v>
      </c>
      <c r="I11" s="219" t="s">
        <v>713</v>
      </c>
      <c r="J11" s="219" t="s">
        <v>714</v>
      </c>
      <c r="K11" s="219" t="s">
        <v>715</v>
      </c>
      <c r="L11" s="219">
        <v>2</v>
      </c>
      <c r="M11" s="219" t="s">
        <v>118</v>
      </c>
      <c r="N11" s="219" t="s">
        <v>597</v>
      </c>
      <c r="O11" s="220" t="s">
        <v>598</v>
      </c>
      <c r="P11" s="220" t="s">
        <v>599</v>
      </c>
      <c r="Q11" s="220" t="s">
        <v>600</v>
      </c>
      <c r="R11" s="220" t="s">
        <v>601</v>
      </c>
      <c r="S11" s="220" t="s">
        <v>602</v>
      </c>
      <c r="T11" s="219">
        <v>0</v>
      </c>
      <c r="U11" s="219">
        <v>0</v>
      </c>
      <c r="V11" s="219" t="s">
        <v>603</v>
      </c>
      <c r="W11" s="219"/>
      <c r="X11" s="219"/>
      <c r="Y11" s="219" t="s">
        <v>604</v>
      </c>
      <c r="Z11" s="219">
        <v>209</v>
      </c>
      <c r="AA11" s="219"/>
      <c r="AB11" s="219" t="s">
        <v>604</v>
      </c>
      <c r="AC11" s="221">
        <v>209</v>
      </c>
      <c r="AD11" s="221"/>
      <c r="AE11" s="221">
        <v>209</v>
      </c>
      <c r="AF11" s="204" t="s">
        <v>716</v>
      </c>
      <c r="AG11" s="219" t="s">
        <v>606</v>
      </c>
      <c r="AH11" s="219" t="s">
        <v>607</v>
      </c>
      <c r="AI11" s="219" t="s">
        <v>608</v>
      </c>
      <c r="AJ11" s="222" t="s">
        <v>717</v>
      </c>
      <c r="AK11" s="219" t="s">
        <v>610</v>
      </c>
      <c r="AL11" s="219">
        <v>2149011</v>
      </c>
      <c r="AM11" s="219" t="s">
        <v>611</v>
      </c>
      <c r="AN11" s="219"/>
      <c r="AO11" s="219" t="s">
        <v>718</v>
      </c>
      <c r="AP11" s="220" t="s">
        <v>719</v>
      </c>
      <c r="AQ11" s="219" t="s">
        <v>643</v>
      </c>
      <c r="AR11" s="219" t="s">
        <v>597</v>
      </c>
      <c r="AS11" s="219"/>
      <c r="AT11" s="219"/>
      <c r="AU11" s="219"/>
      <c r="AV11" s="219"/>
      <c r="AW11" s="219"/>
      <c r="AX11" s="219"/>
      <c r="AY11" s="219"/>
      <c r="AZ11" s="219" t="s">
        <v>615</v>
      </c>
      <c r="BA11" s="219" t="s">
        <v>615</v>
      </c>
      <c r="BB11" s="220" t="s">
        <v>710</v>
      </c>
      <c r="BC11" s="219" t="s">
        <v>617</v>
      </c>
      <c r="BD11" s="219"/>
      <c r="BE11" s="219"/>
      <c r="BF11" s="219"/>
      <c r="BG11" s="223">
        <v>209</v>
      </c>
      <c r="CD11" s="223">
        <v>209</v>
      </c>
      <c r="CE11" s="224">
        <v>0</v>
      </c>
    </row>
    <row r="12" spans="1:83" ht="14.5" customHeight="1">
      <c r="A12" s="219" t="s">
        <v>586</v>
      </c>
      <c r="B12" s="220" t="s">
        <v>720</v>
      </c>
      <c r="C12" s="220" t="s">
        <v>721</v>
      </c>
      <c r="D12" s="219" t="s">
        <v>589</v>
      </c>
      <c r="E12" s="219" t="s">
        <v>590</v>
      </c>
      <c r="F12" s="219" t="s">
        <v>591</v>
      </c>
      <c r="G12" s="219" t="s">
        <v>592</v>
      </c>
      <c r="H12" s="219" t="s">
        <v>722</v>
      </c>
      <c r="I12" s="219" t="s">
        <v>723</v>
      </c>
      <c r="J12" s="219" t="s">
        <v>724</v>
      </c>
      <c r="K12" s="219" t="s">
        <v>725</v>
      </c>
      <c r="L12" s="219">
        <v>42</v>
      </c>
      <c r="M12" s="219" t="s">
        <v>118</v>
      </c>
      <c r="N12" s="219" t="s">
        <v>597</v>
      </c>
      <c r="O12" s="220" t="s">
        <v>598</v>
      </c>
      <c r="P12" s="220" t="s">
        <v>599</v>
      </c>
      <c r="Q12" s="220" t="s">
        <v>600</v>
      </c>
      <c r="R12" s="220" t="s">
        <v>601</v>
      </c>
      <c r="S12" s="220" t="s">
        <v>602</v>
      </c>
      <c r="T12" s="219">
        <v>0</v>
      </c>
      <c r="U12" s="219">
        <v>0</v>
      </c>
      <c r="V12" s="219" t="s">
        <v>603</v>
      </c>
      <c r="W12" s="219"/>
      <c r="X12" s="219"/>
      <c r="Y12" s="219" t="s">
        <v>604</v>
      </c>
      <c r="Z12" s="219">
        <v>100</v>
      </c>
      <c r="AA12" s="219"/>
      <c r="AB12" s="219" t="s">
        <v>604</v>
      </c>
      <c r="AC12" s="221">
        <v>100</v>
      </c>
      <c r="AD12" s="221"/>
      <c r="AE12" s="221">
        <v>100</v>
      </c>
      <c r="AF12" s="204" t="s">
        <v>726</v>
      </c>
      <c r="AG12" s="219" t="s">
        <v>606</v>
      </c>
      <c r="AH12" s="219" t="s">
        <v>607</v>
      </c>
      <c r="AI12" s="219" t="s">
        <v>608</v>
      </c>
      <c r="AJ12" s="222" t="s">
        <v>727</v>
      </c>
      <c r="AK12" s="219" t="s">
        <v>728</v>
      </c>
      <c r="AL12" s="219">
        <v>2149011</v>
      </c>
      <c r="AM12" s="219" t="s">
        <v>729</v>
      </c>
      <c r="AN12" s="219"/>
      <c r="AO12" s="219" t="s">
        <v>730</v>
      </c>
      <c r="AP12" s="220" t="s">
        <v>731</v>
      </c>
      <c r="AQ12" s="219" t="s">
        <v>548</v>
      </c>
      <c r="AR12" s="219" t="s">
        <v>597</v>
      </c>
      <c r="AS12" s="219" t="s">
        <v>732</v>
      </c>
      <c r="AT12" s="219" t="s">
        <v>610</v>
      </c>
      <c r="AU12" s="219"/>
      <c r="AV12" s="219"/>
      <c r="AW12" s="219"/>
      <c r="AX12" s="219"/>
      <c r="AY12" s="219"/>
      <c r="AZ12" s="219" t="s">
        <v>615</v>
      </c>
      <c r="BA12" s="219" t="s">
        <v>615</v>
      </c>
      <c r="BB12" s="220" t="s">
        <v>733</v>
      </c>
      <c r="BC12" s="219" t="s">
        <v>617</v>
      </c>
      <c r="BD12" s="219"/>
      <c r="BE12" s="219"/>
      <c r="BF12" s="219"/>
      <c r="BJ12" s="223">
        <v>100</v>
      </c>
      <c r="CD12" s="223">
        <v>100</v>
      </c>
      <c r="CE12" s="224">
        <v>0</v>
      </c>
    </row>
    <row r="13" spans="1:83" ht="14.5" customHeight="1">
      <c r="A13" s="219" t="s">
        <v>586</v>
      </c>
      <c r="B13" s="220" t="s">
        <v>720</v>
      </c>
      <c r="C13" s="220" t="s">
        <v>721</v>
      </c>
      <c r="D13" s="219" t="s">
        <v>589</v>
      </c>
      <c r="E13" s="219" t="s">
        <v>590</v>
      </c>
      <c r="F13" s="219" t="s">
        <v>591</v>
      </c>
      <c r="G13" s="219" t="s">
        <v>592</v>
      </c>
      <c r="H13" s="219" t="s">
        <v>722</v>
      </c>
      <c r="I13" s="219" t="s">
        <v>723</v>
      </c>
      <c r="J13" s="219" t="s">
        <v>724</v>
      </c>
      <c r="K13" s="219" t="s">
        <v>725</v>
      </c>
      <c r="L13" s="219">
        <v>43</v>
      </c>
      <c r="M13" s="219" t="s">
        <v>118</v>
      </c>
      <c r="N13" s="219" t="s">
        <v>597</v>
      </c>
      <c r="O13" s="220" t="s">
        <v>598</v>
      </c>
      <c r="P13" s="220" t="s">
        <v>599</v>
      </c>
      <c r="Q13" s="220" t="s">
        <v>600</v>
      </c>
      <c r="R13" s="220" t="s">
        <v>601</v>
      </c>
      <c r="S13" s="220" t="s">
        <v>602</v>
      </c>
      <c r="T13" s="219">
        <v>0</v>
      </c>
      <c r="U13" s="219">
        <v>0</v>
      </c>
      <c r="V13" s="219" t="s">
        <v>603</v>
      </c>
      <c r="W13" s="219"/>
      <c r="X13" s="219"/>
      <c r="Y13" s="219" t="s">
        <v>604</v>
      </c>
      <c r="Z13" s="219">
        <v>250</v>
      </c>
      <c r="AA13" s="219"/>
      <c r="AB13" s="219" t="s">
        <v>604</v>
      </c>
      <c r="AC13" s="221">
        <v>250</v>
      </c>
      <c r="AD13" s="221"/>
      <c r="AE13" s="221">
        <v>250</v>
      </c>
      <c r="AF13" s="204" t="s">
        <v>734</v>
      </c>
      <c r="AG13" s="219" t="s">
        <v>606</v>
      </c>
      <c r="AH13" s="219" t="s">
        <v>607</v>
      </c>
      <c r="AI13" s="219" t="s">
        <v>608</v>
      </c>
      <c r="AJ13" s="222" t="s">
        <v>727</v>
      </c>
      <c r="AK13" s="219" t="s">
        <v>610</v>
      </c>
      <c r="AL13" s="219">
        <v>2149011</v>
      </c>
      <c r="AM13" s="219" t="s">
        <v>729</v>
      </c>
      <c r="AN13" s="219"/>
      <c r="AO13" s="219" t="s">
        <v>730</v>
      </c>
      <c r="AP13" s="220" t="s">
        <v>731</v>
      </c>
      <c r="AQ13" s="219" t="s">
        <v>548</v>
      </c>
      <c r="AR13" s="219" t="s">
        <v>597</v>
      </c>
      <c r="AS13" s="219" t="s">
        <v>732</v>
      </c>
      <c r="AT13" s="219" t="s">
        <v>610</v>
      </c>
      <c r="AU13" s="219"/>
      <c r="AV13" s="219"/>
      <c r="AW13" s="219"/>
      <c r="AX13" s="219"/>
      <c r="AY13" s="219"/>
      <c r="AZ13" s="219" t="s">
        <v>615</v>
      </c>
      <c r="BA13" s="219" t="s">
        <v>615</v>
      </c>
      <c r="BB13" s="220" t="s">
        <v>733</v>
      </c>
      <c r="BC13" s="219" t="s">
        <v>617</v>
      </c>
      <c r="BD13" s="219"/>
      <c r="BE13" s="219"/>
      <c r="BF13" s="219"/>
      <c r="BJ13" s="223">
        <v>250</v>
      </c>
      <c r="CD13" s="223">
        <v>250</v>
      </c>
      <c r="CE13" s="224">
        <v>0</v>
      </c>
    </row>
    <row r="14" spans="1:83" ht="14.5" customHeight="1">
      <c r="A14" s="219" t="s">
        <v>586</v>
      </c>
      <c r="B14" s="220" t="s">
        <v>720</v>
      </c>
      <c r="C14" s="220" t="s">
        <v>721</v>
      </c>
      <c r="D14" s="219" t="s">
        <v>589</v>
      </c>
      <c r="E14" s="219" t="s">
        <v>590</v>
      </c>
      <c r="F14" s="219" t="s">
        <v>591</v>
      </c>
      <c r="G14" s="219" t="s">
        <v>592</v>
      </c>
      <c r="H14" s="219" t="s">
        <v>722</v>
      </c>
      <c r="I14" s="219" t="s">
        <v>723</v>
      </c>
      <c r="J14" s="219" t="s">
        <v>724</v>
      </c>
      <c r="K14" s="219" t="s">
        <v>725</v>
      </c>
      <c r="L14" s="219">
        <v>44</v>
      </c>
      <c r="M14" s="219" t="s">
        <v>118</v>
      </c>
      <c r="N14" s="219" t="s">
        <v>597</v>
      </c>
      <c r="O14" s="220" t="s">
        <v>598</v>
      </c>
      <c r="P14" s="220" t="s">
        <v>599</v>
      </c>
      <c r="Q14" s="220" t="s">
        <v>600</v>
      </c>
      <c r="R14" s="220" t="s">
        <v>601</v>
      </c>
      <c r="S14" s="220" t="s">
        <v>602</v>
      </c>
      <c r="T14" s="219">
        <v>0</v>
      </c>
      <c r="U14" s="219">
        <v>0</v>
      </c>
      <c r="V14" s="219" t="s">
        <v>603</v>
      </c>
      <c r="W14" s="219"/>
      <c r="X14" s="219"/>
      <c r="Y14" s="219" t="s">
        <v>604</v>
      </c>
      <c r="Z14" s="219">
        <v>300</v>
      </c>
      <c r="AA14" s="219"/>
      <c r="AB14" s="219" t="s">
        <v>604</v>
      </c>
      <c r="AC14" s="221">
        <v>300</v>
      </c>
      <c r="AD14" s="221"/>
      <c r="AE14" s="221">
        <v>300</v>
      </c>
      <c r="AF14" s="204" t="s">
        <v>735</v>
      </c>
      <c r="AG14" s="219" t="s">
        <v>606</v>
      </c>
      <c r="AH14" s="219" t="s">
        <v>607</v>
      </c>
      <c r="AI14" s="219" t="s">
        <v>608</v>
      </c>
      <c r="AJ14" s="222" t="s">
        <v>727</v>
      </c>
      <c r="AK14" s="219" t="s">
        <v>627</v>
      </c>
      <c r="AL14" s="219">
        <v>2149011</v>
      </c>
      <c r="AM14" s="219" t="s">
        <v>729</v>
      </c>
      <c r="AN14" s="219"/>
      <c r="AO14" s="219" t="s">
        <v>730</v>
      </c>
      <c r="AP14" s="220" t="s">
        <v>731</v>
      </c>
      <c r="AQ14" s="219" t="s">
        <v>548</v>
      </c>
      <c r="AR14" s="219" t="s">
        <v>597</v>
      </c>
      <c r="AS14" s="219" t="s">
        <v>732</v>
      </c>
      <c r="AT14" s="219" t="s">
        <v>610</v>
      </c>
      <c r="AU14" s="219"/>
      <c r="AV14" s="219"/>
      <c r="AW14" s="219"/>
      <c r="AX14" s="219"/>
      <c r="AY14" s="219"/>
      <c r="AZ14" s="219" t="s">
        <v>615</v>
      </c>
      <c r="BA14" s="219" t="s">
        <v>615</v>
      </c>
      <c r="BB14" s="220" t="s">
        <v>733</v>
      </c>
      <c r="BC14" s="219" t="s">
        <v>617</v>
      </c>
      <c r="BD14" s="219"/>
      <c r="BE14" s="219"/>
      <c r="BF14" s="219"/>
      <c r="BJ14" s="223">
        <v>300</v>
      </c>
      <c r="CD14" s="223">
        <v>300</v>
      </c>
      <c r="CE14" s="224">
        <v>0</v>
      </c>
    </row>
    <row r="15" spans="1:83" ht="14.5" customHeight="1">
      <c r="A15" s="219" t="s">
        <v>586</v>
      </c>
      <c r="B15" s="220" t="s">
        <v>720</v>
      </c>
      <c r="C15" s="220" t="s">
        <v>721</v>
      </c>
      <c r="D15" s="219" t="s">
        <v>589</v>
      </c>
      <c r="E15" s="219" t="s">
        <v>590</v>
      </c>
      <c r="F15" s="219" t="s">
        <v>591</v>
      </c>
      <c r="G15" s="219" t="s">
        <v>592</v>
      </c>
      <c r="H15" s="219" t="s">
        <v>722</v>
      </c>
      <c r="I15" s="219" t="s">
        <v>723</v>
      </c>
      <c r="J15" s="219" t="s">
        <v>724</v>
      </c>
      <c r="K15" s="219" t="s">
        <v>725</v>
      </c>
      <c r="L15" s="219">
        <v>45</v>
      </c>
      <c r="M15" s="219" t="s">
        <v>118</v>
      </c>
      <c r="N15" s="219" t="s">
        <v>597</v>
      </c>
      <c r="O15" s="220" t="s">
        <v>598</v>
      </c>
      <c r="P15" s="220" t="s">
        <v>599</v>
      </c>
      <c r="Q15" s="220" t="s">
        <v>600</v>
      </c>
      <c r="R15" s="220" t="s">
        <v>601</v>
      </c>
      <c r="S15" s="220" t="s">
        <v>602</v>
      </c>
      <c r="T15" s="219">
        <v>0</v>
      </c>
      <c r="U15" s="219">
        <v>0</v>
      </c>
      <c r="V15" s="219" t="s">
        <v>603</v>
      </c>
      <c r="W15" s="219"/>
      <c r="X15" s="219"/>
      <c r="Y15" s="219" t="s">
        <v>604</v>
      </c>
      <c r="Z15" s="219">
        <v>300</v>
      </c>
      <c r="AA15" s="219"/>
      <c r="AB15" s="219" t="s">
        <v>604</v>
      </c>
      <c r="AC15" s="221">
        <v>300</v>
      </c>
      <c r="AD15" s="221"/>
      <c r="AE15" s="221">
        <v>300</v>
      </c>
      <c r="AF15" s="204" t="s">
        <v>736</v>
      </c>
      <c r="AG15" s="219" t="s">
        <v>606</v>
      </c>
      <c r="AH15" s="219" t="s">
        <v>607</v>
      </c>
      <c r="AI15" s="219" t="s">
        <v>608</v>
      </c>
      <c r="AJ15" s="222" t="s">
        <v>727</v>
      </c>
      <c r="AK15" s="219" t="s">
        <v>737</v>
      </c>
      <c r="AL15" s="219">
        <v>2149011</v>
      </c>
      <c r="AM15" s="219" t="s">
        <v>729</v>
      </c>
      <c r="AN15" s="219"/>
      <c r="AO15" s="219" t="s">
        <v>730</v>
      </c>
      <c r="AP15" s="220" t="s">
        <v>731</v>
      </c>
      <c r="AQ15" s="219" t="s">
        <v>548</v>
      </c>
      <c r="AR15" s="219" t="s">
        <v>597</v>
      </c>
      <c r="AS15" s="219" t="s">
        <v>732</v>
      </c>
      <c r="AT15" s="219" t="s">
        <v>610</v>
      </c>
      <c r="AU15" s="219"/>
      <c r="AV15" s="219"/>
      <c r="AW15" s="219"/>
      <c r="AX15" s="219"/>
      <c r="AY15" s="219"/>
      <c r="AZ15" s="219" t="s">
        <v>615</v>
      </c>
      <c r="BA15" s="219" t="s">
        <v>615</v>
      </c>
      <c r="BB15" s="220" t="s">
        <v>733</v>
      </c>
      <c r="BC15" s="219" t="s">
        <v>617</v>
      </c>
      <c r="BD15" s="219"/>
      <c r="BE15" s="219"/>
      <c r="BF15" s="219"/>
      <c r="BJ15" s="223">
        <v>300</v>
      </c>
      <c r="CD15" s="223">
        <v>300</v>
      </c>
      <c r="CE15" s="224">
        <v>0</v>
      </c>
    </row>
    <row r="16" spans="1:83" ht="14.5" customHeight="1">
      <c r="A16" s="219" t="s">
        <v>586</v>
      </c>
      <c r="B16" s="220" t="s">
        <v>720</v>
      </c>
      <c r="C16" s="220" t="s">
        <v>721</v>
      </c>
      <c r="D16" s="219" t="s">
        <v>589</v>
      </c>
      <c r="E16" s="219" t="s">
        <v>590</v>
      </c>
      <c r="F16" s="219" t="s">
        <v>591</v>
      </c>
      <c r="G16" s="219" t="s">
        <v>592</v>
      </c>
      <c r="H16" s="219" t="s">
        <v>722</v>
      </c>
      <c r="I16" s="219" t="s">
        <v>723</v>
      </c>
      <c r="J16" s="219" t="s">
        <v>724</v>
      </c>
      <c r="K16" s="219" t="s">
        <v>725</v>
      </c>
      <c r="L16" s="219">
        <v>46</v>
      </c>
      <c r="M16" s="219" t="s">
        <v>118</v>
      </c>
      <c r="N16" s="219" t="s">
        <v>597</v>
      </c>
      <c r="O16" s="220" t="s">
        <v>598</v>
      </c>
      <c r="P16" s="220" t="s">
        <v>599</v>
      </c>
      <c r="Q16" s="220" t="s">
        <v>600</v>
      </c>
      <c r="R16" s="220" t="s">
        <v>601</v>
      </c>
      <c r="S16" s="220" t="s">
        <v>602</v>
      </c>
      <c r="T16" s="219">
        <v>0</v>
      </c>
      <c r="U16" s="219">
        <v>0</v>
      </c>
      <c r="V16" s="219" t="s">
        <v>603</v>
      </c>
      <c r="W16" s="219"/>
      <c r="X16" s="219"/>
      <c r="Y16" s="219" t="s">
        <v>604</v>
      </c>
      <c r="Z16" s="219">
        <v>850</v>
      </c>
      <c r="AA16" s="219"/>
      <c r="AB16" s="219" t="s">
        <v>604</v>
      </c>
      <c r="AC16" s="221">
        <v>850</v>
      </c>
      <c r="AD16" s="221"/>
      <c r="AE16" s="221">
        <v>850</v>
      </c>
      <c r="AF16" s="204" t="s">
        <v>738</v>
      </c>
      <c r="AG16" s="219" t="s">
        <v>606</v>
      </c>
      <c r="AH16" s="219" t="s">
        <v>607</v>
      </c>
      <c r="AI16" s="219" t="s">
        <v>608</v>
      </c>
      <c r="AJ16" s="222" t="s">
        <v>727</v>
      </c>
      <c r="AK16" s="219" t="s">
        <v>739</v>
      </c>
      <c r="AL16" s="219">
        <v>2149011</v>
      </c>
      <c r="AM16" s="219" t="s">
        <v>729</v>
      </c>
      <c r="AN16" s="219"/>
      <c r="AO16" s="219" t="s">
        <v>730</v>
      </c>
      <c r="AP16" s="220" t="s">
        <v>731</v>
      </c>
      <c r="AQ16" s="219" t="s">
        <v>548</v>
      </c>
      <c r="AR16" s="219" t="s">
        <v>597</v>
      </c>
      <c r="AS16" s="219" t="s">
        <v>732</v>
      </c>
      <c r="AT16" s="219" t="s">
        <v>610</v>
      </c>
      <c r="AU16" s="219"/>
      <c r="AV16" s="219"/>
      <c r="AW16" s="219"/>
      <c r="AX16" s="219"/>
      <c r="AY16" s="219"/>
      <c r="AZ16" s="219" t="s">
        <v>615</v>
      </c>
      <c r="BA16" s="219" t="s">
        <v>615</v>
      </c>
      <c r="BB16" s="220" t="s">
        <v>733</v>
      </c>
      <c r="BC16" s="219" t="s">
        <v>617</v>
      </c>
      <c r="BD16" s="219"/>
      <c r="BE16" s="219"/>
      <c r="BF16" s="219"/>
      <c r="BJ16" s="223">
        <v>850</v>
      </c>
      <c r="CD16" s="223">
        <v>850</v>
      </c>
      <c r="CE16" s="224">
        <v>0</v>
      </c>
    </row>
    <row r="17" spans="1:83" ht="14.5" customHeight="1">
      <c r="A17" s="219" t="s">
        <v>586</v>
      </c>
      <c r="B17" s="220" t="s">
        <v>720</v>
      </c>
      <c r="C17" s="220" t="s">
        <v>740</v>
      </c>
      <c r="D17" s="219" t="s">
        <v>589</v>
      </c>
      <c r="E17" s="219" t="s">
        <v>590</v>
      </c>
      <c r="F17" s="219" t="s">
        <v>591</v>
      </c>
      <c r="G17" s="219" t="s">
        <v>592</v>
      </c>
      <c r="H17" s="219" t="s">
        <v>741</v>
      </c>
      <c r="I17" s="219" t="s">
        <v>742</v>
      </c>
      <c r="J17" s="219" t="s">
        <v>743</v>
      </c>
      <c r="K17" s="219" t="s">
        <v>744</v>
      </c>
      <c r="L17" s="219">
        <v>3</v>
      </c>
      <c r="M17" s="219" t="s">
        <v>118</v>
      </c>
      <c r="N17" s="219" t="s">
        <v>597</v>
      </c>
      <c r="O17" s="220" t="s">
        <v>598</v>
      </c>
      <c r="P17" s="220" t="s">
        <v>599</v>
      </c>
      <c r="Q17" s="220" t="s">
        <v>745</v>
      </c>
      <c r="R17" s="220" t="s">
        <v>601</v>
      </c>
      <c r="S17" s="220" t="s">
        <v>602</v>
      </c>
      <c r="T17" s="219">
        <v>0</v>
      </c>
      <c r="U17" s="219">
        <v>0</v>
      </c>
      <c r="V17" s="219" t="s">
        <v>746</v>
      </c>
      <c r="W17" s="219"/>
      <c r="X17" s="219"/>
      <c r="Y17" s="219" t="s">
        <v>604</v>
      </c>
      <c r="Z17" s="219">
        <v>1555</v>
      </c>
      <c r="AA17" s="219"/>
      <c r="AB17" s="219" t="s">
        <v>604</v>
      </c>
      <c r="AC17" s="221">
        <v>1555</v>
      </c>
      <c r="AD17" s="221"/>
      <c r="AE17" s="221">
        <v>1555</v>
      </c>
      <c r="AF17" s="204" t="s">
        <v>747</v>
      </c>
      <c r="AG17" s="219" t="s">
        <v>606</v>
      </c>
      <c r="AH17" s="219" t="s">
        <v>607</v>
      </c>
      <c r="AI17" s="219" t="s">
        <v>608</v>
      </c>
      <c r="AJ17" s="222" t="s">
        <v>748</v>
      </c>
      <c r="AK17" s="219" t="s">
        <v>610</v>
      </c>
      <c r="AL17" s="219">
        <v>2149011</v>
      </c>
      <c r="AM17" s="219" t="s">
        <v>628</v>
      </c>
      <c r="AN17" s="219"/>
      <c r="AO17" s="219" t="s">
        <v>749</v>
      </c>
      <c r="AP17" s="220" t="s">
        <v>750</v>
      </c>
      <c r="AQ17" s="219" t="s">
        <v>643</v>
      </c>
      <c r="AR17" s="219" t="s">
        <v>597</v>
      </c>
      <c r="AS17" s="219"/>
      <c r="AT17" s="219"/>
      <c r="AU17" s="219"/>
      <c r="AV17" s="219"/>
      <c r="AW17" s="219"/>
      <c r="AX17" s="219"/>
      <c r="AY17" s="219"/>
      <c r="AZ17" s="219" t="s">
        <v>615</v>
      </c>
      <c r="BA17" s="219" t="s">
        <v>615</v>
      </c>
      <c r="BB17" s="220" t="s">
        <v>751</v>
      </c>
      <c r="BC17" s="219" t="s">
        <v>617</v>
      </c>
      <c r="BD17" s="219"/>
      <c r="BE17" s="219"/>
      <c r="BF17" s="219"/>
      <c r="CB17" s="223">
        <v>1555</v>
      </c>
      <c r="CD17" s="223">
        <v>1555</v>
      </c>
      <c r="CE17" s="224">
        <v>0</v>
      </c>
    </row>
    <row r="18" spans="1:83" ht="14.5" customHeight="1">
      <c r="A18" s="219" t="s">
        <v>586</v>
      </c>
      <c r="B18" s="220" t="s">
        <v>720</v>
      </c>
      <c r="C18" s="220" t="s">
        <v>752</v>
      </c>
      <c r="D18" s="219" t="s">
        <v>589</v>
      </c>
      <c r="E18" s="219" t="s">
        <v>590</v>
      </c>
      <c r="F18" s="219" t="s">
        <v>591</v>
      </c>
      <c r="G18" s="219" t="s">
        <v>592</v>
      </c>
      <c r="H18" s="219" t="s">
        <v>753</v>
      </c>
      <c r="I18" s="219" t="s">
        <v>754</v>
      </c>
      <c r="J18" s="219" t="s">
        <v>755</v>
      </c>
      <c r="K18" s="219" t="s">
        <v>756</v>
      </c>
      <c r="L18" s="219">
        <v>27</v>
      </c>
      <c r="M18" s="219" t="s">
        <v>118</v>
      </c>
      <c r="N18" s="219" t="s">
        <v>597</v>
      </c>
      <c r="O18" s="220" t="s">
        <v>598</v>
      </c>
      <c r="P18" s="220" t="s">
        <v>599</v>
      </c>
      <c r="Q18" s="220" t="s">
        <v>637</v>
      </c>
      <c r="R18" s="220" t="s">
        <v>601</v>
      </c>
      <c r="S18" s="220" t="s">
        <v>602</v>
      </c>
      <c r="T18" s="219">
        <v>0</v>
      </c>
      <c r="U18" s="219">
        <v>0</v>
      </c>
      <c r="V18" s="219" t="s">
        <v>638</v>
      </c>
      <c r="W18" s="219"/>
      <c r="X18" s="219"/>
      <c r="Y18" s="219" t="s">
        <v>604</v>
      </c>
      <c r="Z18" s="219">
        <v>1200</v>
      </c>
      <c r="AA18" s="219"/>
      <c r="AB18" s="219" t="s">
        <v>604</v>
      </c>
      <c r="AC18" s="221">
        <v>1200</v>
      </c>
      <c r="AD18" s="221"/>
      <c r="AE18" s="221">
        <v>1200</v>
      </c>
      <c r="AF18" s="204" t="s">
        <v>757</v>
      </c>
      <c r="AG18" s="219" t="s">
        <v>606</v>
      </c>
      <c r="AH18" s="219" t="s">
        <v>607</v>
      </c>
      <c r="AI18" s="219" t="s">
        <v>608</v>
      </c>
      <c r="AJ18" s="222" t="s">
        <v>758</v>
      </c>
      <c r="AK18" s="219" t="s">
        <v>610</v>
      </c>
      <c r="AL18" s="219">
        <v>2149011</v>
      </c>
      <c r="AM18" s="219" t="s">
        <v>696</v>
      </c>
      <c r="AN18" s="219"/>
      <c r="AO18" s="219" t="s">
        <v>697</v>
      </c>
      <c r="AP18" s="220" t="s">
        <v>698</v>
      </c>
      <c r="AQ18" s="219" t="s">
        <v>643</v>
      </c>
      <c r="AR18" s="219" t="s">
        <v>597</v>
      </c>
      <c r="AS18" s="219" t="s">
        <v>699</v>
      </c>
      <c r="AT18" s="219" t="s">
        <v>627</v>
      </c>
      <c r="AU18" s="219"/>
      <c r="AV18" s="219"/>
      <c r="AW18" s="219"/>
      <c r="AX18" s="219"/>
      <c r="AY18" s="219"/>
      <c r="AZ18" s="219" t="s">
        <v>615</v>
      </c>
      <c r="BA18" s="219" t="s">
        <v>615</v>
      </c>
      <c r="BB18" s="220" t="s">
        <v>759</v>
      </c>
      <c r="BC18" s="219" t="s">
        <v>617</v>
      </c>
      <c r="BD18" s="219"/>
      <c r="BE18" s="219"/>
      <c r="BF18" s="219"/>
      <c r="BG18" s="223">
        <v>1200</v>
      </c>
      <c r="CD18" s="223">
        <v>1200</v>
      </c>
      <c r="CE18" s="224">
        <v>0</v>
      </c>
    </row>
    <row r="19" spans="1:83" ht="14.5" customHeight="1">
      <c r="A19" s="219" t="s">
        <v>586</v>
      </c>
      <c r="B19" s="220" t="s">
        <v>688</v>
      </c>
      <c r="C19" s="220" t="s">
        <v>760</v>
      </c>
      <c r="D19" s="219" t="s">
        <v>761</v>
      </c>
      <c r="E19" s="219" t="s">
        <v>762</v>
      </c>
      <c r="F19" s="219" t="s">
        <v>763</v>
      </c>
      <c r="G19" s="219" t="s">
        <v>592</v>
      </c>
      <c r="H19" s="219" t="s">
        <v>764</v>
      </c>
      <c r="I19" s="219" t="s">
        <v>765</v>
      </c>
      <c r="J19" s="219" t="s">
        <v>766</v>
      </c>
      <c r="K19" s="219" t="s">
        <v>767</v>
      </c>
      <c r="L19" s="219">
        <v>496</v>
      </c>
      <c r="M19" s="219" t="s">
        <v>118</v>
      </c>
      <c r="N19" s="219" t="s">
        <v>597</v>
      </c>
      <c r="O19" s="220" t="s">
        <v>768</v>
      </c>
      <c r="P19" s="220" t="s">
        <v>599</v>
      </c>
      <c r="Q19" s="220" t="s">
        <v>769</v>
      </c>
      <c r="R19" s="220" t="s">
        <v>601</v>
      </c>
      <c r="S19" s="220" t="s">
        <v>602</v>
      </c>
      <c r="T19" s="219">
        <v>0</v>
      </c>
      <c r="U19" s="219">
        <v>0</v>
      </c>
      <c r="V19" s="219" t="s">
        <v>770</v>
      </c>
      <c r="W19" s="219"/>
      <c r="X19" s="219"/>
      <c r="Y19" s="219" t="s">
        <v>604</v>
      </c>
      <c r="Z19" s="219"/>
      <c r="AA19" s="219">
        <v>2550.25</v>
      </c>
      <c r="AB19" s="219" t="s">
        <v>604</v>
      </c>
      <c r="AC19" s="221"/>
      <c r="AD19" s="221">
        <v>2550.25</v>
      </c>
      <c r="AE19" s="221">
        <v>-2550.25</v>
      </c>
      <c r="AF19" s="204" t="s">
        <v>771</v>
      </c>
      <c r="AG19" s="219" t="s">
        <v>606</v>
      </c>
      <c r="AH19" s="219" t="s">
        <v>607</v>
      </c>
      <c r="AI19" s="219" t="s">
        <v>608</v>
      </c>
      <c r="AJ19" s="222">
        <v>10227139</v>
      </c>
      <c r="AK19" s="219"/>
      <c r="AL19" s="219"/>
      <c r="AM19" s="219" t="s">
        <v>696</v>
      </c>
      <c r="AN19" s="219"/>
      <c r="AO19" s="219"/>
      <c r="AP19" s="220"/>
      <c r="AQ19" s="219"/>
      <c r="AR19" s="219"/>
      <c r="AS19" s="219"/>
      <c r="AT19" s="219"/>
      <c r="AU19" s="219"/>
      <c r="AV19" s="219"/>
      <c r="AW19" s="219"/>
      <c r="AX19" s="219"/>
      <c r="AY19" s="219"/>
      <c r="AZ19" s="219" t="s">
        <v>615</v>
      </c>
      <c r="BA19" s="219" t="s">
        <v>615</v>
      </c>
      <c r="BB19" s="220" t="s">
        <v>733</v>
      </c>
      <c r="BC19" s="219" t="s">
        <v>617</v>
      </c>
      <c r="BD19" s="219"/>
      <c r="BE19" s="219"/>
      <c r="BF19" s="219"/>
      <c r="BG19" s="223">
        <v>-2550.25</v>
      </c>
      <c r="CD19" s="223">
        <v>-2550.25</v>
      </c>
      <c r="CE19" s="224">
        <v>0</v>
      </c>
    </row>
    <row r="20" spans="1:83" ht="14.5" customHeight="1">
      <c r="A20" s="219" t="s">
        <v>586</v>
      </c>
      <c r="B20" s="220" t="s">
        <v>688</v>
      </c>
      <c r="C20" s="220" t="s">
        <v>760</v>
      </c>
      <c r="D20" s="219" t="s">
        <v>761</v>
      </c>
      <c r="E20" s="219" t="s">
        <v>762</v>
      </c>
      <c r="F20" s="219" t="s">
        <v>763</v>
      </c>
      <c r="G20" s="219" t="s">
        <v>592</v>
      </c>
      <c r="H20" s="219" t="s">
        <v>764</v>
      </c>
      <c r="I20" s="219" t="s">
        <v>765</v>
      </c>
      <c r="J20" s="219" t="s">
        <v>766</v>
      </c>
      <c r="K20" s="219" t="s">
        <v>767</v>
      </c>
      <c r="L20" s="219">
        <v>601</v>
      </c>
      <c r="M20" s="219" t="s">
        <v>118</v>
      </c>
      <c r="N20" s="219" t="s">
        <v>597</v>
      </c>
      <c r="O20" s="220" t="s">
        <v>598</v>
      </c>
      <c r="P20" s="220" t="s">
        <v>599</v>
      </c>
      <c r="Q20" s="220" t="s">
        <v>772</v>
      </c>
      <c r="R20" s="220" t="s">
        <v>601</v>
      </c>
      <c r="S20" s="220" t="s">
        <v>602</v>
      </c>
      <c r="T20" s="219">
        <v>0</v>
      </c>
      <c r="U20" s="219">
        <v>0</v>
      </c>
      <c r="V20" s="219" t="s">
        <v>773</v>
      </c>
      <c r="W20" s="219"/>
      <c r="X20" s="219"/>
      <c r="Y20" s="219" t="s">
        <v>604</v>
      </c>
      <c r="Z20" s="219">
        <v>2550.25</v>
      </c>
      <c r="AA20" s="219"/>
      <c r="AB20" s="219" t="s">
        <v>604</v>
      </c>
      <c r="AC20" s="221">
        <v>2550.25</v>
      </c>
      <c r="AD20" s="221"/>
      <c r="AE20" s="221">
        <v>2550.25</v>
      </c>
      <c r="AF20" s="204" t="s">
        <v>771</v>
      </c>
      <c r="AG20" s="219" t="s">
        <v>606</v>
      </c>
      <c r="AH20" s="219" t="s">
        <v>607</v>
      </c>
      <c r="AI20" s="219" t="s">
        <v>608</v>
      </c>
      <c r="AJ20" s="222">
        <v>10227139</v>
      </c>
      <c r="AK20" s="219"/>
      <c r="AL20" s="219"/>
      <c r="AM20" s="219" t="s">
        <v>696</v>
      </c>
      <c r="AN20" s="219"/>
      <c r="AO20" s="219"/>
      <c r="AP20" s="220"/>
      <c r="AQ20" s="219"/>
      <c r="AR20" s="219"/>
      <c r="AS20" s="219"/>
      <c r="AT20" s="219"/>
      <c r="AU20" s="219"/>
      <c r="AV20" s="219"/>
      <c r="AW20" s="219"/>
      <c r="AX20" s="219"/>
      <c r="AY20" s="219"/>
      <c r="AZ20" s="219" t="s">
        <v>615</v>
      </c>
      <c r="BA20" s="219" t="s">
        <v>615</v>
      </c>
      <c r="BB20" s="220" t="s">
        <v>733</v>
      </c>
      <c r="BC20" s="219" t="s">
        <v>617</v>
      </c>
      <c r="BD20" s="219"/>
      <c r="BE20" s="219"/>
      <c r="BF20" s="219"/>
      <c r="BG20" s="223">
        <v>2550.25</v>
      </c>
      <c r="CD20" s="223">
        <v>2550.25</v>
      </c>
      <c r="CE20" s="224">
        <v>0</v>
      </c>
    </row>
    <row r="21" spans="1:83" ht="14.5" customHeight="1">
      <c r="A21" s="219" t="s">
        <v>586</v>
      </c>
      <c r="B21" s="220" t="s">
        <v>587</v>
      </c>
      <c r="C21" s="220" t="s">
        <v>774</v>
      </c>
      <c r="D21" s="219" t="s">
        <v>761</v>
      </c>
      <c r="E21" s="219" t="s">
        <v>762</v>
      </c>
      <c r="F21" s="219" t="s">
        <v>763</v>
      </c>
      <c r="G21" s="219" t="s">
        <v>592</v>
      </c>
      <c r="H21" s="219" t="s">
        <v>775</v>
      </c>
      <c r="I21" s="219" t="s">
        <v>776</v>
      </c>
      <c r="J21" s="219" t="s">
        <v>777</v>
      </c>
      <c r="K21" s="219" t="s">
        <v>778</v>
      </c>
      <c r="L21" s="219">
        <v>431</v>
      </c>
      <c r="M21" s="219" t="s">
        <v>118</v>
      </c>
      <c r="N21" s="219" t="s">
        <v>597</v>
      </c>
      <c r="O21" s="220" t="s">
        <v>768</v>
      </c>
      <c r="P21" s="220" t="s">
        <v>599</v>
      </c>
      <c r="Q21" s="220" t="s">
        <v>769</v>
      </c>
      <c r="R21" s="220" t="s">
        <v>601</v>
      </c>
      <c r="S21" s="220" t="s">
        <v>602</v>
      </c>
      <c r="T21" s="219">
        <v>0</v>
      </c>
      <c r="U21" s="219">
        <v>0</v>
      </c>
      <c r="V21" s="219" t="s">
        <v>770</v>
      </c>
      <c r="W21" s="219"/>
      <c r="X21" s="219"/>
      <c r="Y21" s="219" t="s">
        <v>604</v>
      </c>
      <c r="Z21" s="219"/>
      <c r="AA21" s="219">
        <v>2550.25</v>
      </c>
      <c r="AB21" s="219" t="s">
        <v>604</v>
      </c>
      <c r="AC21" s="221"/>
      <c r="AD21" s="221">
        <v>2550.25</v>
      </c>
      <c r="AE21" s="221">
        <v>-2550.25</v>
      </c>
      <c r="AF21" s="204" t="s">
        <v>779</v>
      </c>
      <c r="AG21" s="219" t="s">
        <v>606</v>
      </c>
      <c r="AH21" s="219" t="s">
        <v>607</v>
      </c>
      <c r="AI21" s="219" t="s">
        <v>608</v>
      </c>
      <c r="AJ21" s="222">
        <v>10228179</v>
      </c>
      <c r="AK21" s="219"/>
      <c r="AL21" s="219"/>
      <c r="AM21" s="219" t="s">
        <v>696</v>
      </c>
      <c r="AN21" s="219"/>
      <c r="AO21" s="219"/>
      <c r="AP21" s="220"/>
      <c r="AQ21" s="219"/>
      <c r="AR21" s="219"/>
      <c r="AS21" s="219"/>
      <c r="AT21" s="219"/>
      <c r="AU21" s="219"/>
      <c r="AV21" s="219"/>
      <c r="AW21" s="219"/>
      <c r="AX21" s="219"/>
      <c r="AY21" s="219"/>
      <c r="AZ21" s="219" t="s">
        <v>615</v>
      </c>
      <c r="BA21" s="219" t="s">
        <v>615</v>
      </c>
      <c r="BB21" s="220" t="s">
        <v>733</v>
      </c>
      <c r="BC21" s="219" t="s">
        <v>617</v>
      </c>
      <c r="BD21" s="219"/>
      <c r="BE21" s="219"/>
      <c r="BF21" s="219"/>
      <c r="BG21" s="223">
        <v>-2550.25</v>
      </c>
      <c r="CD21" s="223">
        <v>-2550.25</v>
      </c>
      <c r="CE21" s="224">
        <v>0</v>
      </c>
    </row>
    <row r="22" spans="1:83" ht="14.5" customHeight="1">
      <c r="A22" s="219" t="s">
        <v>586</v>
      </c>
      <c r="B22" s="220" t="s">
        <v>587</v>
      </c>
      <c r="C22" s="220" t="s">
        <v>774</v>
      </c>
      <c r="D22" s="219" t="s">
        <v>761</v>
      </c>
      <c r="E22" s="219" t="s">
        <v>762</v>
      </c>
      <c r="F22" s="219" t="s">
        <v>763</v>
      </c>
      <c r="G22" s="219" t="s">
        <v>592</v>
      </c>
      <c r="H22" s="219" t="s">
        <v>775</v>
      </c>
      <c r="I22" s="219" t="s">
        <v>776</v>
      </c>
      <c r="J22" s="219" t="s">
        <v>777</v>
      </c>
      <c r="K22" s="219" t="s">
        <v>778</v>
      </c>
      <c r="L22" s="219">
        <v>551</v>
      </c>
      <c r="M22" s="219" t="s">
        <v>118</v>
      </c>
      <c r="N22" s="219" t="s">
        <v>597</v>
      </c>
      <c r="O22" s="220" t="s">
        <v>598</v>
      </c>
      <c r="P22" s="220" t="s">
        <v>599</v>
      </c>
      <c r="Q22" s="220" t="s">
        <v>772</v>
      </c>
      <c r="R22" s="220" t="s">
        <v>601</v>
      </c>
      <c r="S22" s="220" t="s">
        <v>602</v>
      </c>
      <c r="T22" s="219">
        <v>0</v>
      </c>
      <c r="U22" s="219">
        <v>0</v>
      </c>
      <c r="V22" s="219" t="s">
        <v>773</v>
      </c>
      <c r="W22" s="219"/>
      <c r="X22" s="219"/>
      <c r="Y22" s="219" t="s">
        <v>604</v>
      </c>
      <c r="Z22" s="219">
        <v>2550.25</v>
      </c>
      <c r="AA22" s="219"/>
      <c r="AB22" s="219" t="s">
        <v>604</v>
      </c>
      <c r="AC22" s="221">
        <v>2550.25</v>
      </c>
      <c r="AD22" s="221"/>
      <c r="AE22" s="221">
        <v>2550.25</v>
      </c>
      <c r="AF22" s="204" t="s">
        <v>779</v>
      </c>
      <c r="AG22" s="219" t="s">
        <v>606</v>
      </c>
      <c r="AH22" s="219" t="s">
        <v>607</v>
      </c>
      <c r="AI22" s="219" t="s">
        <v>608</v>
      </c>
      <c r="AJ22" s="222">
        <v>10228179</v>
      </c>
      <c r="AK22" s="219"/>
      <c r="AL22" s="219"/>
      <c r="AM22" s="219" t="s">
        <v>696</v>
      </c>
      <c r="AN22" s="219"/>
      <c r="AO22" s="219"/>
      <c r="AP22" s="220"/>
      <c r="AQ22" s="219"/>
      <c r="AR22" s="219"/>
      <c r="AS22" s="219"/>
      <c r="AT22" s="219"/>
      <c r="AU22" s="219"/>
      <c r="AV22" s="219"/>
      <c r="AW22" s="219"/>
      <c r="AX22" s="219"/>
      <c r="AY22" s="219"/>
      <c r="AZ22" s="219" t="s">
        <v>615</v>
      </c>
      <c r="BA22" s="219" t="s">
        <v>615</v>
      </c>
      <c r="BB22" s="220" t="s">
        <v>733</v>
      </c>
      <c r="BC22" s="219" t="s">
        <v>617</v>
      </c>
      <c r="BD22" s="219"/>
      <c r="BE22" s="219"/>
      <c r="BF22" s="219"/>
      <c r="BG22" s="223">
        <v>2550.25</v>
      </c>
      <c r="CD22" s="223">
        <v>2550.25</v>
      </c>
      <c r="CE22" s="224">
        <v>0</v>
      </c>
    </row>
    <row r="23" spans="1:83" ht="14.5" customHeight="1">
      <c r="A23" s="219" t="s">
        <v>586</v>
      </c>
      <c r="B23" s="220" t="s">
        <v>645</v>
      </c>
      <c r="C23" s="220" t="s">
        <v>780</v>
      </c>
      <c r="D23" s="219" t="s">
        <v>761</v>
      </c>
      <c r="E23" s="219" t="s">
        <v>762</v>
      </c>
      <c r="F23" s="219" t="s">
        <v>763</v>
      </c>
      <c r="G23" s="219" t="s">
        <v>592</v>
      </c>
      <c r="H23" s="219" t="s">
        <v>781</v>
      </c>
      <c r="I23" s="219" t="s">
        <v>776</v>
      </c>
      <c r="J23" s="219" t="s">
        <v>782</v>
      </c>
      <c r="K23" s="219" t="s">
        <v>778</v>
      </c>
      <c r="L23" s="219">
        <v>578</v>
      </c>
      <c r="M23" s="219" t="s">
        <v>118</v>
      </c>
      <c r="N23" s="219" t="s">
        <v>597</v>
      </c>
      <c r="O23" s="220" t="s">
        <v>768</v>
      </c>
      <c r="P23" s="220" t="s">
        <v>599</v>
      </c>
      <c r="Q23" s="220" t="s">
        <v>769</v>
      </c>
      <c r="R23" s="220" t="s">
        <v>601</v>
      </c>
      <c r="S23" s="220" t="s">
        <v>602</v>
      </c>
      <c r="T23" s="219">
        <v>0</v>
      </c>
      <c r="U23" s="219">
        <v>0</v>
      </c>
      <c r="V23" s="219" t="s">
        <v>770</v>
      </c>
      <c r="W23" s="219"/>
      <c r="X23" s="219"/>
      <c r="Y23" s="219" t="s">
        <v>604</v>
      </c>
      <c r="Z23" s="219"/>
      <c r="AA23" s="219">
        <v>2550.25</v>
      </c>
      <c r="AB23" s="219" t="s">
        <v>604</v>
      </c>
      <c r="AC23" s="221"/>
      <c r="AD23" s="221">
        <v>2550.25</v>
      </c>
      <c r="AE23" s="221">
        <v>-2550.25</v>
      </c>
      <c r="AF23" s="204" t="s">
        <v>783</v>
      </c>
      <c r="AG23" s="219" t="s">
        <v>606</v>
      </c>
      <c r="AH23" s="219" t="s">
        <v>607</v>
      </c>
      <c r="AI23" s="219" t="s">
        <v>608</v>
      </c>
      <c r="AJ23" s="222">
        <v>10228186</v>
      </c>
      <c r="AK23" s="219"/>
      <c r="AL23" s="219"/>
      <c r="AM23" s="219" t="s">
        <v>696</v>
      </c>
      <c r="AN23" s="219"/>
      <c r="AO23" s="219"/>
      <c r="AP23" s="220"/>
      <c r="AQ23" s="219"/>
      <c r="AR23" s="219"/>
      <c r="AS23" s="219"/>
      <c r="AT23" s="219"/>
      <c r="AU23" s="219"/>
      <c r="AV23" s="219"/>
      <c r="AW23" s="219"/>
      <c r="AX23" s="219"/>
      <c r="AY23" s="219"/>
      <c r="AZ23" s="219" t="s">
        <v>615</v>
      </c>
      <c r="BA23" s="219" t="s">
        <v>615</v>
      </c>
      <c r="BB23" s="220" t="s">
        <v>733</v>
      </c>
      <c r="BC23" s="219" t="s">
        <v>617</v>
      </c>
      <c r="BD23" s="219"/>
      <c r="BE23" s="219"/>
      <c r="BF23" s="219"/>
      <c r="BG23" s="223">
        <v>-2550.25</v>
      </c>
      <c r="CD23" s="223">
        <v>-2550.25</v>
      </c>
      <c r="CE23" s="224">
        <v>0</v>
      </c>
    </row>
    <row r="24" spans="1:83" ht="14.5" customHeight="1">
      <c r="A24" s="219" t="s">
        <v>586</v>
      </c>
      <c r="B24" s="220" t="s">
        <v>645</v>
      </c>
      <c r="C24" s="220" t="s">
        <v>780</v>
      </c>
      <c r="D24" s="219" t="s">
        <v>761</v>
      </c>
      <c r="E24" s="219" t="s">
        <v>762</v>
      </c>
      <c r="F24" s="219" t="s">
        <v>763</v>
      </c>
      <c r="G24" s="219" t="s">
        <v>592</v>
      </c>
      <c r="H24" s="219" t="s">
        <v>781</v>
      </c>
      <c r="I24" s="219" t="s">
        <v>776</v>
      </c>
      <c r="J24" s="219" t="s">
        <v>782</v>
      </c>
      <c r="K24" s="219" t="s">
        <v>778</v>
      </c>
      <c r="L24" s="219">
        <v>710</v>
      </c>
      <c r="M24" s="219" t="s">
        <v>118</v>
      </c>
      <c r="N24" s="219" t="s">
        <v>597</v>
      </c>
      <c r="O24" s="220" t="s">
        <v>598</v>
      </c>
      <c r="P24" s="220" t="s">
        <v>599</v>
      </c>
      <c r="Q24" s="220" t="s">
        <v>772</v>
      </c>
      <c r="R24" s="220" t="s">
        <v>601</v>
      </c>
      <c r="S24" s="220" t="s">
        <v>602</v>
      </c>
      <c r="T24" s="219">
        <v>0</v>
      </c>
      <c r="U24" s="219">
        <v>0</v>
      </c>
      <c r="V24" s="219" t="s">
        <v>773</v>
      </c>
      <c r="W24" s="219"/>
      <c r="X24" s="219"/>
      <c r="Y24" s="219" t="s">
        <v>604</v>
      </c>
      <c r="Z24" s="219">
        <v>2550.25</v>
      </c>
      <c r="AA24" s="219"/>
      <c r="AB24" s="219" t="s">
        <v>604</v>
      </c>
      <c r="AC24" s="221">
        <v>2550.25</v>
      </c>
      <c r="AD24" s="221"/>
      <c r="AE24" s="221">
        <v>2550.25</v>
      </c>
      <c r="AF24" s="204" t="s">
        <v>783</v>
      </c>
      <c r="AG24" s="219" t="s">
        <v>606</v>
      </c>
      <c r="AH24" s="219" t="s">
        <v>607</v>
      </c>
      <c r="AI24" s="219" t="s">
        <v>608</v>
      </c>
      <c r="AJ24" s="222">
        <v>10228186</v>
      </c>
      <c r="AK24" s="219"/>
      <c r="AL24" s="219"/>
      <c r="AM24" s="219" t="s">
        <v>696</v>
      </c>
      <c r="AN24" s="219"/>
      <c r="AO24" s="219"/>
      <c r="AP24" s="220"/>
      <c r="AQ24" s="219"/>
      <c r="AR24" s="219"/>
      <c r="AS24" s="219"/>
      <c r="AT24" s="219"/>
      <c r="AU24" s="219"/>
      <c r="AV24" s="219"/>
      <c r="AW24" s="219"/>
      <c r="AX24" s="219"/>
      <c r="AY24" s="219"/>
      <c r="AZ24" s="219" t="s">
        <v>615</v>
      </c>
      <c r="BA24" s="219" t="s">
        <v>615</v>
      </c>
      <c r="BB24" s="220" t="s">
        <v>733</v>
      </c>
      <c r="BC24" s="219" t="s">
        <v>617</v>
      </c>
      <c r="BD24" s="219"/>
      <c r="BE24" s="219"/>
      <c r="BF24" s="219"/>
      <c r="BG24" s="223">
        <v>2550.25</v>
      </c>
      <c r="BJ24" s="223"/>
      <c r="CD24" s="223">
        <v>2550.25</v>
      </c>
      <c r="CE24" s="224">
        <v>0</v>
      </c>
    </row>
    <row r="25" spans="1:83" ht="14.5" customHeight="1">
      <c r="A25" s="219" t="s">
        <v>586</v>
      </c>
      <c r="B25" s="220" t="s">
        <v>784</v>
      </c>
      <c r="C25" s="220" t="s">
        <v>785</v>
      </c>
      <c r="D25" s="219" t="s">
        <v>761</v>
      </c>
      <c r="E25" s="219" t="s">
        <v>762</v>
      </c>
      <c r="F25" s="219" t="s">
        <v>763</v>
      </c>
      <c r="G25" s="219" t="s">
        <v>592</v>
      </c>
      <c r="H25" s="219" t="s">
        <v>786</v>
      </c>
      <c r="I25" s="219" t="s">
        <v>776</v>
      </c>
      <c r="J25" s="219" t="s">
        <v>787</v>
      </c>
      <c r="K25" s="219" t="s">
        <v>778</v>
      </c>
      <c r="L25" s="219">
        <v>1295</v>
      </c>
      <c r="M25" s="219" t="s">
        <v>118</v>
      </c>
      <c r="N25" s="219" t="s">
        <v>597</v>
      </c>
      <c r="O25" s="220" t="s">
        <v>768</v>
      </c>
      <c r="P25" s="220" t="s">
        <v>599</v>
      </c>
      <c r="Q25" s="220" t="s">
        <v>769</v>
      </c>
      <c r="R25" s="220" t="s">
        <v>601</v>
      </c>
      <c r="S25" s="220" t="s">
        <v>602</v>
      </c>
      <c r="T25" s="219">
        <v>0</v>
      </c>
      <c r="U25" s="219">
        <v>0</v>
      </c>
      <c r="V25" s="219" t="s">
        <v>770</v>
      </c>
      <c r="W25" s="219"/>
      <c r="X25" s="219"/>
      <c r="Y25" s="219" t="s">
        <v>604</v>
      </c>
      <c r="Z25" s="219"/>
      <c r="AA25" s="219">
        <v>2550.25</v>
      </c>
      <c r="AB25" s="219" t="s">
        <v>604</v>
      </c>
      <c r="AC25" s="221"/>
      <c r="AD25" s="221">
        <v>2550.25</v>
      </c>
      <c r="AE25" s="221">
        <v>-2550.25</v>
      </c>
      <c r="AF25" s="204" t="s">
        <v>788</v>
      </c>
      <c r="AG25" s="219" t="s">
        <v>606</v>
      </c>
      <c r="AH25" s="219" t="s">
        <v>607</v>
      </c>
      <c r="AI25" s="219" t="s">
        <v>608</v>
      </c>
      <c r="AJ25" s="222">
        <v>10228204</v>
      </c>
      <c r="AK25" s="219"/>
      <c r="AL25" s="219"/>
      <c r="AM25" s="219" t="s">
        <v>696</v>
      </c>
      <c r="AN25" s="219"/>
      <c r="AO25" s="219"/>
      <c r="AP25" s="220"/>
      <c r="AQ25" s="219"/>
      <c r="AR25" s="219"/>
      <c r="AS25" s="219"/>
      <c r="AT25" s="219"/>
      <c r="AU25" s="219"/>
      <c r="AV25" s="219"/>
      <c r="AW25" s="219"/>
      <c r="AX25" s="219"/>
      <c r="AY25" s="219"/>
      <c r="AZ25" s="219" t="s">
        <v>615</v>
      </c>
      <c r="BA25" s="219" t="s">
        <v>615</v>
      </c>
      <c r="BB25" s="220" t="s">
        <v>733</v>
      </c>
      <c r="BC25" s="219" t="s">
        <v>617</v>
      </c>
      <c r="BD25" s="219"/>
      <c r="BE25" s="219"/>
      <c r="BF25" s="219"/>
      <c r="BJ25" s="223">
        <v>-2550.25</v>
      </c>
      <c r="CD25" s="223">
        <v>-2550.25</v>
      </c>
      <c r="CE25" s="224">
        <v>0</v>
      </c>
    </row>
    <row r="26" spans="1:83" ht="14.5" customHeight="1">
      <c r="A26" s="219" t="s">
        <v>586</v>
      </c>
      <c r="B26" s="220" t="s">
        <v>784</v>
      </c>
      <c r="C26" s="220" t="s">
        <v>785</v>
      </c>
      <c r="D26" s="219" t="s">
        <v>761</v>
      </c>
      <c r="E26" s="219" t="s">
        <v>762</v>
      </c>
      <c r="F26" s="219" t="s">
        <v>763</v>
      </c>
      <c r="G26" s="219" t="s">
        <v>592</v>
      </c>
      <c r="H26" s="219" t="s">
        <v>786</v>
      </c>
      <c r="I26" s="219" t="s">
        <v>776</v>
      </c>
      <c r="J26" s="219" t="s">
        <v>787</v>
      </c>
      <c r="K26" s="219" t="s">
        <v>778</v>
      </c>
      <c r="L26" s="219">
        <v>1654</v>
      </c>
      <c r="M26" s="219" t="s">
        <v>118</v>
      </c>
      <c r="N26" s="219" t="s">
        <v>597</v>
      </c>
      <c r="O26" s="220" t="s">
        <v>598</v>
      </c>
      <c r="P26" s="220" t="s">
        <v>599</v>
      </c>
      <c r="Q26" s="220" t="s">
        <v>772</v>
      </c>
      <c r="R26" s="220" t="s">
        <v>601</v>
      </c>
      <c r="S26" s="220" t="s">
        <v>602</v>
      </c>
      <c r="T26" s="219">
        <v>0</v>
      </c>
      <c r="U26" s="219">
        <v>0</v>
      </c>
      <c r="V26" s="219" t="s">
        <v>773</v>
      </c>
      <c r="W26" s="219"/>
      <c r="X26" s="219"/>
      <c r="Y26" s="219" t="s">
        <v>604</v>
      </c>
      <c r="Z26" s="219">
        <v>2550.25</v>
      </c>
      <c r="AA26" s="219"/>
      <c r="AB26" s="219" t="s">
        <v>604</v>
      </c>
      <c r="AC26" s="221">
        <v>2550.25</v>
      </c>
      <c r="AD26" s="221"/>
      <c r="AE26" s="221">
        <v>2550.25</v>
      </c>
      <c r="AF26" s="204" t="s">
        <v>788</v>
      </c>
      <c r="AG26" s="219" t="s">
        <v>606</v>
      </c>
      <c r="AH26" s="219" t="s">
        <v>607</v>
      </c>
      <c r="AI26" s="219" t="s">
        <v>608</v>
      </c>
      <c r="AJ26" s="222">
        <v>10228204</v>
      </c>
      <c r="AK26" s="219"/>
      <c r="AL26" s="219"/>
      <c r="AM26" s="219" t="s">
        <v>696</v>
      </c>
      <c r="AN26" s="219"/>
      <c r="AO26" s="219"/>
      <c r="AP26" s="220"/>
      <c r="AQ26" s="219"/>
      <c r="AR26" s="219"/>
      <c r="AS26" s="219"/>
      <c r="AT26" s="219"/>
      <c r="AU26" s="219"/>
      <c r="AV26" s="219"/>
      <c r="AW26" s="219"/>
      <c r="AX26" s="219"/>
      <c r="AY26" s="219"/>
      <c r="AZ26" s="219" t="s">
        <v>615</v>
      </c>
      <c r="BA26" s="219" t="s">
        <v>615</v>
      </c>
      <c r="BB26" s="220" t="s">
        <v>733</v>
      </c>
      <c r="BC26" s="219" t="s">
        <v>617</v>
      </c>
      <c r="BD26" s="219"/>
      <c r="BE26" s="219"/>
      <c r="BF26" s="219"/>
      <c r="BJ26" s="223">
        <v>2550.25</v>
      </c>
      <c r="CD26" s="223">
        <v>2550.25</v>
      </c>
      <c r="CE26" s="224">
        <v>0</v>
      </c>
    </row>
    <row r="27" spans="1:83" ht="14.5" customHeight="1">
      <c r="A27" s="219" t="s">
        <v>586</v>
      </c>
      <c r="B27" s="220" t="s">
        <v>789</v>
      </c>
      <c r="C27" s="220" t="s">
        <v>790</v>
      </c>
      <c r="D27" s="219" t="s">
        <v>761</v>
      </c>
      <c r="E27" s="219" t="s">
        <v>762</v>
      </c>
      <c r="F27" s="219" t="s">
        <v>763</v>
      </c>
      <c r="G27" s="219" t="s">
        <v>592</v>
      </c>
      <c r="H27" s="219" t="s">
        <v>791</v>
      </c>
      <c r="I27" s="219" t="s">
        <v>792</v>
      </c>
      <c r="J27" s="219" t="s">
        <v>793</v>
      </c>
      <c r="K27" s="219" t="s">
        <v>794</v>
      </c>
      <c r="L27" s="219">
        <v>468</v>
      </c>
      <c r="M27" s="219" t="s">
        <v>118</v>
      </c>
      <c r="N27" s="219" t="s">
        <v>597</v>
      </c>
      <c r="O27" s="220" t="s">
        <v>768</v>
      </c>
      <c r="P27" s="220" t="s">
        <v>599</v>
      </c>
      <c r="Q27" s="220" t="s">
        <v>769</v>
      </c>
      <c r="R27" s="220" t="s">
        <v>601</v>
      </c>
      <c r="S27" s="220" t="s">
        <v>602</v>
      </c>
      <c r="T27" s="219">
        <v>0</v>
      </c>
      <c r="U27" s="219">
        <v>0</v>
      </c>
      <c r="V27" s="219" t="s">
        <v>770</v>
      </c>
      <c r="W27" s="219"/>
      <c r="X27" s="219"/>
      <c r="Y27" s="219" t="s">
        <v>604</v>
      </c>
      <c r="Z27" s="219"/>
      <c r="AA27" s="219">
        <v>2550.25</v>
      </c>
      <c r="AB27" s="219" t="s">
        <v>604</v>
      </c>
      <c r="AC27" s="221"/>
      <c r="AD27" s="221">
        <v>2550.25</v>
      </c>
      <c r="AE27" s="221">
        <v>-2550.25</v>
      </c>
      <c r="AF27" s="204" t="s">
        <v>795</v>
      </c>
      <c r="AG27" s="219" t="s">
        <v>606</v>
      </c>
      <c r="AH27" s="219" t="s">
        <v>607</v>
      </c>
      <c r="AI27" s="219" t="s">
        <v>608</v>
      </c>
      <c r="AJ27" s="222">
        <v>10263611</v>
      </c>
      <c r="AK27" s="219"/>
      <c r="AL27" s="219"/>
      <c r="AM27" s="219" t="s">
        <v>696</v>
      </c>
      <c r="AN27" s="219"/>
      <c r="AO27" s="219"/>
      <c r="AP27" s="220"/>
      <c r="AQ27" s="219"/>
      <c r="AR27" s="219"/>
      <c r="AS27" s="219"/>
      <c r="AT27" s="219"/>
      <c r="AU27" s="219"/>
      <c r="AV27" s="219"/>
      <c r="AW27" s="219"/>
      <c r="AX27" s="219"/>
      <c r="AY27" s="219"/>
      <c r="AZ27" s="219" t="s">
        <v>615</v>
      </c>
      <c r="BA27" s="219" t="s">
        <v>615</v>
      </c>
      <c r="BB27" s="220" t="s">
        <v>796</v>
      </c>
      <c r="BC27" s="219" t="s">
        <v>617</v>
      </c>
      <c r="BD27" s="219"/>
      <c r="BE27" s="219"/>
      <c r="BF27" s="219"/>
      <c r="BJ27" s="223">
        <v>-2550.25</v>
      </c>
      <c r="CD27" s="223">
        <v>-2550.25</v>
      </c>
      <c r="CE27" s="224">
        <v>0</v>
      </c>
    </row>
    <row r="28" spans="1:83" ht="14.5" customHeight="1">
      <c r="A28" s="219" t="s">
        <v>586</v>
      </c>
      <c r="B28" s="220" t="s">
        <v>789</v>
      </c>
      <c r="C28" s="220" t="s">
        <v>790</v>
      </c>
      <c r="D28" s="219" t="s">
        <v>761</v>
      </c>
      <c r="E28" s="219" t="s">
        <v>762</v>
      </c>
      <c r="F28" s="219" t="s">
        <v>763</v>
      </c>
      <c r="G28" s="219" t="s">
        <v>592</v>
      </c>
      <c r="H28" s="219" t="s">
        <v>791</v>
      </c>
      <c r="I28" s="219" t="s">
        <v>792</v>
      </c>
      <c r="J28" s="219" t="s">
        <v>793</v>
      </c>
      <c r="K28" s="219" t="s">
        <v>794</v>
      </c>
      <c r="L28" s="219">
        <v>585</v>
      </c>
      <c r="M28" s="219" t="s">
        <v>118</v>
      </c>
      <c r="N28" s="219" t="s">
        <v>597</v>
      </c>
      <c r="O28" s="220" t="s">
        <v>598</v>
      </c>
      <c r="P28" s="220" t="s">
        <v>599</v>
      </c>
      <c r="Q28" s="220" t="s">
        <v>772</v>
      </c>
      <c r="R28" s="220" t="s">
        <v>601</v>
      </c>
      <c r="S28" s="220" t="s">
        <v>602</v>
      </c>
      <c r="T28" s="219">
        <v>0</v>
      </c>
      <c r="U28" s="219">
        <v>0</v>
      </c>
      <c r="V28" s="219" t="s">
        <v>773</v>
      </c>
      <c r="W28" s="219"/>
      <c r="X28" s="219"/>
      <c r="Y28" s="219" t="s">
        <v>604</v>
      </c>
      <c r="Z28" s="219">
        <v>2550.25</v>
      </c>
      <c r="AA28" s="219"/>
      <c r="AB28" s="219" t="s">
        <v>604</v>
      </c>
      <c r="AC28" s="221">
        <v>2550.25</v>
      </c>
      <c r="AD28" s="221"/>
      <c r="AE28" s="221">
        <v>2550.25</v>
      </c>
      <c r="AF28" s="204" t="s">
        <v>795</v>
      </c>
      <c r="AG28" s="219" t="s">
        <v>606</v>
      </c>
      <c r="AH28" s="219" t="s">
        <v>607</v>
      </c>
      <c r="AI28" s="219" t="s">
        <v>608</v>
      </c>
      <c r="AJ28" s="222">
        <v>10263611</v>
      </c>
      <c r="AK28" s="219"/>
      <c r="AL28" s="219"/>
      <c r="AM28" s="219" t="s">
        <v>696</v>
      </c>
      <c r="AN28" s="219"/>
      <c r="AO28" s="219"/>
      <c r="AP28" s="220"/>
      <c r="AQ28" s="219"/>
      <c r="AR28" s="219"/>
      <c r="AS28" s="219"/>
      <c r="AT28" s="219"/>
      <c r="AU28" s="219"/>
      <c r="AV28" s="219"/>
      <c r="AW28" s="219"/>
      <c r="AX28" s="219"/>
      <c r="AY28" s="219"/>
      <c r="AZ28" s="219" t="s">
        <v>615</v>
      </c>
      <c r="BA28" s="219" t="s">
        <v>615</v>
      </c>
      <c r="BB28" s="220" t="s">
        <v>796</v>
      </c>
      <c r="BC28" s="219" t="s">
        <v>617</v>
      </c>
      <c r="BD28" s="219"/>
      <c r="BE28" s="219"/>
      <c r="BF28" s="219"/>
      <c r="BJ28" s="223">
        <v>2550.25</v>
      </c>
      <c r="CD28" s="223">
        <v>2550.25</v>
      </c>
      <c r="CE28" s="224">
        <v>0</v>
      </c>
    </row>
    <row r="29" spans="1:83" ht="14.5" customHeight="1">
      <c r="A29" s="219" t="s">
        <v>586</v>
      </c>
      <c r="B29" s="220" t="s">
        <v>797</v>
      </c>
      <c r="C29" s="220" t="s">
        <v>798</v>
      </c>
      <c r="D29" s="219" t="s">
        <v>761</v>
      </c>
      <c r="E29" s="219" t="s">
        <v>762</v>
      </c>
      <c r="F29" s="219" t="s">
        <v>763</v>
      </c>
      <c r="G29" s="219" t="s">
        <v>592</v>
      </c>
      <c r="H29" s="219" t="s">
        <v>799</v>
      </c>
      <c r="I29" s="219" t="s">
        <v>792</v>
      </c>
      <c r="J29" s="219" t="s">
        <v>800</v>
      </c>
      <c r="K29" s="219" t="s">
        <v>794</v>
      </c>
      <c r="L29" s="219">
        <v>309</v>
      </c>
      <c r="M29" s="219" t="s">
        <v>118</v>
      </c>
      <c r="N29" s="219" t="s">
        <v>597</v>
      </c>
      <c r="O29" s="220" t="s">
        <v>768</v>
      </c>
      <c r="P29" s="220" t="s">
        <v>599</v>
      </c>
      <c r="Q29" s="220" t="s">
        <v>769</v>
      </c>
      <c r="R29" s="220" t="s">
        <v>601</v>
      </c>
      <c r="S29" s="220" t="s">
        <v>602</v>
      </c>
      <c r="T29" s="219">
        <v>0</v>
      </c>
      <c r="U29" s="219">
        <v>0</v>
      </c>
      <c r="V29" s="219" t="s">
        <v>770</v>
      </c>
      <c r="W29" s="219"/>
      <c r="X29" s="219"/>
      <c r="Y29" s="219" t="s">
        <v>604</v>
      </c>
      <c r="Z29" s="219"/>
      <c r="AA29" s="219">
        <v>2550.25</v>
      </c>
      <c r="AB29" s="219" t="s">
        <v>604</v>
      </c>
      <c r="AC29" s="221"/>
      <c r="AD29" s="221">
        <v>2550.25</v>
      </c>
      <c r="AE29" s="221">
        <v>-2550.25</v>
      </c>
      <c r="AF29" s="204" t="s">
        <v>801</v>
      </c>
      <c r="AG29" s="219" t="s">
        <v>606</v>
      </c>
      <c r="AH29" s="219" t="s">
        <v>607</v>
      </c>
      <c r="AI29" s="219" t="s">
        <v>608</v>
      </c>
      <c r="AJ29" s="222">
        <v>10263630</v>
      </c>
      <c r="AK29" s="219"/>
      <c r="AL29" s="219"/>
      <c r="AM29" s="219" t="s">
        <v>696</v>
      </c>
      <c r="AN29" s="219"/>
      <c r="AO29" s="219"/>
      <c r="AP29" s="220"/>
      <c r="AQ29" s="219"/>
      <c r="AR29" s="219"/>
      <c r="AS29" s="219"/>
      <c r="AT29" s="219"/>
      <c r="AU29" s="219"/>
      <c r="AV29" s="219"/>
      <c r="AW29" s="219"/>
      <c r="AX29" s="219"/>
      <c r="AY29" s="219"/>
      <c r="AZ29" s="219" t="s">
        <v>615</v>
      </c>
      <c r="BA29" s="219" t="s">
        <v>615</v>
      </c>
      <c r="BB29" s="220" t="s">
        <v>796</v>
      </c>
      <c r="BC29" s="219" t="s">
        <v>617</v>
      </c>
      <c r="BD29" s="219"/>
      <c r="BE29" s="219"/>
      <c r="BF29" s="219"/>
      <c r="BJ29" s="223">
        <v>-2550.25</v>
      </c>
      <c r="CD29" s="223">
        <v>-2550.25</v>
      </c>
      <c r="CE29" s="224">
        <v>0</v>
      </c>
    </row>
    <row r="30" spans="1:83" ht="14.5" customHeight="1">
      <c r="A30" s="219" t="s">
        <v>586</v>
      </c>
      <c r="B30" s="220" t="s">
        <v>797</v>
      </c>
      <c r="C30" s="220" t="s">
        <v>798</v>
      </c>
      <c r="D30" s="219" t="s">
        <v>761</v>
      </c>
      <c r="E30" s="219" t="s">
        <v>762</v>
      </c>
      <c r="F30" s="219" t="s">
        <v>763</v>
      </c>
      <c r="G30" s="219" t="s">
        <v>592</v>
      </c>
      <c r="H30" s="219" t="s">
        <v>799</v>
      </c>
      <c r="I30" s="219" t="s">
        <v>792</v>
      </c>
      <c r="J30" s="219" t="s">
        <v>800</v>
      </c>
      <c r="K30" s="219" t="s">
        <v>794</v>
      </c>
      <c r="L30" s="219">
        <v>379</v>
      </c>
      <c r="M30" s="219" t="s">
        <v>118</v>
      </c>
      <c r="N30" s="219" t="s">
        <v>597</v>
      </c>
      <c r="O30" s="220" t="s">
        <v>598</v>
      </c>
      <c r="P30" s="220" t="s">
        <v>599</v>
      </c>
      <c r="Q30" s="220" t="s">
        <v>772</v>
      </c>
      <c r="R30" s="220" t="s">
        <v>601</v>
      </c>
      <c r="S30" s="220" t="s">
        <v>602</v>
      </c>
      <c r="T30" s="219">
        <v>0</v>
      </c>
      <c r="U30" s="219">
        <v>0</v>
      </c>
      <c r="V30" s="219" t="s">
        <v>773</v>
      </c>
      <c r="W30" s="219"/>
      <c r="X30" s="219"/>
      <c r="Y30" s="219" t="s">
        <v>604</v>
      </c>
      <c r="Z30" s="219">
        <v>2550.25</v>
      </c>
      <c r="AA30" s="219"/>
      <c r="AB30" s="219" t="s">
        <v>604</v>
      </c>
      <c r="AC30" s="221">
        <v>2550.25</v>
      </c>
      <c r="AD30" s="221"/>
      <c r="AE30" s="221">
        <v>2550.25</v>
      </c>
      <c r="AF30" s="204" t="s">
        <v>801</v>
      </c>
      <c r="AG30" s="219" t="s">
        <v>606</v>
      </c>
      <c r="AH30" s="219" t="s">
        <v>607</v>
      </c>
      <c r="AI30" s="219" t="s">
        <v>608</v>
      </c>
      <c r="AJ30" s="222">
        <v>10263630</v>
      </c>
      <c r="AK30" s="219"/>
      <c r="AL30" s="219"/>
      <c r="AM30" s="219" t="s">
        <v>696</v>
      </c>
      <c r="AN30" s="219"/>
      <c r="AO30" s="219"/>
      <c r="AP30" s="220"/>
      <c r="AQ30" s="219"/>
      <c r="AR30" s="219"/>
      <c r="AS30" s="219"/>
      <c r="AT30" s="219"/>
      <c r="AU30" s="219"/>
      <c r="AV30" s="219"/>
      <c r="AW30" s="219"/>
      <c r="AX30" s="219"/>
      <c r="AY30" s="219"/>
      <c r="AZ30" s="219" t="s">
        <v>615</v>
      </c>
      <c r="BA30" s="219" t="s">
        <v>615</v>
      </c>
      <c r="BB30" s="220" t="s">
        <v>796</v>
      </c>
      <c r="BC30" s="219" t="s">
        <v>617</v>
      </c>
      <c r="BD30" s="219"/>
      <c r="BE30" s="219"/>
      <c r="BF30" s="219"/>
      <c r="BJ30" s="223">
        <v>2550.25</v>
      </c>
      <c r="CD30" s="223">
        <v>2550.25</v>
      </c>
      <c r="CE30" s="224">
        <v>0</v>
      </c>
    </row>
    <row r="31" spans="1:83" ht="14.5" customHeight="1">
      <c r="A31" s="219" t="s">
        <v>586</v>
      </c>
      <c r="B31" s="220" t="s">
        <v>802</v>
      </c>
      <c r="C31" s="220" t="s">
        <v>803</v>
      </c>
      <c r="D31" s="219" t="s">
        <v>761</v>
      </c>
      <c r="E31" s="219" t="s">
        <v>762</v>
      </c>
      <c r="F31" s="219" t="s">
        <v>763</v>
      </c>
      <c r="G31" s="219" t="s">
        <v>592</v>
      </c>
      <c r="H31" s="219" t="s">
        <v>804</v>
      </c>
      <c r="I31" s="219" t="s">
        <v>792</v>
      </c>
      <c r="J31" s="219" t="s">
        <v>805</v>
      </c>
      <c r="K31" s="219" t="s">
        <v>794</v>
      </c>
      <c r="L31" s="219">
        <v>522</v>
      </c>
      <c r="M31" s="219" t="s">
        <v>118</v>
      </c>
      <c r="N31" s="219" t="s">
        <v>597</v>
      </c>
      <c r="O31" s="220" t="s">
        <v>768</v>
      </c>
      <c r="P31" s="220" t="s">
        <v>599</v>
      </c>
      <c r="Q31" s="220" t="s">
        <v>769</v>
      </c>
      <c r="R31" s="220" t="s">
        <v>601</v>
      </c>
      <c r="S31" s="220" t="s">
        <v>602</v>
      </c>
      <c r="T31" s="219">
        <v>0</v>
      </c>
      <c r="U31" s="219">
        <v>0</v>
      </c>
      <c r="V31" s="219" t="s">
        <v>770</v>
      </c>
      <c r="W31" s="219"/>
      <c r="X31" s="219"/>
      <c r="Y31" s="219" t="s">
        <v>604</v>
      </c>
      <c r="Z31" s="219"/>
      <c r="AA31" s="219">
        <v>2550.25</v>
      </c>
      <c r="AB31" s="219" t="s">
        <v>604</v>
      </c>
      <c r="AC31" s="221"/>
      <c r="AD31" s="221">
        <v>2550.25</v>
      </c>
      <c r="AE31" s="221">
        <v>-2550.25</v>
      </c>
      <c r="AF31" s="204" t="s">
        <v>806</v>
      </c>
      <c r="AG31" s="219" t="s">
        <v>606</v>
      </c>
      <c r="AH31" s="219" t="s">
        <v>607</v>
      </c>
      <c r="AI31" s="219" t="s">
        <v>608</v>
      </c>
      <c r="AJ31" s="222">
        <v>10263621</v>
      </c>
      <c r="AK31" s="219"/>
      <c r="AL31" s="219"/>
      <c r="AM31" s="219" t="s">
        <v>696</v>
      </c>
      <c r="AN31" s="219"/>
      <c r="AO31" s="219"/>
      <c r="AP31" s="220"/>
      <c r="AQ31" s="219"/>
      <c r="AR31" s="219"/>
      <c r="AS31" s="219"/>
      <c r="AT31" s="219"/>
      <c r="AU31" s="219"/>
      <c r="AV31" s="219"/>
      <c r="AW31" s="219"/>
      <c r="AX31" s="219"/>
      <c r="AY31" s="219"/>
      <c r="AZ31" s="219" t="s">
        <v>615</v>
      </c>
      <c r="BA31" s="219" t="s">
        <v>615</v>
      </c>
      <c r="BB31" s="220" t="s">
        <v>796</v>
      </c>
      <c r="BC31" s="219" t="s">
        <v>617</v>
      </c>
      <c r="BD31" s="219"/>
      <c r="BE31" s="219"/>
      <c r="BF31" s="219"/>
      <c r="BJ31" s="223">
        <v>-2550.25</v>
      </c>
      <c r="CD31" s="223">
        <v>-2550.25</v>
      </c>
      <c r="CE31" s="224">
        <v>0</v>
      </c>
    </row>
    <row r="32" spans="1:83" ht="14.5" customHeight="1">
      <c r="A32" s="219" t="s">
        <v>586</v>
      </c>
      <c r="B32" s="220" t="s">
        <v>802</v>
      </c>
      <c r="C32" s="220" t="s">
        <v>803</v>
      </c>
      <c r="D32" s="219" t="s">
        <v>761</v>
      </c>
      <c r="E32" s="219" t="s">
        <v>762</v>
      </c>
      <c r="F32" s="219" t="s">
        <v>763</v>
      </c>
      <c r="G32" s="219" t="s">
        <v>592</v>
      </c>
      <c r="H32" s="219" t="s">
        <v>804</v>
      </c>
      <c r="I32" s="219" t="s">
        <v>792</v>
      </c>
      <c r="J32" s="219" t="s">
        <v>805</v>
      </c>
      <c r="K32" s="219" t="s">
        <v>794</v>
      </c>
      <c r="L32" s="219">
        <v>648</v>
      </c>
      <c r="M32" s="219" t="s">
        <v>118</v>
      </c>
      <c r="N32" s="219" t="s">
        <v>597</v>
      </c>
      <c r="O32" s="220" t="s">
        <v>598</v>
      </c>
      <c r="P32" s="220" t="s">
        <v>599</v>
      </c>
      <c r="Q32" s="220" t="s">
        <v>772</v>
      </c>
      <c r="R32" s="220" t="s">
        <v>601</v>
      </c>
      <c r="S32" s="220" t="s">
        <v>602</v>
      </c>
      <c r="T32" s="219">
        <v>0</v>
      </c>
      <c r="U32" s="219">
        <v>0</v>
      </c>
      <c r="V32" s="219" t="s">
        <v>773</v>
      </c>
      <c r="W32" s="219"/>
      <c r="X32" s="219"/>
      <c r="Y32" s="219" t="s">
        <v>604</v>
      </c>
      <c r="Z32" s="219">
        <v>2550.25</v>
      </c>
      <c r="AA32" s="219"/>
      <c r="AB32" s="219" t="s">
        <v>604</v>
      </c>
      <c r="AC32" s="221">
        <v>2550.25</v>
      </c>
      <c r="AD32" s="221"/>
      <c r="AE32" s="221">
        <v>2550.25</v>
      </c>
      <c r="AF32" s="204" t="s">
        <v>806</v>
      </c>
      <c r="AG32" s="219" t="s">
        <v>606</v>
      </c>
      <c r="AH32" s="219" t="s">
        <v>607</v>
      </c>
      <c r="AI32" s="219" t="s">
        <v>608</v>
      </c>
      <c r="AJ32" s="222">
        <v>10263621</v>
      </c>
      <c r="AK32" s="219"/>
      <c r="AL32" s="219"/>
      <c r="AM32" s="219" t="s">
        <v>696</v>
      </c>
      <c r="AN32" s="219"/>
      <c r="AO32" s="219"/>
      <c r="AP32" s="220"/>
      <c r="AQ32" s="219"/>
      <c r="AR32" s="219"/>
      <c r="AS32" s="219"/>
      <c r="AT32" s="219"/>
      <c r="AU32" s="219"/>
      <c r="AV32" s="219"/>
      <c r="AW32" s="219"/>
      <c r="AX32" s="219"/>
      <c r="AY32" s="219"/>
      <c r="AZ32" s="219" t="s">
        <v>615</v>
      </c>
      <c r="BA32" s="219" t="s">
        <v>615</v>
      </c>
      <c r="BB32" s="220" t="s">
        <v>796</v>
      </c>
      <c r="BC32" s="219" t="s">
        <v>617</v>
      </c>
      <c r="BD32" s="219"/>
      <c r="BE32" s="219"/>
      <c r="BF32" s="219"/>
      <c r="BJ32" s="223">
        <v>2550.25</v>
      </c>
      <c r="CD32" s="223">
        <v>2550.25</v>
      </c>
      <c r="CE32" s="224">
        <v>0</v>
      </c>
    </row>
    <row r="33" spans="1:83" ht="14.5" customHeight="1">
      <c r="A33" s="219" t="s">
        <v>586</v>
      </c>
      <c r="B33" s="220" t="s">
        <v>807</v>
      </c>
      <c r="C33" s="220" t="s">
        <v>808</v>
      </c>
      <c r="D33" s="219" t="s">
        <v>761</v>
      </c>
      <c r="E33" s="219" t="s">
        <v>762</v>
      </c>
      <c r="F33" s="219" t="s">
        <v>763</v>
      </c>
      <c r="G33" s="219" t="s">
        <v>592</v>
      </c>
      <c r="H33" s="219" t="s">
        <v>809</v>
      </c>
      <c r="I33" s="219" t="s">
        <v>810</v>
      </c>
      <c r="J33" s="219" t="s">
        <v>811</v>
      </c>
      <c r="K33" s="219" t="s">
        <v>812</v>
      </c>
      <c r="L33" s="219">
        <v>240</v>
      </c>
      <c r="M33" s="219" t="s">
        <v>118</v>
      </c>
      <c r="N33" s="219" t="s">
        <v>597</v>
      </c>
      <c r="O33" s="220" t="s">
        <v>768</v>
      </c>
      <c r="P33" s="220" t="s">
        <v>599</v>
      </c>
      <c r="Q33" s="220" t="s">
        <v>769</v>
      </c>
      <c r="R33" s="220" t="s">
        <v>601</v>
      </c>
      <c r="S33" s="220" t="s">
        <v>602</v>
      </c>
      <c r="T33" s="219">
        <v>0</v>
      </c>
      <c r="U33" s="219">
        <v>0</v>
      </c>
      <c r="V33" s="219" t="s">
        <v>770</v>
      </c>
      <c r="W33" s="219"/>
      <c r="X33" s="219"/>
      <c r="Y33" s="219" t="s">
        <v>604</v>
      </c>
      <c r="Z33" s="219"/>
      <c r="AA33" s="219">
        <v>3092.08</v>
      </c>
      <c r="AB33" s="219" t="s">
        <v>604</v>
      </c>
      <c r="AC33" s="221"/>
      <c r="AD33" s="221">
        <v>3092.08</v>
      </c>
      <c r="AE33" s="221">
        <v>-3092.08</v>
      </c>
      <c r="AF33" s="204" t="s">
        <v>813</v>
      </c>
      <c r="AG33" s="219" t="s">
        <v>606</v>
      </c>
      <c r="AH33" s="219" t="s">
        <v>607</v>
      </c>
      <c r="AI33" s="219" t="s">
        <v>608</v>
      </c>
      <c r="AJ33" s="222">
        <v>10264941</v>
      </c>
      <c r="AK33" s="219"/>
      <c r="AL33" s="219"/>
      <c r="AM33" s="219" t="s">
        <v>696</v>
      </c>
      <c r="AN33" s="219"/>
      <c r="AO33" s="219"/>
      <c r="AP33" s="220"/>
      <c r="AQ33" s="219"/>
      <c r="AR33" s="219"/>
      <c r="AS33" s="219"/>
      <c r="AT33" s="219"/>
      <c r="AU33" s="219"/>
      <c r="AV33" s="219"/>
      <c r="AW33" s="219"/>
      <c r="AX33" s="219"/>
      <c r="AY33" s="219"/>
      <c r="AZ33" s="219" t="s">
        <v>615</v>
      </c>
      <c r="BA33" s="219" t="s">
        <v>615</v>
      </c>
      <c r="BB33" s="220" t="s">
        <v>796</v>
      </c>
      <c r="BC33" s="219" t="s">
        <v>617</v>
      </c>
      <c r="BD33" s="219"/>
      <c r="BE33" s="219"/>
      <c r="BF33" s="219"/>
      <c r="BJ33" s="223">
        <v>-3092.08</v>
      </c>
      <c r="CD33" s="223">
        <v>-3092.08</v>
      </c>
      <c r="CE33" s="224">
        <v>0</v>
      </c>
    </row>
    <row r="34" spans="1:83" ht="14.5" customHeight="1">
      <c r="A34" s="219" t="s">
        <v>586</v>
      </c>
      <c r="B34" s="220" t="s">
        <v>807</v>
      </c>
      <c r="C34" s="220" t="s">
        <v>808</v>
      </c>
      <c r="D34" s="219" t="s">
        <v>761</v>
      </c>
      <c r="E34" s="219" t="s">
        <v>762</v>
      </c>
      <c r="F34" s="219" t="s">
        <v>763</v>
      </c>
      <c r="G34" s="219" t="s">
        <v>592</v>
      </c>
      <c r="H34" s="219" t="s">
        <v>809</v>
      </c>
      <c r="I34" s="219" t="s">
        <v>810</v>
      </c>
      <c r="J34" s="219" t="s">
        <v>811</v>
      </c>
      <c r="K34" s="219" t="s">
        <v>812</v>
      </c>
      <c r="L34" s="219">
        <v>288</v>
      </c>
      <c r="M34" s="219" t="s">
        <v>118</v>
      </c>
      <c r="N34" s="219" t="s">
        <v>597</v>
      </c>
      <c r="O34" s="220" t="s">
        <v>598</v>
      </c>
      <c r="P34" s="220" t="s">
        <v>599</v>
      </c>
      <c r="Q34" s="220" t="s">
        <v>772</v>
      </c>
      <c r="R34" s="220" t="s">
        <v>601</v>
      </c>
      <c r="S34" s="220" t="s">
        <v>602</v>
      </c>
      <c r="T34" s="219">
        <v>0</v>
      </c>
      <c r="U34" s="219">
        <v>0</v>
      </c>
      <c r="V34" s="219" t="s">
        <v>773</v>
      </c>
      <c r="W34" s="219"/>
      <c r="X34" s="219"/>
      <c r="Y34" s="219" t="s">
        <v>604</v>
      </c>
      <c r="Z34" s="219">
        <v>3092.08</v>
      </c>
      <c r="AA34" s="219"/>
      <c r="AB34" s="219" t="s">
        <v>604</v>
      </c>
      <c r="AC34" s="221">
        <v>3092.08</v>
      </c>
      <c r="AD34" s="221"/>
      <c r="AE34" s="221">
        <v>3092.08</v>
      </c>
      <c r="AF34" s="204" t="s">
        <v>813</v>
      </c>
      <c r="AG34" s="219" t="s">
        <v>606</v>
      </c>
      <c r="AH34" s="219" t="s">
        <v>607</v>
      </c>
      <c r="AI34" s="219" t="s">
        <v>608</v>
      </c>
      <c r="AJ34" s="222">
        <v>10264941</v>
      </c>
      <c r="AK34" s="219"/>
      <c r="AL34" s="219"/>
      <c r="AM34" s="219" t="s">
        <v>696</v>
      </c>
      <c r="AN34" s="219"/>
      <c r="AO34" s="219"/>
      <c r="AP34" s="220"/>
      <c r="AQ34" s="219"/>
      <c r="AR34" s="219"/>
      <c r="AS34" s="219"/>
      <c r="AT34" s="219"/>
      <c r="AU34" s="219"/>
      <c r="AV34" s="219"/>
      <c r="AW34" s="219"/>
      <c r="AX34" s="219"/>
      <c r="AY34" s="219"/>
      <c r="AZ34" s="219" t="s">
        <v>615</v>
      </c>
      <c r="BA34" s="219" t="s">
        <v>615</v>
      </c>
      <c r="BB34" s="220" t="s">
        <v>796</v>
      </c>
      <c r="BC34" s="219" t="s">
        <v>617</v>
      </c>
      <c r="BD34" s="219"/>
      <c r="BE34" s="219"/>
      <c r="BF34" s="219"/>
      <c r="BJ34" s="223">
        <v>3092.08</v>
      </c>
      <c r="CD34" s="223">
        <v>3092.08</v>
      </c>
      <c r="CE34" s="224">
        <v>0</v>
      </c>
    </row>
    <row r="35" spans="1:83" ht="14.5" customHeight="1">
      <c r="BG35" s="224">
        <v>8217</v>
      </c>
      <c r="BH35" s="224">
        <v>0</v>
      </c>
      <c r="BI35" s="224">
        <v>0</v>
      </c>
      <c r="BJ35" s="224">
        <v>1800</v>
      </c>
      <c r="BK35" s="224">
        <v>0</v>
      </c>
      <c r="BL35" s="224">
        <v>0</v>
      </c>
      <c r="BM35" s="224">
        <v>0</v>
      </c>
      <c r="BN35" s="224">
        <v>0</v>
      </c>
      <c r="BO35" s="224">
        <v>0</v>
      </c>
      <c r="BP35" s="224">
        <v>0</v>
      </c>
      <c r="BQ35" s="224">
        <v>0</v>
      </c>
      <c r="BR35" s="224">
        <v>0</v>
      </c>
      <c r="BS35" s="224">
        <v>0</v>
      </c>
      <c r="BT35" s="224">
        <v>0</v>
      </c>
      <c r="BU35" s="224">
        <v>0</v>
      </c>
      <c r="BV35" s="224">
        <v>0</v>
      </c>
      <c r="BW35" s="224">
        <v>0</v>
      </c>
      <c r="BX35" s="224">
        <v>0</v>
      </c>
      <c r="BY35" s="224">
        <v>0</v>
      </c>
      <c r="BZ35" s="224">
        <v>0</v>
      </c>
      <c r="CA35" s="224">
        <v>0</v>
      </c>
      <c r="CB35" s="224">
        <v>12949.26</v>
      </c>
      <c r="CC35" s="224">
        <v>0</v>
      </c>
      <c r="CD35" s="225">
        <v>22966.260000000002</v>
      </c>
    </row>
    <row r="36" spans="1:83" ht="14.5" customHeight="1"/>
    <row r="37" spans="1:83" ht="14.5" customHeight="1"/>
    <row r="38" spans="1:83" ht="14.5" customHeight="1"/>
    <row r="39" spans="1:83" ht="14.5" customHeight="1"/>
    <row r="40" spans="1:83" ht="14.5" customHeight="1"/>
    <row r="41" spans="1:83" ht="14.5" customHeight="1"/>
    <row r="42" spans="1:83" ht="14.5" customHeight="1"/>
    <row r="43" spans="1:83" ht="14.5" customHeight="1"/>
    <row r="44" spans="1:83" ht="14.5" customHeight="1"/>
    <row r="45" spans="1:83" ht="14.5" customHeight="1"/>
    <row r="46" spans="1:83" ht="14.5" customHeight="1"/>
    <row r="47" spans="1:83" ht="14.5" customHeight="1"/>
    <row r="48" spans="1:83" ht="14.5" customHeigh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row r="21704" customFormat="1"/>
    <row r="21705" customFormat="1"/>
    <row r="21706" customFormat="1"/>
    <row r="21707" customFormat="1"/>
    <row r="21708" customFormat="1"/>
    <row r="21709" customFormat="1"/>
    <row r="21710" customFormat="1"/>
    <row r="21711" customFormat="1"/>
    <row r="21712" customFormat="1"/>
    <row r="21713" customFormat="1"/>
    <row r="21714" customFormat="1"/>
    <row r="21715" customFormat="1"/>
    <row r="21716" customFormat="1"/>
    <row r="21717" customFormat="1"/>
    <row r="21718" customFormat="1"/>
    <row r="21719" customFormat="1"/>
    <row r="21720" customFormat="1"/>
    <row r="21721" customFormat="1"/>
    <row r="21722" customFormat="1"/>
    <row r="21723" customFormat="1"/>
    <row r="21724" customFormat="1"/>
    <row r="21725" customFormat="1"/>
    <row r="21726" customFormat="1"/>
    <row r="21727" customFormat="1"/>
    <row r="21728" customFormat="1"/>
    <row r="21729" customFormat="1"/>
    <row r="21730" customFormat="1"/>
    <row r="21731" customFormat="1"/>
    <row r="21732" customFormat="1"/>
    <row r="21733" customFormat="1"/>
    <row r="21734" customFormat="1"/>
    <row r="21735" customFormat="1"/>
    <row r="21736" customFormat="1"/>
    <row r="21737" customFormat="1"/>
    <row r="21738" customFormat="1"/>
    <row r="21739" customFormat="1"/>
    <row r="21740" customFormat="1"/>
    <row r="21741" customFormat="1"/>
    <row r="21742" customFormat="1"/>
    <row r="21743" customFormat="1"/>
    <row r="21744" customFormat="1"/>
    <row r="21745" customFormat="1"/>
    <row r="21746" customFormat="1"/>
    <row r="21747" customFormat="1"/>
    <row r="21748" customFormat="1"/>
    <row r="21749" customFormat="1"/>
    <row r="21750" customFormat="1"/>
    <row r="21751" customFormat="1"/>
    <row r="21752" customFormat="1"/>
    <row r="21753" customFormat="1"/>
    <row r="21754" customFormat="1"/>
    <row r="21755" customFormat="1"/>
    <row r="21756" customFormat="1"/>
    <row r="21757" customFormat="1"/>
    <row r="21758" customFormat="1"/>
    <row r="21759" customFormat="1"/>
    <row r="21760" customFormat="1"/>
    <row r="21761" customFormat="1"/>
    <row r="21762" customFormat="1"/>
    <row r="21763" customFormat="1"/>
    <row r="21764" customFormat="1"/>
    <row r="21765" customFormat="1"/>
    <row r="21766" customFormat="1"/>
    <row r="21767" customFormat="1"/>
    <row r="21768" customFormat="1"/>
    <row r="21769" customFormat="1"/>
    <row r="21770" customFormat="1"/>
    <row r="21771" customFormat="1"/>
    <row r="21772" customFormat="1"/>
    <row r="21773" customFormat="1"/>
    <row r="21774" customFormat="1"/>
    <row r="21775" customFormat="1"/>
    <row r="21776" customFormat="1"/>
    <row r="21777" customFormat="1"/>
    <row r="21778" customFormat="1"/>
    <row r="21779" customFormat="1"/>
    <row r="21780" customFormat="1"/>
    <row r="21781" customFormat="1"/>
    <row r="21782" customFormat="1"/>
    <row r="21783" customFormat="1"/>
    <row r="21784" customFormat="1"/>
    <row r="21785" customFormat="1"/>
    <row r="21786" customFormat="1"/>
    <row r="21787" customFormat="1"/>
    <row r="21788" customFormat="1"/>
    <row r="21789" customFormat="1"/>
    <row r="21790" customFormat="1"/>
    <row r="21791" customFormat="1"/>
    <row r="21792" customFormat="1"/>
    <row r="21793" customFormat="1"/>
    <row r="21794" customFormat="1"/>
    <row r="21795" customFormat="1"/>
    <row r="21796" customFormat="1"/>
    <row r="21797" customFormat="1"/>
    <row r="21798" customFormat="1"/>
    <row r="21799" customFormat="1"/>
    <row r="21800" customFormat="1"/>
    <row r="21801" customFormat="1"/>
    <row r="21802" customFormat="1"/>
    <row r="21803" customFormat="1"/>
    <row r="21804" customFormat="1"/>
    <row r="21805" customFormat="1"/>
    <row r="21806" customFormat="1"/>
    <row r="21807" customFormat="1"/>
    <row r="21808" customFormat="1"/>
    <row r="21809" customFormat="1"/>
    <row r="21810" customFormat="1"/>
    <row r="21811" customFormat="1"/>
    <row r="21812" customFormat="1"/>
    <row r="21813" customFormat="1"/>
    <row r="21814" customFormat="1"/>
    <row r="21815" customFormat="1"/>
    <row r="21816" customFormat="1"/>
    <row r="21817" customFormat="1"/>
    <row r="21818" customFormat="1"/>
    <row r="21819" customFormat="1"/>
    <row r="21820" customFormat="1"/>
    <row r="21821" customFormat="1"/>
    <row r="21822" customFormat="1"/>
    <row r="21823" customFormat="1"/>
    <row r="21824" customFormat="1"/>
    <row r="21825" customFormat="1"/>
    <row r="21826" customFormat="1"/>
    <row r="21827" customFormat="1"/>
    <row r="21828" customFormat="1"/>
    <row r="21829" customFormat="1"/>
    <row r="21830" customFormat="1"/>
    <row r="21831" customFormat="1"/>
    <row r="21832" customFormat="1"/>
    <row r="21833" customFormat="1"/>
    <row r="21834" customFormat="1"/>
    <row r="21835" customFormat="1"/>
    <row r="21836" customFormat="1"/>
    <row r="21837" customFormat="1"/>
    <row r="21838" customFormat="1"/>
    <row r="21839" customFormat="1"/>
    <row r="21840" customFormat="1"/>
    <row r="21841" customFormat="1"/>
    <row r="21842" customFormat="1"/>
    <row r="21843" customFormat="1"/>
    <row r="21844" customFormat="1"/>
    <row r="21845" customFormat="1"/>
    <row r="21846" customFormat="1"/>
    <row r="21847" customFormat="1"/>
    <row r="21848" customFormat="1"/>
    <row r="21849" customFormat="1"/>
    <row r="21850" customFormat="1"/>
    <row r="21851" customFormat="1"/>
    <row r="21852" customFormat="1"/>
    <row r="21853" customFormat="1"/>
    <row r="21854" customFormat="1"/>
    <row r="21855" customFormat="1"/>
    <row r="21856" customFormat="1"/>
    <row r="21857" customFormat="1"/>
    <row r="21858" customFormat="1"/>
    <row r="21859" customFormat="1"/>
    <row r="21860" customFormat="1"/>
    <row r="21861" customFormat="1"/>
    <row r="21862" customFormat="1"/>
    <row r="21863" customFormat="1"/>
    <row r="21864" customFormat="1"/>
    <row r="21865" customFormat="1"/>
    <row r="21866" customFormat="1"/>
    <row r="21867" customFormat="1"/>
    <row r="21868" customFormat="1"/>
    <row r="21869" customFormat="1"/>
    <row r="21870" customFormat="1"/>
    <row r="21871" customFormat="1"/>
    <row r="21872" customFormat="1"/>
    <row r="21873" customFormat="1"/>
    <row r="21874" customFormat="1"/>
    <row r="21875" customFormat="1"/>
    <row r="21876" customFormat="1"/>
    <row r="21877" customFormat="1"/>
    <row r="21878" customFormat="1"/>
    <row r="21879" customFormat="1"/>
    <row r="21880" customFormat="1"/>
    <row r="21881" customFormat="1"/>
    <row r="21882" customFormat="1"/>
    <row r="21883" customFormat="1"/>
    <row r="21884" customFormat="1"/>
    <row r="21885" customFormat="1"/>
    <row r="21886" customFormat="1"/>
    <row r="21887" customFormat="1"/>
    <row r="21888" customFormat="1"/>
    <row r="21889" customFormat="1"/>
    <row r="21890" customFormat="1"/>
    <row r="21891" customFormat="1"/>
    <row r="21892" customFormat="1"/>
    <row r="21893" customFormat="1"/>
    <row r="21894" customFormat="1"/>
    <row r="21895" customFormat="1"/>
    <row r="21896" customFormat="1"/>
    <row r="21897" customFormat="1"/>
    <row r="21898" customFormat="1"/>
    <row r="21899" customFormat="1"/>
    <row r="21900" customFormat="1"/>
    <row r="21901" customFormat="1"/>
    <row r="21902" customFormat="1"/>
    <row r="21903" customFormat="1"/>
    <row r="21904" customFormat="1"/>
    <row r="21905" customFormat="1"/>
    <row r="21906" customFormat="1"/>
    <row r="21907" customFormat="1"/>
    <row r="21908" customFormat="1"/>
    <row r="21909" customFormat="1"/>
    <row r="21910" customFormat="1"/>
    <row r="21911" customFormat="1"/>
    <row r="21912" customFormat="1"/>
    <row r="21913" customFormat="1"/>
    <row r="21914" customFormat="1"/>
    <row r="21915" customFormat="1"/>
    <row r="21916" customFormat="1"/>
    <row r="21917" customFormat="1"/>
    <row r="21918" customFormat="1"/>
    <row r="21919" customFormat="1"/>
    <row r="21920" customFormat="1"/>
    <row r="21921" customFormat="1"/>
    <row r="21922" customFormat="1"/>
    <row r="21923" customFormat="1"/>
    <row r="21924" customFormat="1"/>
    <row r="21925" customFormat="1"/>
    <row r="21926" customFormat="1"/>
    <row r="21927" customFormat="1"/>
    <row r="21928" customFormat="1"/>
    <row r="21929" customFormat="1"/>
    <row r="21930" customFormat="1"/>
    <row r="21931" customFormat="1"/>
    <row r="21932" customFormat="1"/>
    <row r="21933" customFormat="1"/>
    <row r="21934" customFormat="1"/>
    <row r="21935" customFormat="1"/>
    <row r="21936" customFormat="1"/>
    <row r="21937" customFormat="1"/>
    <row r="21938" customFormat="1"/>
    <row r="21939" customFormat="1"/>
    <row r="21940" customFormat="1"/>
    <row r="21941" customFormat="1"/>
    <row r="21942" customFormat="1"/>
    <row r="21943" customFormat="1"/>
    <row r="21944" customFormat="1"/>
    <row r="21945" customFormat="1"/>
    <row r="21946" customFormat="1"/>
    <row r="21947" customFormat="1"/>
    <row r="21948" customFormat="1"/>
    <row r="21949" customFormat="1"/>
    <row r="21950" customFormat="1"/>
    <row r="21951" customFormat="1"/>
    <row r="21952" customFormat="1"/>
    <row r="21953" customFormat="1"/>
    <row r="21954" customFormat="1"/>
    <row r="21955" customFormat="1"/>
    <row r="21956" customFormat="1"/>
    <row r="21957" customFormat="1"/>
    <row r="21958" customFormat="1"/>
    <row r="21959" customFormat="1"/>
    <row r="21960" customFormat="1"/>
    <row r="21961" customFormat="1"/>
    <row r="21962" customFormat="1"/>
    <row r="21963" customFormat="1"/>
    <row r="21964" customFormat="1"/>
    <row r="21965" customFormat="1"/>
    <row r="21966" customFormat="1"/>
    <row r="21967" customFormat="1"/>
    <row r="21968" customFormat="1"/>
    <row r="21969" customFormat="1"/>
    <row r="21970" customFormat="1"/>
    <row r="21971" customFormat="1"/>
    <row r="21972" customFormat="1"/>
    <row r="21973" customFormat="1"/>
    <row r="21974" customFormat="1"/>
    <row r="21975" customFormat="1"/>
    <row r="21976" customFormat="1"/>
    <row r="21977" customFormat="1"/>
    <row r="21978" customFormat="1"/>
    <row r="21979" customFormat="1"/>
    <row r="21980" customFormat="1"/>
    <row r="21981" customFormat="1"/>
    <row r="21982" customFormat="1"/>
    <row r="21983" customFormat="1"/>
    <row r="21984" customFormat="1"/>
    <row r="21985" customFormat="1"/>
    <row r="21986" customFormat="1"/>
    <row r="21987" customFormat="1"/>
    <row r="21988" customFormat="1"/>
    <row r="21989" customFormat="1"/>
    <row r="21990" customFormat="1"/>
    <row r="21991" customFormat="1"/>
    <row r="21992" customFormat="1"/>
    <row r="21993" customFormat="1"/>
    <row r="21994" customFormat="1"/>
    <row r="21995" customFormat="1"/>
    <row r="21996" customFormat="1"/>
    <row r="21997" customFormat="1"/>
    <row r="21998" customFormat="1"/>
    <row r="21999" customFormat="1"/>
    <row r="22000" customFormat="1"/>
    <row r="22001" customFormat="1"/>
    <row r="22002" customFormat="1"/>
    <row r="22003" customFormat="1"/>
    <row r="22004" customFormat="1"/>
    <row r="22005" customFormat="1"/>
    <row r="22006" customFormat="1"/>
    <row r="22007" customFormat="1"/>
    <row r="22008" customFormat="1"/>
    <row r="22009" customFormat="1"/>
    <row r="22010" customFormat="1"/>
    <row r="22011" customFormat="1"/>
    <row r="22012" customFormat="1"/>
    <row r="22013" customFormat="1"/>
    <row r="22014" customFormat="1"/>
    <row r="22015" customFormat="1"/>
    <row r="22016" customFormat="1"/>
    <row r="22017" customFormat="1"/>
    <row r="22018" customFormat="1"/>
    <row r="22019" customFormat="1"/>
    <row r="22020" customFormat="1"/>
    <row r="22021" customFormat="1"/>
    <row r="22022" customFormat="1"/>
    <row r="22023" customFormat="1"/>
    <row r="22024" customFormat="1"/>
    <row r="22025" customFormat="1"/>
    <row r="22026" customFormat="1"/>
    <row r="22027" customFormat="1"/>
    <row r="22028" customFormat="1"/>
    <row r="22029" customFormat="1"/>
    <row r="22030" customFormat="1"/>
    <row r="22031" customFormat="1"/>
    <row r="22032" customFormat="1"/>
    <row r="22033" customFormat="1"/>
    <row r="22034" customFormat="1"/>
    <row r="22035" customFormat="1"/>
    <row r="22036" customFormat="1"/>
    <row r="22037" customFormat="1"/>
    <row r="22038" customFormat="1"/>
    <row r="22039" customFormat="1"/>
    <row r="22040" customFormat="1"/>
    <row r="22041" customFormat="1"/>
    <row r="22042" customFormat="1"/>
    <row r="22043" customFormat="1"/>
    <row r="22044" customFormat="1"/>
    <row r="22045" customFormat="1"/>
    <row r="22046" customFormat="1"/>
    <row r="22047" customFormat="1"/>
    <row r="22048" customFormat="1"/>
    <row r="22049" customFormat="1"/>
    <row r="22050" customFormat="1"/>
    <row r="22051" customFormat="1"/>
    <row r="22052" customFormat="1"/>
    <row r="22053" customFormat="1"/>
    <row r="22054" customFormat="1"/>
    <row r="22055" customFormat="1"/>
    <row r="22056" customFormat="1"/>
    <row r="22057" customFormat="1"/>
    <row r="22058" customFormat="1"/>
    <row r="22059" customFormat="1"/>
    <row r="22060" customFormat="1"/>
    <row r="22061" customFormat="1"/>
    <row r="22062" customFormat="1"/>
    <row r="22063" customFormat="1"/>
    <row r="22064" customFormat="1"/>
    <row r="22065" customFormat="1"/>
    <row r="22066" customFormat="1"/>
    <row r="22067" customFormat="1"/>
    <row r="22068" customFormat="1"/>
    <row r="22069" customFormat="1"/>
    <row r="22070" customFormat="1"/>
    <row r="22071" customFormat="1"/>
    <row r="22072" customFormat="1"/>
    <row r="22073" customFormat="1"/>
    <row r="22074" customFormat="1"/>
    <row r="22075" customFormat="1"/>
    <row r="22076" customFormat="1"/>
    <row r="22077" customFormat="1"/>
    <row r="22078" customFormat="1"/>
    <row r="22079" customFormat="1"/>
    <row r="22080" customFormat="1"/>
    <row r="22081" customFormat="1"/>
    <row r="22082" customFormat="1"/>
    <row r="22083" customFormat="1"/>
    <row r="22084" customFormat="1"/>
    <row r="22085" customFormat="1"/>
    <row r="22086" customFormat="1"/>
    <row r="22087" customFormat="1"/>
    <row r="22088" customFormat="1"/>
    <row r="22089" customFormat="1"/>
    <row r="22090" customFormat="1"/>
    <row r="22091" customFormat="1"/>
    <row r="22092" customFormat="1"/>
    <row r="22093" customFormat="1"/>
    <row r="22094" customFormat="1"/>
    <row r="22095" customFormat="1"/>
    <row r="22096" customFormat="1"/>
    <row r="22097" customFormat="1"/>
    <row r="22098" customFormat="1"/>
    <row r="22099" customFormat="1"/>
    <row r="22100" customFormat="1"/>
    <row r="22101" customFormat="1"/>
    <row r="22102" customFormat="1"/>
    <row r="22103" customFormat="1"/>
    <row r="22104" customFormat="1"/>
    <row r="22105" customFormat="1"/>
    <row r="22106" customFormat="1"/>
    <row r="22107" customFormat="1"/>
    <row r="22108" customFormat="1"/>
    <row r="22109" customFormat="1"/>
    <row r="22110" customFormat="1"/>
    <row r="22111" customFormat="1"/>
    <row r="22112" customFormat="1"/>
    <row r="22113" customFormat="1"/>
    <row r="22114" customFormat="1"/>
    <row r="22115" customFormat="1"/>
    <row r="22116" customFormat="1"/>
    <row r="22117" customFormat="1"/>
    <row r="22118" customFormat="1"/>
    <row r="22119" customFormat="1"/>
    <row r="22120" customFormat="1"/>
    <row r="22121" customFormat="1"/>
    <row r="22122" customFormat="1"/>
    <row r="22123" customFormat="1"/>
    <row r="22124" customFormat="1"/>
    <row r="22125" customFormat="1"/>
    <row r="22126" customFormat="1"/>
    <row r="22127" customFormat="1"/>
    <row r="22128" customFormat="1"/>
    <row r="22129" customFormat="1"/>
    <row r="22130" customFormat="1"/>
    <row r="22131" customFormat="1"/>
    <row r="22132" customFormat="1"/>
    <row r="22133" customFormat="1"/>
    <row r="22134" customFormat="1"/>
    <row r="22135" customFormat="1"/>
    <row r="22136" customFormat="1"/>
    <row r="22137" customFormat="1"/>
    <row r="22138" customFormat="1"/>
    <row r="22139" customFormat="1"/>
    <row r="22140" customFormat="1"/>
    <row r="22141" customFormat="1"/>
    <row r="22142" customFormat="1"/>
    <row r="22143" customFormat="1"/>
    <row r="22144" customFormat="1"/>
    <row r="22145" customFormat="1"/>
    <row r="22146" customFormat="1"/>
    <row r="22147" customFormat="1"/>
    <row r="22148" customFormat="1"/>
    <row r="22149" customFormat="1"/>
    <row r="22150" customFormat="1"/>
    <row r="22151" customFormat="1"/>
    <row r="22152" customFormat="1"/>
    <row r="22153" customFormat="1"/>
    <row r="22154" customFormat="1"/>
    <row r="22155" customFormat="1"/>
    <row r="22156" customFormat="1"/>
    <row r="22157" customFormat="1"/>
    <row r="22158" customFormat="1"/>
    <row r="22159" customFormat="1"/>
    <row r="22160" customFormat="1"/>
    <row r="22161" customFormat="1"/>
    <row r="22162" customFormat="1"/>
    <row r="22163" customFormat="1"/>
    <row r="22164" customFormat="1"/>
    <row r="22165" customFormat="1"/>
    <row r="22166" customFormat="1"/>
    <row r="22167" customFormat="1"/>
    <row r="22168" customFormat="1"/>
    <row r="22169" customFormat="1"/>
    <row r="22170" customFormat="1"/>
    <row r="22171" customFormat="1"/>
    <row r="22172" customFormat="1"/>
    <row r="22173" customFormat="1"/>
    <row r="22174" customFormat="1"/>
    <row r="22175" customFormat="1"/>
    <row r="22176" customFormat="1"/>
    <row r="22177" customFormat="1"/>
    <row r="22178" customFormat="1"/>
    <row r="22179" customFormat="1"/>
    <row r="22180" customFormat="1"/>
    <row r="22181" customFormat="1"/>
    <row r="22182" customFormat="1"/>
    <row r="22183" customFormat="1"/>
    <row r="22184" customFormat="1"/>
    <row r="22185" customFormat="1"/>
    <row r="22186" customFormat="1"/>
    <row r="22187" customFormat="1"/>
    <row r="22188" customFormat="1"/>
    <row r="22189" customFormat="1"/>
    <row r="22190" customFormat="1"/>
    <row r="22191" customFormat="1"/>
    <row r="22192" customFormat="1"/>
    <row r="22193" customFormat="1"/>
    <row r="22194" customFormat="1"/>
    <row r="22195" customFormat="1"/>
    <row r="22196" customFormat="1"/>
    <row r="22197" customFormat="1"/>
    <row r="22198" customFormat="1"/>
    <row r="22199" customFormat="1"/>
    <row r="22200" customFormat="1"/>
    <row r="22201" customFormat="1"/>
    <row r="22202" customFormat="1"/>
    <row r="22203" customFormat="1"/>
    <row r="22204" customFormat="1"/>
    <row r="22205" customFormat="1"/>
    <row r="22206" customFormat="1"/>
    <row r="22207" customFormat="1"/>
    <row r="22208" customFormat="1"/>
    <row r="22209" customFormat="1"/>
    <row r="22210" customFormat="1"/>
    <row r="22211" customFormat="1"/>
    <row r="22212" customFormat="1"/>
    <row r="22213" customFormat="1"/>
    <row r="22214" customFormat="1"/>
    <row r="22215" customFormat="1"/>
    <row r="22216" customFormat="1"/>
    <row r="22217" customFormat="1"/>
    <row r="22218" customFormat="1"/>
    <row r="22219" customFormat="1"/>
    <row r="22220" customFormat="1"/>
    <row r="22221" customFormat="1"/>
    <row r="22222" customFormat="1"/>
    <row r="22223" customFormat="1"/>
    <row r="22224" customFormat="1"/>
    <row r="22225" customFormat="1"/>
    <row r="22226" customFormat="1"/>
    <row r="22227" customFormat="1"/>
    <row r="22228" customFormat="1"/>
    <row r="22229" customFormat="1"/>
    <row r="22230" customFormat="1"/>
    <row r="22231" customFormat="1"/>
    <row r="22232" customFormat="1"/>
    <row r="22233" customFormat="1"/>
    <row r="22234" customFormat="1"/>
    <row r="22235" customFormat="1"/>
    <row r="22236" customFormat="1"/>
    <row r="22237" customFormat="1"/>
    <row r="22238" customFormat="1"/>
    <row r="22239" customFormat="1"/>
    <row r="22240" customFormat="1"/>
    <row r="22241" customFormat="1"/>
    <row r="22242" customFormat="1"/>
    <row r="22243" customFormat="1"/>
    <row r="22244" customFormat="1"/>
    <row r="22245" customFormat="1"/>
    <row r="22246" customFormat="1"/>
    <row r="22247" customFormat="1"/>
    <row r="22248" customFormat="1"/>
    <row r="22249" customFormat="1"/>
    <row r="22250" customFormat="1"/>
    <row r="22251" customFormat="1"/>
    <row r="22252" customFormat="1"/>
    <row r="22253" customFormat="1"/>
    <row r="22254" customFormat="1"/>
    <row r="22255" customFormat="1"/>
    <row r="22256" customFormat="1"/>
    <row r="22257" customFormat="1"/>
    <row r="22258" customFormat="1"/>
    <row r="22259" customFormat="1"/>
    <row r="22260" customFormat="1"/>
    <row r="22261" customFormat="1"/>
    <row r="22262" customFormat="1"/>
    <row r="22263" customFormat="1"/>
    <row r="22264" customFormat="1"/>
    <row r="22265" customFormat="1"/>
    <row r="22266" customFormat="1"/>
    <row r="22267" customFormat="1"/>
    <row r="22268" customFormat="1"/>
    <row r="22269" customFormat="1"/>
    <row r="22270" customFormat="1"/>
    <row r="22271" customFormat="1"/>
    <row r="22272" customFormat="1"/>
    <row r="22273" customFormat="1"/>
    <row r="22274" customFormat="1"/>
    <row r="22275" customFormat="1"/>
    <row r="22276" customFormat="1"/>
    <row r="22277" customFormat="1"/>
    <row r="22278" customFormat="1"/>
    <row r="22279" customFormat="1"/>
    <row r="22280" customFormat="1"/>
    <row r="22281" customFormat="1"/>
    <row r="22282" customFormat="1"/>
    <row r="22283" customFormat="1"/>
    <row r="22284" customFormat="1"/>
    <row r="22285" customFormat="1"/>
    <row r="22286" customFormat="1"/>
    <row r="22287" customFormat="1"/>
    <row r="22288" customFormat="1"/>
    <row r="22289" customFormat="1"/>
    <row r="22290" customFormat="1"/>
    <row r="22291" customFormat="1"/>
    <row r="22292" customFormat="1"/>
    <row r="22293" customFormat="1"/>
    <row r="22294" customFormat="1"/>
    <row r="22295" customFormat="1"/>
    <row r="22296" customFormat="1"/>
    <row r="22297" customFormat="1"/>
    <row r="22298" customFormat="1"/>
    <row r="22299" customFormat="1"/>
    <row r="22300" customFormat="1"/>
    <row r="22301" customFormat="1"/>
    <row r="22302" customFormat="1"/>
    <row r="22303" customFormat="1"/>
    <row r="22304" customFormat="1"/>
    <row r="22305" customFormat="1"/>
    <row r="22306" customFormat="1"/>
    <row r="22307" customFormat="1"/>
    <row r="22308" customFormat="1"/>
    <row r="22309" customFormat="1"/>
    <row r="22310" customFormat="1"/>
    <row r="22311" customFormat="1"/>
    <row r="22312" customFormat="1"/>
    <row r="22313" customFormat="1"/>
    <row r="22314" customFormat="1"/>
    <row r="22315" customFormat="1"/>
    <row r="22316" customFormat="1"/>
    <row r="22317" customFormat="1"/>
    <row r="22318" customFormat="1"/>
    <row r="22319" customFormat="1"/>
    <row r="22320" customFormat="1"/>
    <row r="22321" customFormat="1"/>
    <row r="22322" customFormat="1"/>
    <row r="22323" customFormat="1"/>
    <row r="22324" customFormat="1"/>
    <row r="22325" customFormat="1"/>
    <row r="22326" customFormat="1"/>
    <row r="22327" customFormat="1"/>
    <row r="22328" customFormat="1"/>
    <row r="22329" customFormat="1"/>
    <row r="22330" customFormat="1"/>
    <row r="22331" customFormat="1"/>
    <row r="22332" customFormat="1"/>
    <row r="22333" customFormat="1"/>
    <row r="22334" customFormat="1"/>
    <row r="22335" customFormat="1"/>
    <row r="22336" customFormat="1"/>
    <row r="22337" customFormat="1"/>
    <row r="22338" customFormat="1"/>
    <row r="22339" customFormat="1"/>
    <row r="22340" customFormat="1"/>
    <row r="22341" customFormat="1"/>
    <row r="22342" customFormat="1"/>
    <row r="22343" customFormat="1"/>
    <row r="22344" customFormat="1"/>
    <row r="22345" customFormat="1"/>
    <row r="22346" customFormat="1"/>
    <row r="22347" customFormat="1"/>
    <row r="22348" customFormat="1"/>
    <row r="22349" customFormat="1"/>
    <row r="22350" customFormat="1"/>
    <row r="22351" customFormat="1"/>
    <row r="22352" customFormat="1"/>
    <row r="22353" customFormat="1"/>
    <row r="22354" customFormat="1"/>
    <row r="22355" customFormat="1"/>
    <row r="22356" customFormat="1"/>
    <row r="22357" customFormat="1"/>
    <row r="22358" customFormat="1"/>
    <row r="22359" customFormat="1"/>
    <row r="22360" customFormat="1"/>
    <row r="22361" customFormat="1"/>
    <row r="22362" customFormat="1"/>
    <row r="22363" customFormat="1"/>
    <row r="22364" customFormat="1"/>
    <row r="22365" customFormat="1"/>
    <row r="22366" customFormat="1"/>
    <row r="22367" customFormat="1"/>
    <row r="22368" customFormat="1"/>
    <row r="22369" customFormat="1"/>
    <row r="22370" customFormat="1"/>
    <row r="22371" customFormat="1"/>
    <row r="22372" customFormat="1"/>
    <row r="22373" customFormat="1"/>
    <row r="22374" customFormat="1"/>
    <row r="22375" customFormat="1"/>
    <row r="22376" customFormat="1"/>
    <row r="22377" customFormat="1"/>
    <row r="22378" customFormat="1"/>
    <row r="22379" customFormat="1"/>
    <row r="22380" customFormat="1"/>
    <row r="22381" customFormat="1"/>
    <row r="22382" customFormat="1"/>
    <row r="22383" customFormat="1"/>
    <row r="22384" customFormat="1"/>
    <row r="22385" customFormat="1"/>
    <row r="22386" customFormat="1"/>
    <row r="22387" customFormat="1"/>
    <row r="22388" customFormat="1"/>
    <row r="22389" customFormat="1"/>
    <row r="22390" customFormat="1"/>
    <row r="22391" customFormat="1"/>
    <row r="22392" customFormat="1"/>
    <row r="22393" customFormat="1"/>
    <row r="22394" customFormat="1"/>
    <row r="22395" customFormat="1"/>
    <row r="22396" customFormat="1"/>
    <row r="22397" customFormat="1"/>
    <row r="22398" customFormat="1"/>
    <row r="22399" customFormat="1"/>
    <row r="22400" customFormat="1"/>
    <row r="22401" customFormat="1"/>
    <row r="22402" customFormat="1"/>
    <row r="22403" customFormat="1"/>
    <row r="22404" customFormat="1"/>
    <row r="22405" customFormat="1"/>
    <row r="22406" customFormat="1"/>
    <row r="22407" customFormat="1"/>
    <row r="22408" customFormat="1"/>
    <row r="22409" customFormat="1"/>
    <row r="22410" customFormat="1"/>
    <row r="22411" customFormat="1"/>
    <row r="22412" customFormat="1"/>
    <row r="22413" customFormat="1"/>
    <row r="22414" customFormat="1"/>
    <row r="22415" customFormat="1"/>
    <row r="22416" customFormat="1"/>
    <row r="22417" customFormat="1"/>
    <row r="22418" customFormat="1"/>
    <row r="22419" customFormat="1"/>
    <row r="22420" customFormat="1"/>
    <row r="22421" customFormat="1"/>
    <row r="22422" customFormat="1"/>
    <row r="22423" customFormat="1"/>
    <row r="22424" customFormat="1"/>
    <row r="22425" customFormat="1"/>
    <row r="22426" customFormat="1"/>
    <row r="22427" customFormat="1"/>
    <row r="22428" customFormat="1"/>
    <row r="22429" customFormat="1"/>
    <row r="22430" customFormat="1"/>
    <row r="22431" customFormat="1"/>
    <row r="22432" customFormat="1"/>
    <row r="22433" customFormat="1"/>
    <row r="22434" customFormat="1"/>
    <row r="22435" customFormat="1"/>
    <row r="22436" customFormat="1"/>
    <row r="22437" customFormat="1"/>
    <row r="22438" customFormat="1"/>
    <row r="22439" customFormat="1"/>
    <row r="22440" customFormat="1"/>
    <row r="22441" customFormat="1"/>
    <row r="22442" customFormat="1"/>
    <row r="22443" customFormat="1"/>
    <row r="22444" customFormat="1"/>
    <row r="22445" customFormat="1"/>
    <row r="22446" customFormat="1"/>
    <row r="22447" customFormat="1"/>
    <row r="22448" customFormat="1"/>
    <row r="22449" customFormat="1"/>
    <row r="22450" customFormat="1"/>
    <row r="22451" customFormat="1"/>
    <row r="22452" customFormat="1"/>
    <row r="22453" customFormat="1"/>
    <row r="22454" customFormat="1"/>
    <row r="22455" customFormat="1"/>
    <row r="22456" customFormat="1"/>
    <row r="22457" customFormat="1"/>
    <row r="22458" customFormat="1"/>
    <row r="22459" customFormat="1"/>
    <row r="22460" customFormat="1"/>
    <row r="22461" customFormat="1"/>
    <row r="22462" customFormat="1"/>
    <row r="22463" customFormat="1"/>
    <row r="22464" customFormat="1"/>
    <row r="22465" customFormat="1"/>
    <row r="22466" customFormat="1"/>
    <row r="22467" customFormat="1"/>
    <row r="22468" customFormat="1"/>
    <row r="22469" customFormat="1"/>
    <row r="22470" customFormat="1"/>
    <row r="22471" customFormat="1"/>
    <row r="22472" customFormat="1"/>
    <row r="22473" customFormat="1"/>
    <row r="22474" customFormat="1"/>
    <row r="22475" customFormat="1"/>
    <row r="22476" customFormat="1"/>
    <row r="22477" customFormat="1"/>
    <row r="22478" customFormat="1"/>
    <row r="22479" customFormat="1"/>
    <row r="22480" customFormat="1"/>
    <row r="22481" customFormat="1"/>
    <row r="22482" customFormat="1"/>
    <row r="22483" customFormat="1"/>
    <row r="22484" customFormat="1"/>
    <row r="22485" customFormat="1"/>
    <row r="22486" customFormat="1"/>
    <row r="22487" customFormat="1"/>
    <row r="22488" customFormat="1"/>
    <row r="22489" customFormat="1"/>
    <row r="22490" customFormat="1"/>
    <row r="22491" customFormat="1"/>
    <row r="22492" customFormat="1"/>
    <row r="22493" customFormat="1"/>
    <row r="22494" customFormat="1"/>
    <row r="22495" customFormat="1"/>
    <row r="22496" customFormat="1"/>
    <row r="22497" customFormat="1"/>
    <row r="22498" customFormat="1"/>
    <row r="22499" customFormat="1"/>
    <row r="22500" customFormat="1"/>
    <row r="22501" customFormat="1"/>
    <row r="22502" customFormat="1"/>
    <row r="22503" customFormat="1"/>
    <row r="22504" customFormat="1"/>
    <row r="22505" customFormat="1"/>
    <row r="22506" customFormat="1"/>
    <row r="22507" customFormat="1"/>
    <row r="22508" customFormat="1"/>
    <row r="22509" customFormat="1"/>
    <row r="22510" customFormat="1"/>
    <row r="22511" customFormat="1"/>
    <row r="22512" customFormat="1"/>
    <row r="22513" customFormat="1"/>
    <row r="22514" customFormat="1"/>
    <row r="22515" customFormat="1"/>
    <row r="22516" customFormat="1"/>
    <row r="22517" customFormat="1"/>
    <row r="22518" customFormat="1"/>
    <row r="22519" customFormat="1"/>
    <row r="22520" customFormat="1"/>
    <row r="22521" customFormat="1"/>
    <row r="22522" customFormat="1"/>
    <row r="22523" customFormat="1"/>
    <row r="22524" customFormat="1"/>
    <row r="22525" customFormat="1"/>
    <row r="22526" customFormat="1"/>
    <row r="22527" customFormat="1"/>
    <row r="22528" customFormat="1"/>
    <row r="22529" customFormat="1"/>
    <row r="22530" customFormat="1"/>
    <row r="22531" customFormat="1"/>
    <row r="22532" customFormat="1"/>
    <row r="22533" customFormat="1"/>
    <row r="22534" customFormat="1"/>
    <row r="22535" customFormat="1"/>
    <row r="22536" customFormat="1"/>
    <row r="22537" customFormat="1"/>
    <row r="22538" customFormat="1"/>
    <row r="22539" customFormat="1"/>
    <row r="22540" customFormat="1"/>
    <row r="22541" customFormat="1"/>
    <row r="22542" customFormat="1"/>
    <row r="22543" customFormat="1"/>
    <row r="22544" customFormat="1"/>
    <row r="22545" customFormat="1"/>
    <row r="22546" customFormat="1"/>
    <row r="22547" customFormat="1"/>
    <row r="22548" customFormat="1"/>
    <row r="22549" customFormat="1"/>
    <row r="22550" customFormat="1"/>
    <row r="22551" customFormat="1"/>
    <row r="22552" customFormat="1"/>
    <row r="22553" customFormat="1"/>
    <row r="22554" customFormat="1"/>
    <row r="22555" customFormat="1"/>
    <row r="22556" customFormat="1"/>
    <row r="22557" customFormat="1"/>
    <row r="22558" customFormat="1"/>
    <row r="22559" customFormat="1"/>
    <row r="22560" customFormat="1"/>
    <row r="22561" customFormat="1"/>
    <row r="22562" customFormat="1"/>
    <row r="22563" customFormat="1"/>
    <row r="22564" customFormat="1"/>
    <row r="22565" customFormat="1"/>
    <row r="22566" customFormat="1"/>
    <row r="22567" customFormat="1"/>
    <row r="22568" customFormat="1"/>
    <row r="22569" customFormat="1"/>
    <row r="22570" customFormat="1"/>
    <row r="22571" customFormat="1"/>
    <row r="22572" customFormat="1"/>
    <row r="22573" customFormat="1"/>
    <row r="22574" customFormat="1"/>
    <row r="22575" customFormat="1"/>
    <row r="22576" customFormat="1"/>
    <row r="22577" customFormat="1"/>
    <row r="22578" customFormat="1"/>
    <row r="22579" customFormat="1"/>
    <row r="22580" customFormat="1"/>
    <row r="22581" customFormat="1"/>
    <row r="22582" customFormat="1"/>
    <row r="22583" customFormat="1"/>
    <row r="22584" customFormat="1"/>
    <row r="22585" customFormat="1"/>
    <row r="22586" customFormat="1"/>
    <row r="22587" customFormat="1"/>
    <row r="22588" customFormat="1"/>
    <row r="22589" customFormat="1"/>
    <row r="22590" customFormat="1"/>
    <row r="22591" customFormat="1"/>
    <row r="22592" customFormat="1"/>
    <row r="22593" customFormat="1"/>
    <row r="22594" customFormat="1"/>
    <row r="22595" customFormat="1"/>
    <row r="22596" customFormat="1"/>
    <row r="22597" customFormat="1"/>
    <row r="22598" customFormat="1"/>
    <row r="22599" customFormat="1"/>
    <row r="22600" customFormat="1"/>
    <row r="22601" customFormat="1"/>
    <row r="22602" customFormat="1"/>
    <row r="22603" customFormat="1"/>
    <row r="22604" customFormat="1"/>
    <row r="22605" customFormat="1"/>
    <row r="22606" customFormat="1"/>
    <row r="22607" customFormat="1"/>
    <row r="22608" customFormat="1"/>
    <row r="22609" customFormat="1"/>
    <row r="22610" customFormat="1"/>
    <row r="22611" customFormat="1"/>
    <row r="22612" customFormat="1"/>
    <row r="22613" customFormat="1"/>
    <row r="22614" customFormat="1"/>
    <row r="22615" customFormat="1"/>
    <row r="22616" customFormat="1"/>
    <row r="22617" customFormat="1"/>
    <row r="22618" customFormat="1"/>
    <row r="22619" customFormat="1"/>
    <row r="22620" customFormat="1"/>
    <row r="22621" customFormat="1"/>
    <row r="22622" customFormat="1"/>
    <row r="22623" customFormat="1"/>
    <row r="22624" customFormat="1"/>
    <row r="22625" customFormat="1"/>
    <row r="22626" customFormat="1"/>
    <row r="22627" customFormat="1"/>
    <row r="22628" customFormat="1"/>
    <row r="22629" customFormat="1"/>
    <row r="22630" customFormat="1"/>
    <row r="22631" customFormat="1"/>
    <row r="22632" customFormat="1"/>
    <row r="22633" customFormat="1"/>
    <row r="22634" customFormat="1"/>
    <row r="22635" customFormat="1"/>
    <row r="22636" customFormat="1"/>
    <row r="22637" customFormat="1"/>
    <row r="22638" customFormat="1"/>
    <row r="22639" customFormat="1"/>
    <row r="22640" customFormat="1"/>
    <row r="22641" customFormat="1"/>
    <row r="22642" customFormat="1"/>
    <row r="22643" customFormat="1"/>
    <row r="22644" customFormat="1"/>
    <row r="22645" customFormat="1"/>
    <row r="22646" customFormat="1"/>
    <row r="22647" customFormat="1"/>
    <row r="22648" customFormat="1"/>
    <row r="22649" customFormat="1"/>
    <row r="22650" customFormat="1"/>
    <row r="22651" customFormat="1"/>
    <row r="22652" customFormat="1"/>
    <row r="22653" customFormat="1"/>
    <row r="22654" customFormat="1"/>
    <row r="22655" customFormat="1"/>
    <row r="22656" customFormat="1"/>
    <row r="22657" customFormat="1"/>
    <row r="22658" customFormat="1"/>
    <row r="22659" customFormat="1"/>
    <row r="22660" customFormat="1"/>
    <row r="22661" customFormat="1"/>
    <row r="22662" customFormat="1"/>
    <row r="22663" customFormat="1"/>
    <row r="22664" customFormat="1"/>
    <row r="22665" customFormat="1"/>
    <row r="22666" customFormat="1"/>
    <row r="22667" customFormat="1"/>
    <row r="22668" customFormat="1"/>
    <row r="22669" customFormat="1"/>
    <row r="22670" customFormat="1"/>
    <row r="22671" customFormat="1"/>
    <row r="22672" customFormat="1"/>
    <row r="22673" customFormat="1"/>
    <row r="22674" customFormat="1"/>
    <row r="22675" customFormat="1"/>
    <row r="22676" customFormat="1"/>
    <row r="22677" customFormat="1"/>
    <row r="22678" customFormat="1"/>
    <row r="22679" customFormat="1"/>
    <row r="22680" customFormat="1"/>
    <row r="22681" customFormat="1"/>
    <row r="22682" customFormat="1"/>
    <row r="22683" customFormat="1"/>
    <row r="22684" customFormat="1"/>
    <row r="22685" customFormat="1"/>
    <row r="22686" customFormat="1"/>
    <row r="22687" customFormat="1"/>
    <row r="22688" customFormat="1"/>
    <row r="22689" customFormat="1"/>
    <row r="22690" customFormat="1"/>
    <row r="22691" customFormat="1"/>
    <row r="22692" customFormat="1"/>
    <row r="22693" customFormat="1"/>
    <row r="22694" customFormat="1"/>
    <row r="22695" customFormat="1"/>
    <row r="22696" customFormat="1"/>
    <row r="22697" customFormat="1"/>
    <row r="22698" customFormat="1"/>
    <row r="22699" customFormat="1"/>
    <row r="22700" customFormat="1"/>
    <row r="22701" customFormat="1"/>
    <row r="22702" customFormat="1"/>
    <row r="22703" customFormat="1"/>
    <row r="22704" customFormat="1"/>
    <row r="22705" customFormat="1"/>
    <row r="22706" customFormat="1"/>
    <row r="22707" customFormat="1"/>
    <row r="22708" customFormat="1"/>
    <row r="22709" customFormat="1"/>
    <row r="22710" customFormat="1"/>
    <row r="22711" customFormat="1"/>
    <row r="22712" customFormat="1"/>
    <row r="22713" customFormat="1"/>
    <row r="22714" customFormat="1"/>
    <row r="22715" customFormat="1"/>
    <row r="22716" customFormat="1"/>
    <row r="22717" customFormat="1"/>
    <row r="22718" customFormat="1"/>
    <row r="22719" customFormat="1"/>
    <row r="22720" customFormat="1"/>
    <row r="22721" customFormat="1"/>
    <row r="22722" customFormat="1"/>
    <row r="22723" customFormat="1"/>
    <row r="22724" customFormat="1"/>
    <row r="22725" customFormat="1"/>
    <row r="22726" customFormat="1"/>
    <row r="22727" customFormat="1"/>
    <row r="22728" customFormat="1"/>
    <row r="22729" customFormat="1"/>
    <row r="22730" customFormat="1"/>
    <row r="22731" customFormat="1"/>
    <row r="22732" customFormat="1"/>
    <row r="22733" customFormat="1"/>
    <row r="22734" customFormat="1"/>
    <row r="22735" customFormat="1"/>
    <row r="22736" customFormat="1"/>
    <row r="22737" customFormat="1"/>
    <row r="22738" customFormat="1"/>
    <row r="22739" customFormat="1"/>
    <row r="22740" customFormat="1"/>
    <row r="22741" customFormat="1"/>
    <row r="22742" customFormat="1"/>
    <row r="22743" customFormat="1"/>
    <row r="22744" customFormat="1"/>
    <row r="22745" customFormat="1"/>
    <row r="22746" customFormat="1"/>
    <row r="22747" customFormat="1"/>
    <row r="22748" customFormat="1"/>
    <row r="22749" customFormat="1"/>
    <row r="22750" customFormat="1"/>
    <row r="22751" customFormat="1"/>
    <row r="22752" customFormat="1"/>
    <row r="22753" customFormat="1"/>
    <row r="22754" customFormat="1"/>
    <row r="22755" customFormat="1"/>
    <row r="22756" customFormat="1"/>
    <row r="22757" customFormat="1"/>
    <row r="22758" customFormat="1"/>
    <row r="22759" customFormat="1"/>
    <row r="22760" customFormat="1"/>
    <row r="22761" customFormat="1"/>
    <row r="22762" customFormat="1"/>
    <row r="22763" customFormat="1"/>
    <row r="22764" customFormat="1"/>
    <row r="22765" customFormat="1"/>
    <row r="22766" customFormat="1"/>
    <row r="22767" customFormat="1"/>
    <row r="22768" customFormat="1"/>
    <row r="22769" customFormat="1"/>
    <row r="22770" customFormat="1"/>
    <row r="22771" customFormat="1"/>
    <row r="22772" customFormat="1"/>
    <row r="22773" customFormat="1"/>
    <row r="22774" customFormat="1"/>
    <row r="22775" customFormat="1"/>
    <row r="22776" customFormat="1"/>
    <row r="22777" customFormat="1"/>
    <row r="22778" customFormat="1"/>
    <row r="22779" customFormat="1"/>
    <row r="22780" customFormat="1"/>
    <row r="22781" customFormat="1"/>
    <row r="22782" customFormat="1"/>
    <row r="22783" customFormat="1"/>
    <row r="22784" customFormat="1"/>
    <row r="22785" customFormat="1"/>
    <row r="22786" customFormat="1"/>
    <row r="22787" customFormat="1"/>
    <row r="22788" customFormat="1"/>
    <row r="22789" customFormat="1"/>
    <row r="22790" customFormat="1"/>
    <row r="22791" customFormat="1"/>
    <row r="22792" customFormat="1"/>
    <row r="22793" customFormat="1"/>
    <row r="22794" customFormat="1"/>
    <row r="22795" customFormat="1"/>
    <row r="22796" customFormat="1"/>
    <row r="22797" customFormat="1"/>
    <row r="22798" customFormat="1"/>
    <row r="22799" customFormat="1"/>
    <row r="22800" customFormat="1"/>
    <row r="22801" customFormat="1"/>
    <row r="22802" customFormat="1"/>
    <row r="22803" customFormat="1"/>
    <row r="22804" customFormat="1"/>
    <row r="22805" customFormat="1"/>
    <row r="22806" customFormat="1"/>
    <row r="22807" customFormat="1"/>
    <row r="22808" customFormat="1"/>
    <row r="22809" customFormat="1"/>
    <row r="22810" customFormat="1"/>
    <row r="22811" customFormat="1"/>
    <row r="22812" customFormat="1"/>
    <row r="22813" customFormat="1"/>
    <row r="22814" customFormat="1"/>
    <row r="22815" customFormat="1"/>
    <row r="22816" customFormat="1"/>
    <row r="22817" customFormat="1"/>
    <row r="22818" customFormat="1"/>
    <row r="22819" customFormat="1"/>
    <row r="22820" customFormat="1"/>
    <row r="22821" customFormat="1"/>
    <row r="22822" customFormat="1"/>
    <row r="22823" customFormat="1"/>
    <row r="22824" customFormat="1"/>
    <row r="22825" customFormat="1"/>
    <row r="22826" customFormat="1"/>
    <row r="22827" customFormat="1"/>
    <row r="22828" customFormat="1"/>
    <row r="22829" customFormat="1"/>
    <row r="22830" customFormat="1"/>
    <row r="22831" customFormat="1"/>
    <row r="22832" customFormat="1"/>
    <row r="22833" customFormat="1"/>
    <row r="22834" customFormat="1"/>
    <row r="22835" customFormat="1"/>
    <row r="22836" customFormat="1"/>
    <row r="22837" customFormat="1"/>
    <row r="22838" customFormat="1"/>
    <row r="22839" customFormat="1"/>
    <row r="22840" customFormat="1"/>
    <row r="22841" customFormat="1"/>
    <row r="22842" customFormat="1"/>
    <row r="22843" customFormat="1"/>
    <row r="22844" customFormat="1"/>
    <row r="22845" customFormat="1"/>
    <row r="22846" customFormat="1"/>
    <row r="22847" customFormat="1"/>
    <row r="22848" customFormat="1"/>
    <row r="22849" customFormat="1"/>
    <row r="22850" customFormat="1"/>
    <row r="22851" customFormat="1"/>
    <row r="22852" customFormat="1"/>
    <row r="22853" customFormat="1"/>
    <row r="22854" customFormat="1"/>
    <row r="22855" customFormat="1"/>
    <row r="22856" customFormat="1"/>
    <row r="22857" customFormat="1"/>
    <row r="22858" customFormat="1"/>
    <row r="22859" customFormat="1"/>
    <row r="22860" customFormat="1"/>
    <row r="22861" customFormat="1"/>
    <row r="22862" customFormat="1"/>
    <row r="22863" customFormat="1"/>
    <row r="22864" customFormat="1"/>
    <row r="22865" customFormat="1"/>
    <row r="22866" customFormat="1"/>
    <row r="22867" customFormat="1"/>
    <row r="22868" customFormat="1"/>
    <row r="22869" customFormat="1"/>
    <row r="22870" customFormat="1"/>
    <row r="22871" customFormat="1"/>
    <row r="22872" customFormat="1"/>
    <row r="22873" customFormat="1"/>
    <row r="22874" customFormat="1"/>
    <row r="22875" customFormat="1"/>
    <row r="22876" customFormat="1"/>
    <row r="22877" customFormat="1"/>
    <row r="22878" customFormat="1"/>
    <row r="22879" customFormat="1"/>
    <row r="22880" customFormat="1"/>
    <row r="22881" customFormat="1"/>
    <row r="22882" customFormat="1"/>
    <row r="22883" customFormat="1"/>
    <row r="22884" customFormat="1"/>
    <row r="22885" customFormat="1"/>
    <row r="22886" customFormat="1"/>
    <row r="22887" customFormat="1"/>
    <row r="22888" customFormat="1"/>
    <row r="22889" customFormat="1"/>
    <row r="22890" customFormat="1"/>
    <row r="22891" customFormat="1"/>
    <row r="22892" customFormat="1"/>
    <row r="22893" customFormat="1"/>
    <row r="22894" customFormat="1"/>
    <row r="22895" customFormat="1"/>
    <row r="22896" customFormat="1"/>
    <row r="22897" customFormat="1"/>
    <row r="22898" customFormat="1"/>
    <row r="22899" customFormat="1"/>
    <row r="22900" customFormat="1"/>
    <row r="22901" customFormat="1"/>
    <row r="22902" customFormat="1"/>
    <row r="22903" customFormat="1"/>
    <row r="22904" customFormat="1"/>
    <row r="22905" customFormat="1"/>
    <row r="22906" customFormat="1"/>
    <row r="22907" customFormat="1"/>
    <row r="22908" customFormat="1"/>
    <row r="22909" customFormat="1"/>
    <row r="22910" customFormat="1"/>
    <row r="22911" customFormat="1"/>
    <row r="22912" customFormat="1"/>
    <row r="22913" customFormat="1"/>
    <row r="22914" customFormat="1"/>
    <row r="22915" customFormat="1"/>
    <row r="22916" customFormat="1"/>
    <row r="22917" customFormat="1"/>
    <row r="22918" customFormat="1"/>
    <row r="22919" customFormat="1"/>
    <row r="22920" customFormat="1"/>
    <row r="22921" customFormat="1"/>
    <row r="22922" customFormat="1"/>
    <row r="22923" customFormat="1"/>
    <row r="22924" customFormat="1"/>
    <row r="22925" customFormat="1"/>
    <row r="22926" customFormat="1"/>
    <row r="22927" customFormat="1"/>
    <row r="22928" customFormat="1"/>
    <row r="22929" customFormat="1"/>
    <row r="22930" customFormat="1"/>
    <row r="22931" customFormat="1"/>
    <row r="22932" customFormat="1"/>
    <row r="22933" customFormat="1"/>
    <row r="22934" customFormat="1"/>
    <row r="22935" customFormat="1"/>
    <row r="22936" customFormat="1"/>
    <row r="22937" customFormat="1"/>
    <row r="22938" customFormat="1"/>
    <row r="22939" customFormat="1"/>
    <row r="22940" customFormat="1"/>
    <row r="22941" customFormat="1"/>
    <row r="22942" customFormat="1"/>
    <row r="22943" customFormat="1"/>
    <row r="22944" customFormat="1"/>
    <row r="22945" customFormat="1"/>
    <row r="22946" customFormat="1"/>
    <row r="22947" customFormat="1"/>
    <row r="22948" customFormat="1"/>
    <row r="22949" customFormat="1"/>
    <row r="22950" customFormat="1"/>
    <row r="22951" customFormat="1"/>
    <row r="22952" customFormat="1"/>
    <row r="22953" customFormat="1"/>
    <row r="22954" customFormat="1"/>
    <row r="22955" customFormat="1"/>
    <row r="22956" customFormat="1"/>
    <row r="22957" customFormat="1"/>
    <row r="22958" customFormat="1"/>
    <row r="22959" customFormat="1"/>
    <row r="22960" customFormat="1"/>
    <row r="22961" customFormat="1"/>
    <row r="22962" customFormat="1"/>
    <row r="22963" customFormat="1"/>
    <row r="22964" customFormat="1"/>
    <row r="22965" customFormat="1"/>
    <row r="22966" customFormat="1"/>
    <row r="22967" customFormat="1"/>
    <row r="22968" customFormat="1"/>
    <row r="22969" customFormat="1"/>
    <row r="22970" customFormat="1"/>
    <row r="22971" customFormat="1"/>
    <row r="22972" customFormat="1"/>
    <row r="22973" customFormat="1"/>
    <row r="22974" customFormat="1"/>
    <row r="22975" customFormat="1"/>
    <row r="22976" customFormat="1"/>
    <row r="22977" customFormat="1"/>
    <row r="22978" customFormat="1"/>
    <row r="22979" customFormat="1"/>
    <row r="22980" customFormat="1"/>
    <row r="22981" customFormat="1"/>
    <row r="22982" customFormat="1"/>
    <row r="22983" customFormat="1"/>
    <row r="22984" customFormat="1"/>
    <row r="22985" customFormat="1"/>
    <row r="22986" customFormat="1"/>
    <row r="22987" customFormat="1"/>
    <row r="22988" customFormat="1"/>
    <row r="22989" customFormat="1"/>
    <row r="22990" customFormat="1"/>
    <row r="22991" customFormat="1"/>
    <row r="22992" customFormat="1"/>
    <row r="22993" customFormat="1"/>
    <row r="22994" customFormat="1"/>
    <row r="22995" customFormat="1"/>
    <row r="22996" customFormat="1"/>
    <row r="22997" customFormat="1"/>
    <row r="22998" customFormat="1"/>
    <row r="22999" customFormat="1"/>
    <row r="23000" customFormat="1"/>
    <row r="23001" customFormat="1"/>
    <row r="23002" customFormat="1"/>
    <row r="23003" customFormat="1"/>
    <row r="23004" customFormat="1"/>
    <row r="23005" customFormat="1"/>
    <row r="23006" customFormat="1"/>
    <row r="23007" customFormat="1"/>
    <row r="23008" customFormat="1"/>
    <row r="23009" customFormat="1"/>
    <row r="23010" customFormat="1"/>
    <row r="23011" customFormat="1"/>
    <row r="23012" customFormat="1"/>
    <row r="23013" customFormat="1"/>
    <row r="23014" customFormat="1"/>
    <row r="23015" customFormat="1"/>
    <row r="23016" customFormat="1"/>
    <row r="23017" customFormat="1"/>
    <row r="23018" customFormat="1"/>
    <row r="23019" customFormat="1"/>
    <row r="23020" customFormat="1"/>
    <row r="23021" customFormat="1"/>
    <row r="23022" customFormat="1"/>
    <row r="23023" customFormat="1"/>
    <row r="23024" customFormat="1"/>
    <row r="23025" customFormat="1"/>
    <row r="23026" customFormat="1"/>
    <row r="23027" customFormat="1"/>
    <row r="23028" customFormat="1"/>
    <row r="23029" customFormat="1"/>
    <row r="23030" customFormat="1"/>
    <row r="23031" customFormat="1"/>
    <row r="23032" customFormat="1"/>
    <row r="23033" customFormat="1"/>
    <row r="23034" customFormat="1"/>
    <row r="23035" customFormat="1"/>
    <row r="23036" customFormat="1"/>
    <row r="23037" customFormat="1"/>
    <row r="23038" customFormat="1"/>
    <row r="23039" customFormat="1"/>
    <row r="23040" customFormat="1"/>
    <row r="23041" customFormat="1"/>
    <row r="23042" customFormat="1"/>
    <row r="23043" customFormat="1"/>
    <row r="23044" customFormat="1"/>
    <row r="23045" customFormat="1"/>
    <row r="23046" customFormat="1"/>
    <row r="23047" customFormat="1"/>
    <row r="23048" customFormat="1"/>
    <row r="23049" customFormat="1"/>
    <row r="23050" customFormat="1"/>
    <row r="23051" customFormat="1"/>
    <row r="23052" customFormat="1"/>
    <row r="23053" customFormat="1"/>
    <row r="23054" customFormat="1"/>
    <row r="23055" customFormat="1"/>
    <row r="23056" customFormat="1"/>
    <row r="23057" customFormat="1"/>
    <row r="23058" customFormat="1"/>
    <row r="23059" customFormat="1"/>
    <row r="23060" customFormat="1"/>
    <row r="23061" customFormat="1"/>
    <row r="23062" customFormat="1"/>
    <row r="23063" customFormat="1"/>
    <row r="23064" customFormat="1"/>
    <row r="23065" customFormat="1"/>
    <row r="23066" customFormat="1"/>
    <row r="23067" customFormat="1"/>
    <row r="23068" customFormat="1"/>
    <row r="23069" customFormat="1"/>
    <row r="23070" customFormat="1"/>
    <row r="23071" customFormat="1"/>
    <row r="23072" customFormat="1"/>
    <row r="23073" customFormat="1"/>
    <row r="23074" customFormat="1"/>
    <row r="23075" customFormat="1"/>
    <row r="23076" customFormat="1"/>
    <row r="23077" customFormat="1"/>
    <row r="23078" customFormat="1"/>
    <row r="23079" customFormat="1"/>
    <row r="23080" customFormat="1"/>
    <row r="23081" customFormat="1"/>
    <row r="23082" customFormat="1"/>
    <row r="23083" customFormat="1"/>
    <row r="23084" customFormat="1"/>
    <row r="23085" customFormat="1"/>
    <row r="23086" customFormat="1"/>
    <row r="23087" customFormat="1"/>
    <row r="23088" customFormat="1"/>
    <row r="23089" customFormat="1"/>
    <row r="23090" customFormat="1"/>
    <row r="23091" customFormat="1"/>
    <row r="23092" customFormat="1"/>
    <row r="23093" customFormat="1"/>
    <row r="23094" customFormat="1"/>
    <row r="23095" customFormat="1"/>
    <row r="23096" customFormat="1"/>
    <row r="23097" customFormat="1"/>
    <row r="23098" customFormat="1"/>
    <row r="23099" customFormat="1"/>
    <row r="23100" customFormat="1"/>
    <row r="23101" customFormat="1"/>
    <row r="23102" customFormat="1"/>
    <row r="23103" customFormat="1"/>
    <row r="23104" customFormat="1"/>
    <row r="23105" customFormat="1"/>
    <row r="23106" customFormat="1"/>
    <row r="23107" customFormat="1"/>
    <row r="23108" customFormat="1"/>
    <row r="23109" customFormat="1"/>
    <row r="23110" customFormat="1"/>
    <row r="23111" customFormat="1"/>
    <row r="23112" customFormat="1"/>
    <row r="23113" customFormat="1"/>
    <row r="23114" customFormat="1"/>
    <row r="23115" customFormat="1"/>
    <row r="23116" customFormat="1"/>
    <row r="23117" customFormat="1"/>
    <row r="23118" customFormat="1"/>
    <row r="23119" customFormat="1"/>
    <row r="23120" customFormat="1"/>
    <row r="23121" customFormat="1"/>
    <row r="23122" customFormat="1"/>
    <row r="23123" customFormat="1"/>
    <row r="23124" customFormat="1"/>
    <row r="23125" customFormat="1"/>
    <row r="23126" customFormat="1"/>
    <row r="23127" customFormat="1"/>
    <row r="23128" customFormat="1"/>
    <row r="23129" customFormat="1"/>
    <row r="23130" customFormat="1"/>
    <row r="23131" customFormat="1"/>
    <row r="23132" customFormat="1"/>
    <row r="23133" customFormat="1"/>
    <row r="23134" customFormat="1"/>
    <row r="23135" customFormat="1"/>
    <row r="23136" customFormat="1"/>
    <row r="23137" customFormat="1"/>
    <row r="23138" customFormat="1"/>
    <row r="23139" customFormat="1"/>
    <row r="23140" customFormat="1"/>
    <row r="23141" customFormat="1"/>
    <row r="23142" customFormat="1"/>
    <row r="23143" customFormat="1"/>
    <row r="23144" customFormat="1"/>
    <row r="23145" customFormat="1"/>
    <row r="23146" customFormat="1"/>
    <row r="23147" customFormat="1"/>
    <row r="23148" customFormat="1"/>
    <row r="23149" customFormat="1"/>
    <row r="23150" customFormat="1"/>
    <row r="23151" customFormat="1"/>
    <row r="23152" customFormat="1"/>
    <row r="23153" customFormat="1"/>
    <row r="23154" customFormat="1"/>
    <row r="23155" customFormat="1"/>
    <row r="23156" customFormat="1"/>
    <row r="23157" customFormat="1"/>
    <row r="23158" customFormat="1"/>
    <row r="23159" customFormat="1"/>
    <row r="23160" customFormat="1"/>
    <row r="23161" customFormat="1"/>
    <row r="23162" customFormat="1"/>
    <row r="23163" customFormat="1"/>
    <row r="23164" customFormat="1"/>
    <row r="23165" customFormat="1"/>
    <row r="23166" customFormat="1"/>
    <row r="23167" customFormat="1"/>
    <row r="23168" customFormat="1"/>
    <row r="23169" customFormat="1"/>
    <row r="23170" customFormat="1"/>
    <row r="23171" customFormat="1"/>
    <row r="23172" customFormat="1"/>
    <row r="23173" customFormat="1"/>
    <row r="23174" customFormat="1"/>
    <row r="23175" customFormat="1"/>
    <row r="23176" customFormat="1"/>
    <row r="23177" customFormat="1"/>
    <row r="23178" customFormat="1"/>
    <row r="23179" customFormat="1"/>
    <row r="23180" customFormat="1"/>
    <row r="23181" customFormat="1"/>
    <row r="23182" customFormat="1"/>
    <row r="23183" customFormat="1"/>
    <row r="23184" customFormat="1"/>
    <row r="23185" customFormat="1"/>
    <row r="23186" customFormat="1"/>
    <row r="23187" customFormat="1"/>
    <row r="23188" customFormat="1"/>
    <row r="23189" customFormat="1"/>
    <row r="23190" customFormat="1"/>
    <row r="23191" customFormat="1"/>
    <row r="23192" customFormat="1"/>
    <row r="23193" customFormat="1"/>
    <row r="23194" customFormat="1"/>
    <row r="23195" customFormat="1"/>
    <row r="23196" customFormat="1"/>
    <row r="23197" customFormat="1"/>
    <row r="23198" customFormat="1"/>
    <row r="23199" customFormat="1"/>
    <row r="23200" customFormat="1"/>
    <row r="23201" customFormat="1"/>
    <row r="23202" customFormat="1"/>
    <row r="23203" customFormat="1"/>
    <row r="23204" customFormat="1"/>
    <row r="23205" customFormat="1"/>
    <row r="23206" customFormat="1"/>
    <row r="23207" customFormat="1"/>
    <row r="23208" customFormat="1"/>
    <row r="23209" customFormat="1"/>
    <row r="23210" customFormat="1"/>
    <row r="23211" customFormat="1"/>
    <row r="23212" customFormat="1"/>
    <row r="23213" customFormat="1"/>
    <row r="23214" customFormat="1"/>
    <row r="23215" customFormat="1"/>
    <row r="23216" customFormat="1"/>
    <row r="23217" customFormat="1"/>
    <row r="23218" customFormat="1"/>
    <row r="23219" customFormat="1"/>
    <row r="23220" customFormat="1"/>
    <row r="23221" customFormat="1"/>
    <row r="23222" customFormat="1"/>
    <row r="23223" customFormat="1"/>
    <row r="23224" customFormat="1"/>
    <row r="23225" customFormat="1"/>
    <row r="23226" customFormat="1"/>
    <row r="23227" customFormat="1"/>
    <row r="23228" customFormat="1"/>
    <row r="23229" customFormat="1"/>
    <row r="23230" customFormat="1"/>
    <row r="23231" customFormat="1"/>
    <row r="23232" customFormat="1"/>
    <row r="23233" customFormat="1"/>
    <row r="23234" customFormat="1"/>
    <row r="23235" customFormat="1"/>
    <row r="23236" customFormat="1"/>
    <row r="23237" customFormat="1"/>
    <row r="23238" customFormat="1"/>
    <row r="23239" customFormat="1"/>
    <row r="23240" customFormat="1"/>
    <row r="23241" customFormat="1"/>
    <row r="23242" customFormat="1"/>
    <row r="23243" customFormat="1"/>
    <row r="23244" customFormat="1"/>
    <row r="23245" customFormat="1"/>
    <row r="23246" customFormat="1"/>
    <row r="23247" customFormat="1"/>
    <row r="23248" customFormat="1"/>
    <row r="23249" customFormat="1"/>
    <row r="23250" customFormat="1"/>
    <row r="23251" customFormat="1"/>
    <row r="23252" customFormat="1"/>
    <row r="23253" customFormat="1"/>
    <row r="23254" customFormat="1"/>
    <row r="23255" customFormat="1"/>
    <row r="23256" customFormat="1"/>
    <row r="23257" customFormat="1"/>
    <row r="23258" customFormat="1"/>
    <row r="23259" customFormat="1"/>
    <row r="23260" customFormat="1"/>
    <row r="23261" customFormat="1"/>
    <row r="23262" customFormat="1"/>
    <row r="23263" customFormat="1"/>
    <row r="23264" customFormat="1"/>
    <row r="23265" customFormat="1"/>
    <row r="23266" customFormat="1"/>
    <row r="23267" customFormat="1"/>
    <row r="23268" customFormat="1"/>
    <row r="23269" customFormat="1"/>
    <row r="23270" customFormat="1"/>
    <row r="23271" customFormat="1"/>
    <row r="23272" customFormat="1"/>
    <row r="23273" customFormat="1"/>
    <row r="23274" customFormat="1"/>
    <row r="23275" customFormat="1"/>
    <row r="23276" customFormat="1"/>
    <row r="23277" customFormat="1"/>
    <row r="23278" customFormat="1"/>
    <row r="23279" customFormat="1"/>
    <row r="23280" customFormat="1"/>
    <row r="23281" customFormat="1"/>
    <row r="23282" customFormat="1"/>
    <row r="23283" customFormat="1"/>
    <row r="23284" customFormat="1"/>
    <row r="23285" customFormat="1"/>
    <row r="23286" customFormat="1"/>
    <row r="23287" customFormat="1"/>
    <row r="23288" customFormat="1"/>
    <row r="23289" customFormat="1"/>
    <row r="23290" customFormat="1"/>
    <row r="23291" customFormat="1"/>
    <row r="23292" customFormat="1"/>
    <row r="23293" customFormat="1"/>
    <row r="23294" customFormat="1"/>
    <row r="23295" customFormat="1"/>
    <row r="23296" customFormat="1"/>
    <row r="23297" customFormat="1"/>
    <row r="23298" customFormat="1"/>
    <row r="23299" customFormat="1"/>
    <row r="23300" customFormat="1"/>
    <row r="23301" customFormat="1"/>
    <row r="23302" customFormat="1"/>
    <row r="23303" customFormat="1"/>
    <row r="23304" customFormat="1"/>
    <row r="23305" customFormat="1"/>
    <row r="23306" customFormat="1"/>
    <row r="23307" customFormat="1"/>
    <row r="23308" customFormat="1"/>
    <row r="23309" customFormat="1"/>
    <row r="23310" customFormat="1"/>
    <row r="23311" customFormat="1"/>
    <row r="23312" customFormat="1"/>
    <row r="23313" customFormat="1"/>
    <row r="23314" customFormat="1"/>
    <row r="23315" customFormat="1"/>
    <row r="23316" customFormat="1"/>
    <row r="23317" customFormat="1"/>
    <row r="23318" customFormat="1"/>
    <row r="23319" customFormat="1"/>
    <row r="23320" customFormat="1"/>
    <row r="23321" customFormat="1"/>
    <row r="23322" customFormat="1"/>
    <row r="23323" customFormat="1"/>
    <row r="23324" customFormat="1"/>
    <row r="23325" customFormat="1"/>
    <row r="23326" customFormat="1"/>
    <row r="23327" customFormat="1"/>
    <row r="23328" customFormat="1"/>
    <row r="23329" customFormat="1"/>
    <row r="23330" customFormat="1"/>
    <row r="23331" customFormat="1"/>
    <row r="23332" customFormat="1"/>
    <row r="23333" customFormat="1"/>
    <row r="23334" customFormat="1"/>
    <row r="23335" customFormat="1"/>
    <row r="23336" customFormat="1"/>
    <row r="23337" customFormat="1"/>
    <row r="23338" customFormat="1"/>
    <row r="23339" customFormat="1"/>
    <row r="23340" customFormat="1"/>
    <row r="23341" customFormat="1"/>
    <row r="23342" customFormat="1"/>
    <row r="23343" customFormat="1"/>
    <row r="23344" customFormat="1"/>
    <row r="23345" customFormat="1"/>
    <row r="23346" customFormat="1"/>
    <row r="23347" customFormat="1"/>
    <row r="23348" customFormat="1"/>
    <row r="23349" customFormat="1"/>
    <row r="23350" customFormat="1"/>
    <row r="23351" customFormat="1"/>
    <row r="23352" customFormat="1"/>
    <row r="23353" customFormat="1"/>
    <row r="23354" customFormat="1"/>
    <row r="23355" customFormat="1"/>
    <row r="23356" customFormat="1"/>
    <row r="23357" customFormat="1"/>
    <row r="23358" customFormat="1"/>
    <row r="23359" customFormat="1"/>
    <row r="23360" customFormat="1"/>
    <row r="23361" customFormat="1"/>
    <row r="23362" customFormat="1"/>
    <row r="23363" customFormat="1"/>
    <row r="23364" customFormat="1"/>
    <row r="23365" customFormat="1"/>
    <row r="23366" customFormat="1"/>
    <row r="23367" customFormat="1"/>
    <row r="23368" customFormat="1"/>
    <row r="23369" customFormat="1"/>
    <row r="23370" customFormat="1"/>
    <row r="23371" customFormat="1"/>
    <row r="23372" customFormat="1"/>
    <row r="23373" customFormat="1"/>
    <row r="23374" customFormat="1"/>
    <row r="23375" customFormat="1"/>
    <row r="23376" customFormat="1"/>
    <row r="23377" customFormat="1"/>
    <row r="23378" customFormat="1"/>
    <row r="23379" customFormat="1"/>
    <row r="23380" customFormat="1"/>
    <row r="23381" customFormat="1"/>
    <row r="23382" customFormat="1"/>
    <row r="23383" customFormat="1"/>
    <row r="23384" customFormat="1"/>
    <row r="23385" customFormat="1"/>
    <row r="23386" customFormat="1"/>
    <row r="23387" customFormat="1"/>
    <row r="23388" customFormat="1"/>
    <row r="23389" customFormat="1"/>
    <row r="23390" customFormat="1"/>
    <row r="23391" customFormat="1"/>
    <row r="23392" customFormat="1"/>
    <row r="23393" customFormat="1"/>
    <row r="23394" customFormat="1"/>
    <row r="23395" customFormat="1"/>
    <row r="23396" customFormat="1"/>
    <row r="23397" customFormat="1"/>
    <row r="23398" customFormat="1"/>
    <row r="23399" customFormat="1"/>
    <row r="23400" customFormat="1"/>
    <row r="23401" customFormat="1"/>
    <row r="23402" customFormat="1"/>
    <row r="23403" customFormat="1"/>
    <row r="23404" customFormat="1"/>
    <row r="23405" customFormat="1"/>
    <row r="23406" customFormat="1"/>
    <row r="23407" customFormat="1"/>
    <row r="23408" customFormat="1"/>
    <row r="23409" customFormat="1"/>
    <row r="23410" customFormat="1"/>
    <row r="23411" customFormat="1"/>
    <row r="23412" customFormat="1"/>
    <row r="23413" customFormat="1"/>
    <row r="23414" customFormat="1"/>
    <row r="23415" customFormat="1"/>
    <row r="23416" customFormat="1"/>
    <row r="23417" customFormat="1"/>
    <row r="23418" customFormat="1"/>
    <row r="23419" customFormat="1"/>
    <row r="23420" customFormat="1"/>
    <row r="23421" customFormat="1"/>
    <row r="23422" customFormat="1"/>
    <row r="23423" customFormat="1"/>
    <row r="23424" customFormat="1"/>
    <row r="23425" customFormat="1"/>
    <row r="23426" customFormat="1"/>
    <row r="23427" customFormat="1"/>
    <row r="23428" customFormat="1"/>
    <row r="23429" customFormat="1"/>
    <row r="23430" customFormat="1"/>
    <row r="23431" customFormat="1"/>
    <row r="23432" customFormat="1"/>
    <row r="23433" customFormat="1"/>
    <row r="23434" customFormat="1"/>
    <row r="23435" customFormat="1"/>
    <row r="23436" customFormat="1"/>
    <row r="23437" customFormat="1"/>
    <row r="23438" customFormat="1"/>
    <row r="23439" customFormat="1"/>
    <row r="23440" customFormat="1"/>
    <row r="23441" customFormat="1"/>
    <row r="23442" customFormat="1"/>
    <row r="23443" customFormat="1"/>
    <row r="23444" customFormat="1"/>
    <row r="23445" customFormat="1"/>
    <row r="23446" customFormat="1"/>
    <row r="23447" customFormat="1"/>
    <row r="23448" customFormat="1"/>
    <row r="23449" customFormat="1"/>
    <row r="23450" customFormat="1"/>
    <row r="23451" customFormat="1"/>
    <row r="23452" customFormat="1"/>
    <row r="23453" customFormat="1"/>
    <row r="23454" customFormat="1"/>
    <row r="23455" customFormat="1"/>
    <row r="23456" customFormat="1"/>
    <row r="23457" customFormat="1"/>
    <row r="23458" customFormat="1"/>
    <row r="23459" customFormat="1"/>
    <row r="23460" customFormat="1"/>
    <row r="23461" customFormat="1"/>
    <row r="23462" customFormat="1"/>
    <row r="23463" customFormat="1"/>
    <row r="23464" customFormat="1"/>
    <row r="23465" customFormat="1"/>
    <row r="23466" customFormat="1"/>
    <row r="23467" customFormat="1"/>
    <row r="23468" customFormat="1"/>
    <row r="23469" customFormat="1"/>
    <row r="23470" customFormat="1"/>
    <row r="23471" customFormat="1"/>
    <row r="23472" customFormat="1"/>
    <row r="23473" customFormat="1"/>
    <row r="23474" customFormat="1"/>
    <row r="23475" customFormat="1"/>
    <row r="23476" customFormat="1"/>
    <row r="23477" customFormat="1"/>
    <row r="23478" customFormat="1"/>
    <row r="23479" customFormat="1"/>
    <row r="23480" customFormat="1"/>
    <row r="23481" customFormat="1"/>
    <row r="23482" customFormat="1"/>
    <row r="23483" customFormat="1"/>
    <row r="23484" customFormat="1"/>
    <row r="23485" customFormat="1"/>
    <row r="23486" customFormat="1"/>
    <row r="23487" customFormat="1"/>
    <row r="23488" customFormat="1"/>
    <row r="23489" customFormat="1"/>
    <row r="23490" customFormat="1"/>
    <row r="23491" customFormat="1"/>
    <row r="23492" customFormat="1"/>
    <row r="23493" customFormat="1"/>
    <row r="23494" customFormat="1"/>
    <row r="23495" customFormat="1"/>
    <row r="23496" customFormat="1"/>
    <row r="23497" customFormat="1"/>
    <row r="23498" customFormat="1"/>
    <row r="23499" customFormat="1"/>
    <row r="23500" customFormat="1"/>
    <row r="23501" customFormat="1"/>
    <row r="23502" customFormat="1"/>
    <row r="23503" customFormat="1"/>
    <row r="23504" customFormat="1"/>
    <row r="23505" customFormat="1"/>
    <row r="23506" customFormat="1"/>
    <row r="23507" customFormat="1"/>
    <row r="23508" customFormat="1"/>
    <row r="23509" customFormat="1"/>
    <row r="23510" customFormat="1"/>
    <row r="23511" customFormat="1"/>
    <row r="23512" customFormat="1"/>
    <row r="23513" customFormat="1"/>
    <row r="23514" customFormat="1"/>
    <row r="23515" customFormat="1"/>
    <row r="23516" customFormat="1"/>
    <row r="23517" customFormat="1"/>
    <row r="23518" customFormat="1"/>
    <row r="23519" customFormat="1"/>
    <row r="23520" customFormat="1"/>
    <row r="23521" customFormat="1"/>
    <row r="23522" customFormat="1"/>
    <row r="23523" customFormat="1"/>
    <row r="23524" customFormat="1"/>
    <row r="23525" customFormat="1"/>
    <row r="23526" customFormat="1"/>
    <row r="23527" customFormat="1"/>
    <row r="23528" customFormat="1"/>
    <row r="23529" customFormat="1"/>
    <row r="23530" customFormat="1"/>
    <row r="23531" customFormat="1"/>
    <row r="23532" customFormat="1"/>
    <row r="23533" customFormat="1"/>
    <row r="23534" customFormat="1"/>
    <row r="23535" customFormat="1"/>
    <row r="23536" customFormat="1"/>
    <row r="23537" customFormat="1"/>
    <row r="23538" customFormat="1"/>
    <row r="23539" customFormat="1"/>
    <row r="23540" customFormat="1"/>
    <row r="23541" customFormat="1"/>
    <row r="23542" customFormat="1"/>
    <row r="23543" customFormat="1"/>
    <row r="23544" customFormat="1"/>
    <row r="23545" customFormat="1"/>
    <row r="23546" customFormat="1"/>
    <row r="23547" customFormat="1"/>
    <row r="23548" customFormat="1"/>
    <row r="23549" customFormat="1"/>
    <row r="23550" customFormat="1"/>
    <row r="23551" customFormat="1"/>
    <row r="23552" customFormat="1"/>
    <row r="23553" customFormat="1"/>
    <row r="23554" customFormat="1"/>
    <row r="23555" customFormat="1"/>
    <row r="23556" customFormat="1"/>
    <row r="23557" customFormat="1"/>
    <row r="23558" customFormat="1"/>
    <row r="23559" customFormat="1"/>
    <row r="23560" customFormat="1"/>
    <row r="23561" customFormat="1"/>
    <row r="23562" customFormat="1"/>
    <row r="23563" customFormat="1"/>
    <row r="23564" customFormat="1"/>
    <row r="23565" customFormat="1"/>
    <row r="23566" customFormat="1"/>
    <row r="23567" customFormat="1"/>
    <row r="23568" customFormat="1"/>
    <row r="23569" customFormat="1"/>
    <row r="23570" customFormat="1"/>
    <row r="23571" customFormat="1"/>
    <row r="23572" customFormat="1"/>
    <row r="23573" customFormat="1"/>
    <row r="23574" customFormat="1"/>
    <row r="23575" customFormat="1"/>
    <row r="23576" customFormat="1"/>
    <row r="23577" customFormat="1"/>
    <row r="23578" customFormat="1"/>
    <row r="23579" customFormat="1"/>
    <row r="23580" customFormat="1"/>
    <row r="23581" customFormat="1"/>
    <row r="23582" customFormat="1"/>
    <row r="23583" customFormat="1"/>
    <row r="23584" customFormat="1"/>
    <row r="23585" customFormat="1"/>
    <row r="23586" customFormat="1"/>
    <row r="23587" customFormat="1"/>
    <row r="23588" customFormat="1"/>
    <row r="23589" customFormat="1"/>
    <row r="23590" customFormat="1"/>
    <row r="23591" customFormat="1"/>
    <row r="23592" customFormat="1"/>
    <row r="23593" customFormat="1"/>
    <row r="23594" customFormat="1"/>
    <row r="23595" customFormat="1"/>
    <row r="23596" customFormat="1"/>
    <row r="23597" customFormat="1"/>
    <row r="23598" customFormat="1"/>
    <row r="23599" customFormat="1"/>
    <row r="23600" customFormat="1"/>
    <row r="23601" customFormat="1"/>
    <row r="23602" customFormat="1"/>
    <row r="23603" customFormat="1"/>
    <row r="23604" customFormat="1"/>
    <row r="23605" customFormat="1"/>
    <row r="23606" customFormat="1"/>
    <row r="23607" customFormat="1"/>
    <row r="23608" customFormat="1"/>
    <row r="23609" customFormat="1"/>
    <row r="23610" customFormat="1"/>
    <row r="23611" customFormat="1"/>
    <row r="23612" customFormat="1"/>
    <row r="23613" customFormat="1"/>
    <row r="23614" customFormat="1"/>
    <row r="23615" customFormat="1"/>
    <row r="23616" customFormat="1"/>
    <row r="23617" customFormat="1"/>
    <row r="23618" customFormat="1"/>
    <row r="23619" customFormat="1"/>
    <row r="23620" customFormat="1"/>
    <row r="23621" customFormat="1"/>
    <row r="23622" customFormat="1"/>
    <row r="23623" customFormat="1"/>
    <row r="23624" customFormat="1"/>
    <row r="23625" customFormat="1"/>
    <row r="23626" customFormat="1"/>
    <row r="23627" customFormat="1"/>
    <row r="23628" customFormat="1"/>
    <row r="23629" customFormat="1"/>
    <row r="23630" customFormat="1"/>
    <row r="23631" customFormat="1"/>
    <row r="23632" customFormat="1"/>
    <row r="23633" customFormat="1"/>
    <row r="23634" customFormat="1"/>
    <row r="23635" customFormat="1"/>
    <row r="23636" customFormat="1"/>
    <row r="23637" customFormat="1"/>
    <row r="23638" customFormat="1"/>
    <row r="23639" customFormat="1"/>
    <row r="23640" customFormat="1"/>
    <row r="23641" customFormat="1"/>
    <row r="23642" customFormat="1"/>
    <row r="23643" customFormat="1"/>
    <row r="23644" customFormat="1"/>
    <row r="23645" customFormat="1"/>
    <row r="23646" customFormat="1"/>
    <row r="23647" customFormat="1"/>
    <row r="23648" customFormat="1"/>
    <row r="23649" customFormat="1"/>
    <row r="23650" customFormat="1"/>
    <row r="23651" customFormat="1"/>
    <row r="23652" customFormat="1"/>
    <row r="23653" customFormat="1"/>
    <row r="23654" customFormat="1"/>
    <row r="23655" customFormat="1"/>
    <row r="23656" customFormat="1"/>
    <row r="23657" customFormat="1"/>
    <row r="23658" customFormat="1"/>
    <row r="23659" customFormat="1"/>
    <row r="23660" customFormat="1"/>
    <row r="23661" customFormat="1"/>
    <row r="23662" customFormat="1"/>
    <row r="23663" customFormat="1"/>
    <row r="23664" customFormat="1"/>
    <row r="23665" customFormat="1"/>
    <row r="23666" customFormat="1"/>
    <row r="23667" customFormat="1"/>
    <row r="23668" customFormat="1"/>
    <row r="23669" customFormat="1"/>
    <row r="23670" customFormat="1"/>
    <row r="23671" customFormat="1"/>
    <row r="23672" customFormat="1"/>
    <row r="23673" customFormat="1"/>
    <row r="23674" customFormat="1"/>
    <row r="23675" customFormat="1"/>
    <row r="23676" customFormat="1"/>
    <row r="23677" customFormat="1"/>
    <row r="23678" customFormat="1"/>
    <row r="23679" customFormat="1"/>
    <row r="23680" customFormat="1"/>
    <row r="23681" customFormat="1"/>
    <row r="23682" customFormat="1"/>
    <row r="23683" customFormat="1"/>
    <row r="23684" customFormat="1"/>
    <row r="23685" customFormat="1"/>
    <row r="23686" customFormat="1"/>
    <row r="23687" customFormat="1"/>
    <row r="23688" customFormat="1"/>
    <row r="23689" customFormat="1"/>
    <row r="23690" customFormat="1"/>
    <row r="23691" customFormat="1"/>
    <row r="23692" customFormat="1"/>
    <row r="23693" customFormat="1"/>
    <row r="23694" customFormat="1"/>
    <row r="23695" customFormat="1"/>
    <row r="23696" customFormat="1"/>
    <row r="23697" customFormat="1"/>
    <row r="23698" customFormat="1"/>
    <row r="23699" customFormat="1"/>
    <row r="23700" customFormat="1"/>
    <row r="23701" customFormat="1"/>
    <row r="23702" customFormat="1"/>
    <row r="23703" customFormat="1"/>
    <row r="23704" customFormat="1"/>
    <row r="23705" customFormat="1"/>
    <row r="23706" customFormat="1"/>
    <row r="23707" customFormat="1"/>
    <row r="23708" customFormat="1"/>
    <row r="23709" customFormat="1"/>
    <row r="23710" customFormat="1"/>
    <row r="23711" customFormat="1"/>
    <row r="23712" customFormat="1"/>
    <row r="23713" customFormat="1"/>
    <row r="23714" customFormat="1"/>
    <row r="23715" customFormat="1"/>
    <row r="23716" customFormat="1"/>
    <row r="23717" customFormat="1"/>
    <row r="23718" customFormat="1"/>
    <row r="23719" customFormat="1"/>
    <row r="23720" customFormat="1"/>
    <row r="23721" customFormat="1"/>
    <row r="23722" customFormat="1"/>
    <row r="23723" customFormat="1"/>
    <row r="23724" customFormat="1"/>
    <row r="23725" customFormat="1"/>
    <row r="23726" customFormat="1"/>
    <row r="23727" customFormat="1"/>
    <row r="23728" customFormat="1"/>
    <row r="23729" customFormat="1"/>
    <row r="23730" customFormat="1"/>
    <row r="23731" customFormat="1"/>
    <row r="23732" customFormat="1"/>
    <row r="23733" customFormat="1"/>
    <row r="23734" customFormat="1"/>
    <row r="23735" customFormat="1"/>
    <row r="23736" customFormat="1"/>
    <row r="23737" customFormat="1"/>
    <row r="23738" customFormat="1"/>
    <row r="23739" customFormat="1"/>
    <row r="23740" customFormat="1"/>
    <row r="23741" customFormat="1"/>
    <row r="23742" customFormat="1"/>
    <row r="23743" customFormat="1"/>
    <row r="23744" customFormat="1"/>
    <row r="23745" customFormat="1"/>
    <row r="23746" customFormat="1"/>
    <row r="23747" customFormat="1"/>
    <row r="23748" customFormat="1"/>
    <row r="23749" customFormat="1"/>
    <row r="23750" customFormat="1"/>
    <row r="23751" customFormat="1"/>
    <row r="23752" customFormat="1"/>
    <row r="23753" customFormat="1"/>
    <row r="23754" customFormat="1"/>
    <row r="23755" customFormat="1"/>
    <row r="23756" customFormat="1"/>
    <row r="23757" customFormat="1"/>
    <row r="23758" customFormat="1"/>
    <row r="23759" customFormat="1"/>
    <row r="23760" customFormat="1"/>
    <row r="23761" customFormat="1"/>
    <row r="23762" customFormat="1"/>
    <row r="23763" customFormat="1"/>
    <row r="23764" customFormat="1"/>
    <row r="23765" customFormat="1"/>
    <row r="23766" customFormat="1"/>
    <row r="23767" customFormat="1"/>
    <row r="23768" customFormat="1"/>
    <row r="23769" customFormat="1"/>
    <row r="23770" customFormat="1"/>
    <row r="23771" customFormat="1"/>
    <row r="23772" customFormat="1"/>
    <row r="23773" customFormat="1"/>
    <row r="23774" customFormat="1"/>
    <row r="23775" customFormat="1"/>
    <row r="23776" customFormat="1"/>
    <row r="23777" customFormat="1"/>
    <row r="23778" customFormat="1"/>
    <row r="23779" customFormat="1"/>
    <row r="23780" customFormat="1"/>
    <row r="23781" customFormat="1"/>
    <row r="23782" customFormat="1"/>
    <row r="23783" customFormat="1"/>
    <row r="23784" customFormat="1"/>
    <row r="23785" customFormat="1"/>
    <row r="23786" customFormat="1"/>
    <row r="23787" customFormat="1"/>
    <row r="23788" customFormat="1"/>
    <row r="23789" customFormat="1"/>
    <row r="23790" customFormat="1"/>
    <row r="23791" customFormat="1"/>
    <row r="23792" customFormat="1"/>
    <row r="23793" customFormat="1"/>
    <row r="23794" customFormat="1"/>
    <row r="23795" customFormat="1"/>
    <row r="23796" customFormat="1"/>
    <row r="23797" customFormat="1"/>
    <row r="23798" customFormat="1"/>
    <row r="23799" customFormat="1"/>
    <row r="23800" customFormat="1"/>
    <row r="23801" customFormat="1"/>
    <row r="23802" customFormat="1"/>
    <row r="23803" customFormat="1"/>
    <row r="23804" customFormat="1"/>
    <row r="23805" customFormat="1"/>
    <row r="23806" customFormat="1"/>
    <row r="23807" customFormat="1"/>
    <row r="23808" customFormat="1"/>
    <row r="23809" customFormat="1"/>
    <row r="23810" customFormat="1"/>
    <row r="23811" customFormat="1"/>
    <row r="23812" customFormat="1"/>
    <row r="23813" customFormat="1"/>
    <row r="23814" customFormat="1"/>
    <row r="23815" customFormat="1"/>
    <row r="23816" customFormat="1"/>
    <row r="23817" customFormat="1"/>
    <row r="23818" customFormat="1"/>
    <row r="23819" customFormat="1"/>
    <row r="23820" customFormat="1"/>
    <row r="23821" customFormat="1"/>
    <row r="23822" customFormat="1"/>
    <row r="23823" customFormat="1"/>
    <row r="23824" customFormat="1"/>
    <row r="23825" customFormat="1"/>
    <row r="23826" customFormat="1"/>
    <row r="23827" customFormat="1"/>
    <row r="23828" customFormat="1"/>
    <row r="23829" customFormat="1"/>
    <row r="23830" customFormat="1"/>
    <row r="23831" customFormat="1"/>
    <row r="23832" customFormat="1"/>
    <row r="23833" customFormat="1"/>
    <row r="23834" customFormat="1"/>
    <row r="23835" customFormat="1"/>
    <row r="23836" customFormat="1"/>
    <row r="23837" customFormat="1"/>
    <row r="23838" customFormat="1"/>
    <row r="23839" customFormat="1"/>
    <row r="23840" customFormat="1"/>
    <row r="23841" customFormat="1"/>
    <row r="23842" customFormat="1"/>
    <row r="23843" customFormat="1"/>
    <row r="23844" customFormat="1"/>
    <row r="23845" customFormat="1"/>
    <row r="23846" customFormat="1"/>
    <row r="23847" customFormat="1"/>
    <row r="23848" customFormat="1"/>
    <row r="23849" customFormat="1"/>
    <row r="23850" customFormat="1"/>
    <row r="23851" customFormat="1"/>
    <row r="23852" customFormat="1"/>
    <row r="23853" customFormat="1"/>
    <row r="23854" customFormat="1"/>
    <row r="23855" customFormat="1"/>
    <row r="23856" customFormat="1"/>
    <row r="23857" customFormat="1"/>
    <row r="23858" customFormat="1"/>
    <row r="23859" customFormat="1"/>
    <row r="23860" customFormat="1"/>
    <row r="23861" customFormat="1"/>
    <row r="23862" customFormat="1"/>
    <row r="23863" customFormat="1"/>
    <row r="23864" customFormat="1"/>
    <row r="23865" customFormat="1"/>
    <row r="23866" customFormat="1"/>
    <row r="23867" customFormat="1"/>
    <row r="23868" customFormat="1"/>
    <row r="23869" customFormat="1"/>
    <row r="23870" customFormat="1"/>
    <row r="23871" customFormat="1"/>
    <row r="23872" customFormat="1"/>
    <row r="23873" customFormat="1"/>
    <row r="23874" customFormat="1"/>
    <row r="23875" customFormat="1"/>
    <row r="23876" customFormat="1"/>
    <row r="23877" customFormat="1"/>
    <row r="23878" customFormat="1"/>
    <row r="23879" customFormat="1"/>
    <row r="23880" customFormat="1"/>
    <row r="23881" customFormat="1"/>
    <row r="23882" customFormat="1"/>
    <row r="23883" customFormat="1"/>
    <row r="23884" customFormat="1"/>
    <row r="23885" customFormat="1"/>
    <row r="23886" customFormat="1"/>
    <row r="23887" customFormat="1"/>
    <row r="23888" customFormat="1"/>
    <row r="23889" customFormat="1"/>
    <row r="23890" customFormat="1"/>
    <row r="23891" customFormat="1"/>
    <row r="23892" customFormat="1"/>
    <row r="23893" customFormat="1"/>
    <row r="23894" customFormat="1"/>
    <row r="23895" customFormat="1"/>
    <row r="23896" customFormat="1"/>
    <row r="23897" customFormat="1"/>
    <row r="23898" customFormat="1"/>
    <row r="23899" customFormat="1"/>
    <row r="23900" customFormat="1"/>
    <row r="23901" customFormat="1"/>
    <row r="23902" customFormat="1"/>
    <row r="23903" customFormat="1"/>
    <row r="23904" customFormat="1"/>
    <row r="23905" customFormat="1"/>
    <row r="23906" customFormat="1"/>
    <row r="23907" customFormat="1"/>
    <row r="23908" customFormat="1"/>
    <row r="23909" customFormat="1"/>
    <row r="23910" customFormat="1"/>
    <row r="23911" customFormat="1"/>
    <row r="23912" customFormat="1"/>
    <row r="23913" customFormat="1"/>
    <row r="23914" customFormat="1"/>
    <row r="23915" customFormat="1"/>
    <row r="23916" customFormat="1"/>
    <row r="23917" customFormat="1"/>
    <row r="23918" customFormat="1"/>
    <row r="23919" customFormat="1"/>
    <row r="23920" customFormat="1"/>
    <row r="23921" customFormat="1"/>
    <row r="23922" customFormat="1"/>
    <row r="23923" customFormat="1"/>
    <row r="23924" customFormat="1"/>
    <row r="23925" customFormat="1"/>
    <row r="23926" customFormat="1"/>
    <row r="23927" customFormat="1"/>
    <row r="23928" customFormat="1"/>
    <row r="23929" customFormat="1"/>
    <row r="23930" customFormat="1"/>
    <row r="23931" customFormat="1"/>
    <row r="23932" customFormat="1"/>
    <row r="23933" customFormat="1"/>
    <row r="23934" customFormat="1"/>
    <row r="23935" customFormat="1"/>
    <row r="23936" customFormat="1"/>
    <row r="23937" customFormat="1"/>
    <row r="23938" customFormat="1"/>
    <row r="23939" customFormat="1"/>
    <row r="23940" customFormat="1"/>
    <row r="23941" customFormat="1"/>
    <row r="23942" customFormat="1"/>
    <row r="23943" customFormat="1"/>
    <row r="23944" customFormat="1"/>
    <row r="23945" customFormat="1"/>
    <row r="23946" customFormat="1"/>
    <row r="23947" customFormat="1"/>
    <row r="23948" customFormat="1"/>
    <row r="23949" customFormat="1"/>
    <row r="23950" customFormat="1"/>
    <row r="23951" customFormat="1"/>
    <row r="23952" customFormat="1"/>
    <row r="23953" customFormat="1"/>
    <row r="23954" customFormat="1"/>
    <row r="23955" customFormat="1"/>
    <row r="23956" customFormat="1"/>
    <row r="23957" customFormat="1"/>
    <row r="23958" customFormat="1"/>
    <row r="23959" customFormat="1"/>
    <row r="23960" customFormat="1"/>
    <row r="23961" customFormat="1"/>
    <row r="23962" customFormat="1"/>
    <row r="23963" customFormat="1"/>
    <row r="23964" customFormat="1"/>
    <row r="23965" customFormat="1"/>
    <row r="23966" customFormat="1"/>
    <row r="23967" customFormat="1"/>
    <row r="23968" customFormat="1"/>
    <row r="23969" customFormat="1"/>
    <row r="23970" customFormat="1"/>
    <row r="23971" customFormat="1"/>
    <row r="23972" customFormat="1"/>
    <row r="23973" customFormat="1"/>
    <row r="23974" customFormat="1"/>
    <row r="23975" customFormat="1"/>
    <row r="23976" customFormat="1"/>
    <row r="23977" customFormat="1"/>
    <row r="23978" customFormat="1"/>
    <row r="23979" customFormat="1"/>
    <row r="23980" customFormat="1"/>
    <row r="23981" customFormat="1"/>
    <row r="23982" customFormat="1"/>
    <row r="23983" customFormat="1"/>
    <row r="23984" customFormat="1"/>
    <row r="23985" customFormat="1"/>
    <row r="23986" customFormat="1"/>
    <row r="23987" customFormat="1"/>
    <row r="23988" customFormat="1"/>
    <row r="23989" customFormat="1"/>
    <row r="23990" customFormat="1"/>
    <row r="23991" customFormat="1"/>
    <row r="23992" customFormat="1"/>
    <row r="23993" customFormat="1"/>
    <row r="23994" customFormat="1"/>
    <row r="23995" customFormat="1"/>
    <row r="23996" customFormat="1"/>
    <row r="23997" customFormat="1"/>
    <row r="23998" customFormat="1"/>
    <row r="23999" customFormat="1"/>
    <row r="24000" customFormat="1"/>
    <row r="24001" customFormat="1"/>
    <row r="24002" customFormat="1"/>
    <row r="24003" customFormat="1"/>
    <row r="24004" customFormat="1"/>
    <row r="24005" customFormat="1"/>
    <row r="24006" customFormat="1"/>
    <row r="24007" customFormat="1"/>
    <row r="24008" customFormat="1"/>
    <row r="24009" customFormat="1"/>
    <row r="24010" customFormat="1"/>
    <row r="24011" customFormat="1"/>
    <row r="24012" customFormat="1"/>
    <row r="24013" customFormat="1"/>
    <row r="24014" customFormat="1"/>
    <row r="24015" customFormat="1"/>
    <row r="24016" customFormat="1"/>
    <row r="24017" customFormat="1"/>
    <row r="24018" customFormat="1"/>
    <row r="24019" customFormat="1"/>
    <row r="24020" customFormat="1"/>
    <row r="24021" customFormat="1"/>
    <row r="24022" customFormat="1"/>
    <row r="24023" customFormat="1"/>
    <row r="24024" customFormat="1"/>
    <row r="24025" customFormat="1"/>
    <row r="24026" customFormat="1"/>
    <row r="24027" customFormat="1"/>
    <row r="24028" customFormat="1"/>
    <row r="24029" customFormat="1"/>
    <row r="24030" customFormat="1"/>
    <row r="24031" customFormat="1"/>
    <row r="24032" customFormat="1"/>
    <row r="24033" customFormat="1"/>
    <row r="24034" customFormat="1"/>
    <row r="24035" customFormat="1"/>
    <row r="24036" customFormat="1"/>
    <row r="24037" customFormat="1"/>
    <row r="24038" customFormat="1"/>
    <row r="24039" customFormat="1"/>
    <row r="24040" customFormat="1"/>
    <row r="24041" customFormat="1"/>
    <row r="24042" customFormat="1"/>
    <row r="24043" customFormat="1"/>
    <row r="24044" customFormat="1"/>
    <row r="24045" customFormat="1"/>
    <row r="24046" customFormat="1"/>
    <row r="24047" customFormat="1"/>
    <row r="24048" customFormat="1"/>
    <row r="24049" customFormat="1"/>
    <row r="24050" customFormat="1"/>
    <row r="24051" customFormat="1"/>
    <row r="24052" customFormat="1"/>
    <row r="24053" customFormat="1"/>
    <row r="24054" customFormat="1"/>
    <row r="24055" customFormat="1"/>
    <row r="24056" customFormat="1"/>
    <row r="24057" customFormat="1"/>
    <row r="24058" customFormat="1"/>
    <row r="24059" customFormat="1"/>
    <row r="24060" customFormat="1"/>
    <row r="24061" customFormat="1"/>
    <row r="24062" customFormat="1"/>
    <row r="24063" customFormat="1"/>
    <row r="24064" customFormat="1"/>
    <row r="24065" customFormat="1"/>
    <row r="24066" customFormat="1"/>
    <row r="24067" customFormat="1"/>
    <row r="24068" customFormat="1"/>
    <row r="24069" customFormat="1"/>
    <row r="24070" customFormat="1"/>
    <row r="24071" customFormat="1"/>
    <row r="24072" customFormat="1"/>
    <row r="24073" customFormat="1"/>
    <row r="24074" customFormat="1"/>
    <row r="24075" customFormat="1"/>
    <row r="24076" customFormat="1"/>
    <row r="24077" customFormat="1"/>
    <row r="24078" customFormat="1"/>
    <row r="24079" customFormat="1"/>
    <row r="24080" customFormat="1"/>
    <row r="24081" customFormat="1"/>
    <row r="24082" customFormat="1"/>
    <row r="24083" customFormat="1"/>
    <row r="24084" customFormat="1"/>
    <row r="24085" customFormat="1"/>
    <row r="24086" customFormat="1"/>
    <row r="24087" customFormat="1"/>
    <row r="24088" customFormat="1"/>
    <row r="24089" customFormat="1"/>
    <row r="24090" customFormat="1"/>
    <row r="24091" customFormat="1"/>
    <row r="24092" customFormat="1"/>
    <row r="24093" customFormat="1"/>
    <row r="24094" customFormat="1"/>
    <row r="24095" customFormat="1"/>
    <row r="24096" customFormat="1"/>
    <row r="24097" customFormat="1"/>
    <row r="24098" customFormat="1"/>
    <row r="24099" customFormat="1"/>
    <row r="24100" customFormat="1"/>
    <row r="24101" customFormat="1"/>
    <row r="24102" customFormat="1"/>
    <row r="24103" customFormat="1"/>
    <row r="24104" customFormat="1"/>
    <row r="24105" customFormat="1"/>
    <row r="24106" customFormat="1"/>
    <row r="24107" customFormat="1"/>
    <row r="24108" customFormat="1"/>
    <row r="24109" customFormat="1"/>
    <row r="24110" customFormat="1"/>
    <row r="24111" customFormat="1"/>
    <row r="24112" customFormat="1"/>
    <row r="24113" customFormat="1"/>
    <row r="24114" customFormat="1"/>
    <row r="24115" customFormat="1"/>
    <row r="24116" customFormat="1"/>
    <row r="24117" customFormat="1"/>
    <row r="24118" customFormat="1"/>
    <row r="24119" customFormat="1"/>
    <row r="24120" customFormat="1"/>
    <row r="24121" customFormat="1"/>
    <row r="24122" customFormat="1"/>
    <row r="24123" customFormat="1"/>
    <row r="24124" customFormat="1"/>
    <row r="24125" customFormat="1"/>
    <row r="24126" customFormat="1"/>
    <row r="24127" customFormat="1"/>
    <row r="24128" customFormat="1"/>
    <row r="24129" customFormat="1"/>
    <row r="24130" customFormat="1"/>
    <row r="24131" customFormat="1"/>
    <row r="24132" customFormat="1"/>
    <row r="24133" customFormat="1"/>
    <row r="24134" customFormat="1"/>
    <row r="24135" customFormat="1"/>
    <row r="24136" customFormat="1"/>
    <row r="24137" customFormat="1"/>
    <row r="24138" customFormat="1"/>
    <row r="24139" customFormat="1"/>
    <row r="24140" customFormat="1"/>
    <row r="24141" customFormat="1"/>
    <row r="24142" customFormat="1"/>
    <row r="24143" customFormat="1"/>
    <row r="24144" customFormat="1"/>
    <row r="24145" customFormat="1"/>
    <row r="24146" customFormat="1"/>
    <row r="24147" customFormat="1"/>
    <row r="24148" customFormat="1"/>
    <row r="24149" customFormat="1"/>
    <row r="24150" customFormat="1"/>
    <row r="24151" customFormat="1"/>
    <row r="24152" customFormat="1"/>
    <row r="24153" customFormat="1"/>
    <row r="24154" customFormat="1"/>
    <row r="24155" customFormat="1"/>
    <row r="24156" customFormat="1"/>
    <row r="24157" customFormat="1"/>
    <row r="24158" customFormat="1"/>
    <row r="24159" customFormat="1"/>
    <row r="24160" customFormat="1"/>
    <row r="24161" customFormat="1"/>
    <row r="24162" customFormat="1"/>
    <row r="24163" customFormat="1"/>
    <row r="24164" customFormat="1"/>
    <row r="24165" customFormat="1"/>
    <row r="24166" customFormat="1"/>
    <row r="24167" customFormat="1"/>
    <row r="24168" customFormat="1"/>
    <row r="24169" customFormat="1"/>
    <row r="24170" customFormat="1"/>
    <row r="24171" customFormat="1"/>
    <row r="24172" customFormat="1"/>
    <row r="24173" customFormat="1"/>
    <row r="24174" customFormat="1"/>
    <row r="24175" customFormat="1"/>
    <row r="24176" customFormat="1"/>
    <row r="24177" customFormat="1"/>
    <row r="24178" customFormat="1"/>
    <row r="24179" customFormat="1"/>
    <row r="24180" customFormat="1"/>
    <row r="24181" customFormat="1"/>
    <row r="24182" customFormat="1"/>
    <row r="24183" customFormat="1"/>
    <row r="24184" customFormat="1"/>
    <row r="24185" customFormat="1"/>
    <row r="24186" customFormat="1"/>
    <row r="24187" customFormat="1"/>
    <row r="24188" customFormat="1"/>
    <row r="24189" customFormat="1"/>
    <row r="24190" customFormat="1"/>
    <row r="24191" customFormat="1"/>
    <row r="24192" customFormat="1"/>
    <row r="24193" customFormat="1"/>
    <row r="24194" customFormat="1"/>
    <row r="24195" customFormat="1"/>
    <row r="24196" customFormat="1"/>
    <row r="24197" customFormat="1"/>
    <row r="24198" customFormat="1"/>
    <row r="24199" customFormat="1"/>
    <row r="24200" customFormat="1"/>
    <row r="24201" customFormat="1"/>
    <row r="24202" customFormat="1"/>
    <row r="24203" customFormat="1"/>
    <row r="24204" customFormat="1"/>
    <row r="24205" customFormat="1"/>
    <row r="24206" customFormat="1"/>
    <row r="24207" customFormat="1"/>
    <row r="24208" customFormat="1"/>
    <row r="24209" customFormat="1"/>
    <row r="24210" customFormat="1"/>
    <row r="24211" customFormat="1"/>
    <row r="24212" customFormat="1"/>
    <row r="24213" customFormat="1"/>
    <row r="24214" customFormat="1"/>
    <row r="24215" customFormat="1"/>
    <row r="24216" customFormat="1"/>
    <row r="24217" customFormat="1"/>
    <row r="24218" customFormat="1"/>
    <row r="24219" customFormat="1"/>
    <row r="24220" customFormat="1"/>
    <row r="24221" customFormat="1"/>
    <row r="24222" customFormat="1"/>
    <row r="24223" customFormat="1"/>
    <row r="24224" customFormat="1"/>
    <row r="24225" customFormat="1"/>
    <row r="24226" customFormat="1"/>
    <row r="24227" customFormat="1"/>
    <row r="24228" customFormat="1"/>
    <row r="24229" customFormat="1"/>
    <row r="24230" customFormat="1"/>
    <row r="24231" customFormat="1"/>
    <row r="24232" customFormat="1"/>
    <row r="24233" customFormat="1"/>
    <row r="24234" customFormat="1"/>
    <row r="24235" customFormat="1"/>
    <row r="24236" customFormat="1"/>
    <row r="24237" customFormat="1"/>
    <row r="24238" customFormat="1"/>
    <row r="24239" customFormat="1"/>
    <row r="24240" customFormat="1"/>
    <row r="24241" customFormat="1"/>
    <row r="24242" customFormat="1"/>
    <row r="24243" customFormat="1"/>
    <row r="24244" customFormat="1"/>
    <row r="24245" customFormat="1"/>
    <row r="24246" customFormat="1"/>
    <row r="24247" customFormat="1"/>
    <row r="24248" customFormat="1"/>
    <row r="24249" customFormat="1"/>
    <row r="24250" customFormat="1"/>
    <row r="24251" customFormat="1"/>
    <row r="24252" customFormat="1"/>
    <row r="24253" customFormat="1"/>
    <row r="24254" customFormat="1"/>
    <row r="24255" customFormat="1"/>
    <row r="24256" customFormat="1"/>
    <row r="24257" customFormat="1"/>
    <row r="24258" customFormat="1"/>
    <row r="24259" customFormat="1"/>
    <row r="24260" customFormat="1"/>
    <row r="24261" customFormat="1"/>
    <row r="24262" customFormat="1"/>
    <row r="24263" customFormat="1"/>
    <row r="24264" customFormat="1"/>
    <row r="24265" customFormat="1"/>
    <row r="24266" customFormat="1"/>
    <row r="24267" customFormat="1"/>
    <row r="24268" customFormat="1"/>
    <row r="24269" customFormat="1"/>
    <row r="24270" customFormat="1"/>
    <row r="24271" customFormat="1"/>
    <row r="24272" customFormat="1"/>
    <row r="24273" customFormat="1"/>
    <row r="24274" customFormat="1"/>
    <row r="24275" customFormat="1"/>
    <row r="24276" customFormat="1"/>
    <row r="24277" customFormat="1"/>
    <row r="24278" customFormat="1"/>
    <row r="24279" customFormat="1"/>
    <row r="24280" customFormat="1"/>
    <row r="24281" customFormat="1"/>
    <row r="24282" customFormat="1"/>
    <row r="24283" customFormat="1"/>
    <row r="24284" customFormat="1"/>
    <row r="24285" customFormat="1"/>
    <row r="24286" customFormat="1"/>
    <row r="24287" customFormat="1"/>
    <row r="24288" customFormat="1"/>
    <row r="24289" customFormat="1"/>
    <row r="24290" customFormat="1"/>
    <row r="24291" customFormat="1"/>
    <row r="24292" customFormat="1"/>
    <row r="24293" customFormat="1"/>
    <row r="24294" customFormat="1"/>
    <row r="24295" customFormat="1"/>
    <row r="24296" customFormat="1"/>
    <row r="24297" customFormat="1"/>
    <row r="24298" customFormat="1"/>
    <row r="24299" customFormat="1"/>
    <row r="24300" customFormat="1"/>
    <row r="24301" customFormat="1"/>
    <row r="24302" customFormat="1"/>
    <row r="24303" customFormat="1"/>
    <row r="24304" customFormat="1"/>
    <row r="24305" customFormat="1"/>
    <row r="24306" customFormat="1"/>
    <row r="24307" customFormat="1"/>
    <row r="24308" customFormat="1"/>
    <row r="24309" customFormat="1"/>
    <row r="24310" customFormat="1"/>
    <row r="24311" customFormat="1"/>
    <row r="24312" customFormat="1"/>
    <row r="24313" customFormat="1"/>
    <row r="24314" customFormat="1"/>
    <row r="24315" customFormat="1"/>
    <row r="24316" customFormat="1"/>
    <row r="24317" customFormat="1"/>
    <row r="24318" customFormat="1"/>
    <row r="24319" customFormat="1"/>
    <row r="24320" customFormat="1"/>
    <row r="24321" customFormat="1"/>
    <row r="24322" customFormat="1"/>
    <row r="24323" customFormat="1"/>
    <row r="24324" customFormat="1"/>
    <row r="24325" customFormat="1"/>
    <row r="24326" customFormat="1"/>
    <row r="24327" customFormat="1"/>
    <row r="24328" customFormat="1"/>
    <row r="24329" customFormat="1"/>
    <row r="24330" customFormat="1"/>
    <row r="24331" customFormat="1"/>
    <row r="24332" customFormat="1"/>
    <row r="24333" customFormat="1"/>
    <row r="24334" customFormat="1"/>
    <row r="24335" customFormat="1"/>
    <row r="24336" customFormat="1"/>
    <row r="24337" customFormat="1"/>
    <row r="24338" customFormat="1"/>
    <row r="24339" customFormat="1"/>
    <row r="24340" customFormat="1"/>
    <row r="24341" customFormat="1"/>
    <row r="24342" customFormat="1"/>
    <row r="24343" customFormat="1"/>
    <row r="24344" customFormat="1"/>
    <row r="24345" customFormat="1"/>
    <row r="24346" customFormat="1"/>
    <row r="24347" customFormat="1"/>
    <row r="24348" customFormat="1"/>
    <row r="24349" customFormat="1"/>
    <row r="24350" customFormat="1"/>
    <row r="24351" customFormat="1"/>
    <row r="24352" customFormat="1"/>
    <row r="24353" customFormat="1"/>
    <row r="24354" customFormat="1"/>
    <row r="24355" customFormat="1"/>
    <row r="24356" customFormat="1"/>
    <row r="24357" customFormat="1"/>
    <row r="24358" customFormat="1"/>
    <row r="24359" customFormat="1"/>
    <row r="24360" customFormat="1"/>
    <row r="24361" customFormat="1"/>
    <row r="24362" customFormat="1"/>
    <row r="24363" customFormat="1"/>
    <row r="24364" customFormat="1"/>
    <row r="24365" customFormat="1"/>
    <row r="24366" customFormat="1"/>
    <row r="24367" customFormat="1"/>
    <row r="24368" customFormat="1"/>
    <row r="24369" customFormat="1"/>
    <row r="24370" customFormat="1"/>
    <row r="24371" customFormat="1"/>
    <row r="24372" customFormat="1"/>
    <row r="24373" customFormat="1"/>
    <row r="24374" customFormat="1"/>
    <row r="24375" customFormat="1"/>
    <row r="24376" customFormat="1"/>
    <row r="24377" customFormat="1"/>
    <row r="24378" customFormat="1"/>
    <row r="24379" customFormat="1"/>
    <row r="24380" customFormat="1"/>
    <row r="24381" customFormat="1"/>
    <row r="24382" customFormat="1"/>
    <row r="24383" customFormat="1"/>
    <row r="24384" customFormat="1"/>
    <row r="24385" customFormat="1"/>
    <row r="24386" customFormat="1"/>
    <row r="24387" customFormat="1"/>
    <row r="24388" customFormat="1"/>
    <row r="24389" customFormat="1"/>
    <row r="24390" customFormat="1"/>
    <row r="24391" customFormat="1"/>
    <row r="24392" customFormat="1"/>
    <row r="24393" customFormat="1"/>
    <row r="24394" customFormat="1"/>
    <row r="24395" customFormat="1"/>
    <row r="24396" customFormat="1"/>
    <row r="24397" customFormat="1"/>
    <row r="24398" customFormat="1"/>
    <row r="24399" customFormat="1"/>
    <row r="24400" customFormat="1"/>
    <row r="24401" customFormat="1"/>
    <row r="24402" customFormat="1"/>
    <row r="24403" customFormat="1"/>
    <row r="24404" customFormat="1"/>
    <row r="24405" customFormat="1"/>
    <row r="24406" customFormat="1"/>
    <row r="24407" customFormat="1"/>
    <row r="24408" customFormat="1"/>
    <row r="24409" customFormat="1"/>
    <row r="24410" customFormat="1"/>
    <row r="24411" customFormat="1"/>
    <row r="24412" customFormat="1"/>
    <row r="24413" customFormat="1"/>
    <row r="24414" customFormat="1"/>
    <row r="24415" customFormat="1"/>
    <row r="24416" customFormat="1"/>
    <row r="24417" customFormat="1"/>
    <row r="24418" customFormat="1"/>
    <row r="24419" customFormat="1"/>
    <row r="24420" customFormat="1"/>
    <row r="24421" customFormat="1"/>
    <row r="24422" customFormat="1"/>
    <row r="24423" customFormat="1"/>
    <row r="24424" customFormat="1"/>
    <row r="24425" customFormat="1"/>
    <row r="24426" customFormat="1"/>
    <row r="24427" customFormat="1"/>
    <row r="24428" customFormat="1"/>
    <row r="24429" customFormat="1"/>
    <row r="24430" customFormat="1"/>
    <row r="24431" customFormat="1"/>
    <row r="24432" customFormat="1"/>
    <row r="24433" customFormat="1"/>
    <row r="24434" customFormat="1"/>
    <row r="24435" customFormat="1"/>
    <row r="24436" customFormat="1"/>
    <row r="24437" customFormat="1"/>
    <row r="24438" customFormat="1"/>
    <row r="24439" customFormat="1"/>
    <row r="24440" customFormat="1"/>
    <row r="24441" customFormat="1"/>
    <row r="24442" customFormat="1"/>
    <row r="24443" customFormat="1"/>
    <row r="24444" customFormat="1"/>
    <row r="24445" customFormat="1"/>
    <row r="24446" customFormat="1"/>
    <row r="24447" customFormat="1"/>
    <row r="24448" customFormat="1"/>
    <row r="24449" customFormat="1"/>
    <row r="24450" customFormat="1"/>
    <row r="24451" customFormat="1"/>
    <row r="24452" customFormat="1"/>
    <row r="24453" customFormat="1"/>
    <row r="24454" customFormat="1"/>
    <row r="24455" customFormat="1"/>
    <row r="24456" customFormat="1"/>
    <row r="24457" customFormat="1"/>
    <row r="24458" customFormat="1"/>
    <row r="24459" customFormat="1"/>
    <row r="24460" customFormat="1"/>
    <row r="24461" customFormat="1"/>
    <row r="24462" customFormat="1"/>
    <row r="24463" customFormat="1"/>
    <row r="24464" customFormat="1"/>
    <row r="24465" customFormat="1"/>
    <row r="24466" customFormat="1"/>
    <row r="24467" customFormat="1"/>
    <row r="24468" customFormat="1"/>
    <row r="24469" customFormat="1"/>
    <row r="24470" customFormat="1"/>
    <row r="24471" customFormat="1"/>
    <row r="24472" customFormat="1"/>
    <row r="24473" customFormat="1"/>
    <row r="24474" customFormat="1"/>
    <row r="24475" customFormat="1"/>
    <row r="24476" customFormat="1"/>
    <row r="24477" customFormat="1"/>
    <row r="24478" customFormat="1"/>
    <row r="24479" customFormat="1"/>
    <row r="24480" customFormat="1"/>
    <row r="24481" customFormat="1"/>
    <row r="24482" customFormat="1"/>
    <row r="24483" customFormat="1"/>
    <row r="24484" customFormat="1"/>
    <row r="24485" customFormat="1"/>
    <row r="24486" customFormat="1"/>
    <row r="24487" customFormat="1"/>
    <row r="24488" customFormat="1"/>
    <row r="24489" customFormat="1"/>
    <row r="24490" customFormat="1"/>
    <row r="24491" customFormat="1"/>
    <row r="24492" customFormat="1"/>
    <row r="24493" customFormat="1"/>
    <row r="24494" customFormat="1"/>
    <row r="24495" customFormat="1"/>
    <row r="24496" customFormat="1"/>
    <row r="24497" customFormat="1"/>
    <row r="24498" customFormat="1"/>
    <row r="24499" customFormat="1"/>
    <row r="24500" customFormat="1"/>
    <row r="24501" customFormat="1"/>
    <row r="24502" customFormat="1"/>
    <row r="24503" customFormat="1"/>
    <row r="24504" customFormat="1"/>
    <row r="24505" customFormat="1"/>
    <row r="24506" customFormat="1"/>
    <row r="24507" customFormat="1"/>
    <row r="24508" customFormat="1"/>
    <row r="24509" customFormat="1"/>
    <row r="24510" customFormat="1"/>
    <row r="24511" customFormat="1"/>
    <row r="24512" customFormat="1"/>
    <row r="24513" customFormat="1"/>
    <row r="24514" customFormat="1"/>
    <row r="24515" customFormat="1"/>
    <row r="24516" customFormat="1"/>
    <row r="24517" customFormat="1"/>
    <row r="24518" customFormat="1"/>
    <row r="24519" customFormat="1"/>
    <row r="24520" customFormat="1"/>
    <row r="24521" customFormat="1"/>
    <row r="24522" customFormat="1"/>
    <row r="24523" customFormat="1"/>
    <row r="24524" customFormat="1"/>
    <row r="24525" customFormat="1"/>
    <row r="24526" customFormat="1"/>
    <row r="24527" customFormat="1"/>
    <row r="24528" customFormat="1"/>
    <row r="24529" customFormat="1"/>
    <row r="24530" customFormat="1"/>
    <row r="24531" customFormat="1"/>
    <row r="24532" customFormat="1"/>
    <row r="24533" customFormat="1"/>
    <row r="24534" customFormat="1"/>
    <row r="24535" customFormat="1"/>
    <row r="24536" customFormat="1"/>
    <row r="24537" customFormat="1"/>
    <row r="24538" customFormat="1"/>
    <row r="24539" customFormat="1"/>
    <row r="24540" customFormat="1"/>
    <row r="24541" customFormat="1"/>
    <row r="24542" customFormat="1"/>
    <row r="24543" customFormat="1"/>
    <row r="24544" customFormat="1"/>
    <row r="24545" customFormat="1"/>
    <row r="24546" customFormat="1"/>
    <row r="24547" customFormat="1"/>
    <row r="24548" customFormat="1"/>
    <row r="24549" customFormat="1"/>
    <row r="24550" customFormat="1"/>
    <row r="24551" customFormat="1"/>
    <row r="24552" customFormat="1"/>
    <row r="24553" customFormat="1"/>
    <row r="24554" customFormat="1"/>
    <row r="24555" customFormat="1"/>
    <row r="24556" customFormat="1"/>
    <row r="24557" customFormat="1"/>
    <row r="24558" customFormat="1"/>
    <row r="24559" customFormat="1"/>
    <row r="24560" customFormat="1"/>
    <row r="24561" customFormat="1"/>
    <row r="24562" customFormat="1"/>
    <row r="24563" customFormat="1"/>
    <row r="24564" customFormat="1"/>
    <row r="24565" customFormat="1"/>
    <row r="24566" customFormat="1"/>
    <row r="24567" customFormat="1"/>
    <row r="24568" customFormat="1"/>
    <row r="24569" customFormat="1"/>
    <row r="24570" customFormat="1"/>
    <row r="24571" customFormat="1"/>
    <row r="24572" customFormat="1"/>
    <row r="24573" customFormat="1"/>
    <row r="24574" customFormat="1"/>
    <row r="24575" customFormat="1"/>
    <row r="24576" customFormat="1"/>
    <row r="24577" customFormat="1"/>
    <row r="24578" customFormat="1"/>
    <row r="24579" customFormat="1"/>
    <row r="24580" customFormat="1"/>
    <row r="24581" customFormat="1"/>
    <row r="24582" customFormat="1"/>
    <row r="24583" customFormat="1"/>
    <row r="24584" customFormat="1"/>
    <row r="24585" customFormat="1"/>
    <row r="24586" customFormat="1"/>
    <row r="24587" customFormat="1"/>
    <row r="24588" customFormat="1"/>
    <row r="24589" customFormat="1"/>
    <row r="24590" customFormat="1"/>
    <row r="24591" customFormat="1"/>
    <row r="24592" customFormat="1"/>
    <row r="24593" customFormat="1"/>
    <row r="24594" customFormat="1"/>
    <row r="24595" customFormat="1"/>
    <row r="24596" customFormat="1"/>
    <row r="24597" customFormat="1"/>
    <row r="24598" customFormat="1"/>
    <row r="24599" customFormat="1"/>
    <row r="24600" customFormat="1"/>
    <row r="24601" customFormat="1"/>
    <row r="24602" customFormat="1"/>
    <row r="24603" customFormat="1"/>
    <row r="24604" customFormat="1"/>
    <row r="24605" customFormat="1"/>
    <row r="24606" customFormat="1"/>
    <row r="24607" customFormat="1"/>
    <row r="24608" customFormat="1"/>
    <row r="24609" customFormat="1"/>
    <row r="24610" customFormat="1"/>
    <row r="24611" customFormat="1"/>
    <row r="24612" customFormat="1"/>
    <row r="24613" customFormat="1"/>
    <row r="24614" customFormat="1"/>
    <row r="24615" customFormat="1"/>
    <row r="24616" customFormat="1"/>
    <row r="24617" customFormat="1"/>
    <row r="24618" customFormat="1"/>
    <row r="24619" customFormat="1"/>
    <row r="24620" customFormat="1"/>
    <row r="24621" customFormat="1"/>
    <row r="24622" customFormat="1"/>
    <row r="24623" customFormat="1"/>
    <row r="24624" customFormat="1"/>
    <row r="24625" customFormat="1"/>
    <row r="24626" customFormat="1"/>
    <row r="24627" customFormat="1"/>
    <row r="24628" customFormat="1"/>
    <row r="24629" customFormat="1"/>
    <row r="24630" customFormat="1"/>
    <row r="24631" customFormat="1"/>
    <row r="24632" customFormat="1"/>
    <row r="24633" customFormat="1"/>
    <row r="24634" customFormat="1"/>
    <row r="24635" customFormat="1"/>
    <row r="24636" customFormat="1"/>
    <row r="24637" customFormat="1"/>
    <row r="24638" customFormat="1"/>
    <row r="24639" customFormat="1"/>
    <row r="24640" customFormat="1"/>
    <row r="24641" customFormat="1"/>
    <row r="24642" customFormat="1"/>
    <row r="24643" customFormat="1"/>
    <row r="24644" customFormat="1"/>
    <row r="24645" customFormat="1"/>
    <row r="24646" customFormat="1"/>
    <row r="24647" customFormat="1"/>
    <row r="24648" customFormat="1"/>
    <row r="24649" customFormat="1"/>
    <row r="24650" customFormat="1"/>
    <row r="24651" customFormat="1"/>
    <row r="24652" customFormat="1"/>
    <row r="24653" customFormat="1"/>
    <row r="24654" customFormat="1"/>
    <row r="24655" customFormat="1"/>
    <row r="24656" customFormat="1"/>
    <row r="24657" customFormat="1"/>
    <row r="24658" customFormat="1"/>
    <row r="24659" customFormat="1"/>
    <row r="24660" customFormat="1"/>
    <row r="24661" customFormat="1"/>
    <row r="24662" customFormat="1"/>
    <row r="24663" customFormat="1"/>
    <row r="24664" customFormat="1"/>
    <row r="24665" customFormat="1"/>
    <row r="24666" customFormat="1"/>
    <row r="24667" customFormat="1"/>
    <row r="24668" customFormat="1"/>
    <row r="24669" customFormat="1"/>
    <row r="24670" customFormat="1"/>
    <row r="24671" customFormat="1"/>
    <row r="24672" customFormat="1"/>
    <row r="24673" customFormat="1"/>
    <row r="24674" customFormat="1"/>
    <row r="24675" customFormat="1"/>
    <row r="24676" customFormat="1"/>
    <row r="24677" customFormat="1"/>
    <row r="24678" customFormat="1"/>
    <row r="24679" customFormat="1"/>
    <row r="24680" customFormat="1"/>
    <row r="24681" customFormat="1"/>
    <row r="24682" customFormat="1"/>
    <row r="24683" customFormat="1"/>
    <row r="24684" customFormat="1"/>
    <row r="24685" customFormat="1"/>
    <row r="24686" customFormat="1"/>
    <row r="24687" customFormat="1"/>
    <row r="24688" customFormat="1"/>
    <row r="24689" customFormat="1"/>
    <row r="24690" customFormat="1"/>
    <row r="24691" customFormat="1"/>
    <row r="24692" customFormat="1"/>
    <row r="24693" customFormat="1"/>
    <row r="24694" customFormat="1"/>
    <row r="24695" customFormat="1"/>
    <row r="24696" customFormat="1"/>
    <row r="24697" customFormat="1"/>
    <row r="24698" customFormat="1"/>
    <row r="24699" customFormat="1"/>
    <row r="24700" customFormat="1"/>
    <row r="24701" customFormat="1"/>
    <row r="24702" customFormat="1"/>
    <row r="24703" customFormat="1"/>
    <row r="24704" customFormat="1"/>
    <row r="24705" customFormat="1"/>
    <row r="24706" customFormat="1"/>
    <row r="24707" customFormat="1"/>
    <row r="24708" customFormat="1"/>
    <row r="24709" customFormat="1"/>
    <row r="24710" customFormat="1"/>
    <row r="24711" customFormat="1"/>
    <row r="24712" customFormat="1"/>
    <row r="24713" customFormat="1"/>
    <row r="24714" customFormat="1"/>
    <row r="24715" customFormat="1"/>
    <row r="24716" customFormat="1"/>
    <row r="24717" customFormat="1"/>
    <row r="24718" customFormat="1"/>
    <row r="24719" customFormat="1"/>
    <row r="24720" customFormat="1"/>
    <row r="24721" customFormat="1"/>
    <row r="24722" customFormat="1"/>
    <row r="24723" customFormat="1"/>
    <row r="24724" customFormat="1"/>
    <row r="24725" customFormat="1"/>
    <row r="24726" customFormat="1"/>
    <row r="24727" customFormat="1"/>
    <row r="24728" customFormat="1"/>
    <row r="24729" customFormat="1"/>
    <row r="24730" customFormat="1"/>
    <row r="24731" customFormat="1"/>
    <row r="24732" customFormat="1"/>
    <row r="24733" customFormat="1"/>
    <row r="24734" customFormat="1"/>
    <row r="24735" customFormat="1"/>
    <row r="24736" customFormat="1"/>
    <row r="24737" customFormat="1"/>
    <row r="24738" customFormat="1"/>
    <row r="24739" customFormat="1"/>
    <row r="24740" customFormat="1"/>
    <row r="24741" customFormat="1"/>
    <row r="24742" customFormat="1"/>
    <row r="24743" customFormat="1"/>
    <row r="24744" customFormat="1"/>
    <row r="24745" customFormat="1"/>
    <row r="24746" customFormat="1"/>
    <row r="24747" customFormat="1"/>
    <row r="24748" customFormat="1"/>
    <row r="24749" customFormat="1"/>
    <row r="24750" customFormat="1"/>
    <row r="24751" customFormat="1"/>
    <row r="24752" customFormat="1"/>
    <row r="24753" customFormat="1"/>
    <row r="24754" customFormat="1"/>
    <row r="24755" customFormat="1"/>
    <row r="24756" customFormat="1"/>
    <row r="24757" customFormat="1"/>
    <row r="24758" customFormat="1"/>
    <row r="24759" customFormat="1"/>
    <row r="24760" customFormat="1"/>
    <row r="24761" customFormat="1"/>
    <row r="24762" customFormat="1"/>
    <row r="24763" customFormat="1"/>
    <row r="24764" customFormat="1"/>
    <row r="24765" customFormat="1"/>
    <row r="24766" customFormat="1"/>
    <row r="24767" customFormat="1"/>
    <row r="24768" customFormat="1"/>
    <row r="24769" customFormat="1"/>
    <row r="24770" customFormat="1"/>
    <row r="24771" customFormat="1"/>
    <row r="24772" customFormat="1"/>
    <row r="24773" customFormat="1"/>
    <row r="24774" customFormat="1"/>
    <row r="24775" customFormat="1"/>
    <row r="24776" customFormat="1"/>
    <row r="24777" customFormat="1"/>
    <row r="24778" customFormat="1"/>
    <row r="24779" customFormat="1"/>
    <row r="24780" customFormat="1"/>
    <row r="24781" customFormat="1"/>
    <row r="24782" customFormat="1"/>
    <row r="24783" customFormat="1"/>
    <row r="24784" customFormat="1"/>
    <row r="24785" customFormat="1"/>
    <row r="24786" customFormat="1"/>
    <row r="24787" customFormat="1"/>
    <row r="24788" customFormat="1"/>
    <row r="24789" customFormat="1"/>
    <row r="24790" customFormat="1"/>
    <row r="24791" customFormat="1"/>
    <row r="24792" customFormat="1"/>
    <row r="24793" customFormat="1"/>
    <row r="24794" customFormat="1"/>
    <row r="24795" customFormat="1"/>
    <row r="24796" customFormat="1"/>
    <row r="24797" customFormat="1"/>
    <row r="24798" customFormat="1"/>
    <row r="24799" customFormat="1"/>
    <row r="24800" customFormat="1"/>
    <row r="24801" customFormat="1"/>
    <row r="24802" customFormat="1"/>
    <row r="24803" customFormat="1"/>
    <row r="24804" customFormat="1"/>
    <row r="24805" customFormat="1"/>
    <row r="24806" customFormat="1"/>
    <row r="24807" customFormat="1"/>
    <row r="24808" customFormat="1"/>
    <row r="24809" customFormat="1"/>
    <row r="24810" customFormat="1"/>
    <row r="24811" customFormat="1"/>
    <row r="24812" customFormat="1"/>
    <row r="24813" customFormat="1"/>
    <row r="24814" customFormat="1"/>
    <row r="24815" customFormat="1"/>
    <row r="24816" customFormat="1"/>
    <row r="24817" customFormat="1"/>
    <row r="24818" customFormat="1"/>
    <row r="24819" customFormat="1"/>
    <row r="24820" customFormat="1"/>
    <row r="24821" customFormat="1"/>
    <row r="24822" customFormat="1"/>
    <row r="24823" customFormat="1"/>
    <row r="24824" customFormat="1"/>
    <row r="24825" customFormat="1"/>
    <row r="24826" customFormat="1"/>
    <row r="24827" customFormat="1"/>
    <row r="24828" customFormat="1"/>
    <row r="24829" customFormat="1"/>
    <row r="24830" customFormat="1"/>
    <row r="24831" customFormat="1"/>
    <row r="24832" customFormat="1"/>
    <row r="24833" customFormat="1"/>
    <row r="24834" customFormat="1"/>
    <row r="24835" customFormat="1"/>
    <row r="24836" customFormat="1"/>
    <row r="24837" customFormat="1"/>
    <row r="24838" customFormat="1"/>
    <row r="24839" customFormat="1"/>
    <row r="24840" customFormat="1"/>
    <row r="24841" customFormat="1"/>
    <row r="24842" customFormat="1"/>
    <row r="24843" customFormat="1"/>
    <row r="24844" customFormat="1"/>
    <row r="24845" customFormat="1"/>
    <row r="24846" customFormat="1"/>
    <row r="24847" customFormat="1"/>
    <row r="24848" customFormat="1"/>
    <row r="24849" customFormat="1"/>
    <row r="24850" customFormat="1"/>
    <row r="24851" customFormat="1"/>
    <row r="24852" customFormat="1"/>
    <row r="24853" customFormat="1"/>
    <row r="24854" customFormat="1"/>
    <row r="24855" customFormat="1"/>
    <row r="24856" customFormat="1"/>
    <row r="24857" customFormat="1"/>
    <row r="24858" customFormat="1"/>
    <row r="24859" customFormat="1"/>
    <row r="24860" customFormat="1"/>
    <row r="24861" customFormat="1"/>
    <row r="24862" customFormat="1"/>
    <row r="24863" customFormat="1"/>
    <row r="24864" customFormat="1"/>
    <row r="24865" customFormat="1"/>
    <row r="24866" customFormat="1"/>
    <row r="24867" customFormat="1"/>
    <row r="24868" customFormat="1"/>
    <row r="24869" customFormat="1"/>
    <row r="24870" customFormat="1"/>
    <row r="24871" customFormat="1"/>
    <row r="24872" customFormat="1"/>
    <row r="24873" customFormat="1"/>
    <row r="24874" customFormat="1"/>
    <row r="24875" customFormat="1"/>
    <row r="24876" customFormat="1"/>
    <row r="24877" customFormat="1"/>
    <row r="24878" customFormat="1"/>
    <row r="24879" customFormat="1"/>
    <row r="24880" customFormat="1"/>
    <row r="24881" customFormat="1"/>
    <row r="24882" customFormat="1"/>
    <row r="24883" customFormat="1"/>
    <row r="24884" customFormat="1"/>
    <row r="24885" customFormat="1"/>
    <row r="24886" customFormat="1"/>
    <row r="24887" customFormat="1"/>
    <row r="24888" customFormat="1"/>
    <row r="24889" customFormat="1"/>
    <row r="24890" customFormat="1"/>
    <row r="24891" customFormat="1"/>
    <row r="24892" customFormat="1"/>
    <row r="24893" customFormat="1"/>
    <row r="24894" customFormat="1"/>
    <row r="24895" customFormat="1"/>
    <row r="24896" customFormat="1"/>
    <row r="24897" customFormat="1"/>
    <row r="24898" customFormat="1"/>
    <row r="24899" customFormat="1"/>
    <row r="24900" customFormat="1"/>
    <row r="24901" customFormat="1"/>
    <row r="24902" customFormat="1"/>
    <row r="24903" customFormat="1"/>
    <row r="24904" customFormat="1"/>
    <row r="24905" customFormat="1"/>
    <row r="24906" customFormat="1"/>
    <row r="24907" customFormat="1"/>
    <row r="24908" customFormat="1"/>
    <row r="24909" customFormat="1"/>
    <row r="24910" customFormat="1"/>
    <row r="24911" customFormat="1"/>
    <row r="24912" customFormat="1"/>
    <row r="24913" customFormat="1"/>
    <row r="24914" customFormat="1"/>
    <row r="24915" customFormat="1"/>
    <row r="24916" customFormat="1"/>
    <row r="24917" customFormat="1"/>
    <row r="24918" customFormat="1"/>
    <row r="24919" customFormat="1"/>
    <row r="24920" customFormat="1"/>
    <row r="24921" customFormat="1"/>
    <row r="24922" customFormat="1"/>
    <row r="24923" customFormat="1"/>
    <row r="24924" customFormat="1"/>
    <row r="24925" customFormat="1"/>
    <row r="24926" customFormat="1"/>
    <row r="24927" customFormat="1"/>
    <row r="24928" customFormat="1"/>
    <row r="24929" customFormat="1"/>
    <row r="24930" customFormat="1"/>
    <row r="24931" customFormat="1"/>
    <row r="24932" customFormat="1"/>
    <row r="24933" customFormat="1"/>
    <row r="24934" customFormat="1"/>
    <row r="24935" customFormat="1"/>
    <row r="24936" customFormat="1"/>
    <row r="24937" customFormat="1"/>
    <row r="24938" customFormat="1"/>
    <row r="24939" customFormat="1"/>
    <row r="24940" customFormat="1"/>
    <row r="24941" customFormat="1"/>
    <row r="24942" customFormat="1"/>
    <row r="24943" customFormat="1"/>
    <row r="24944" customFormat="1"/>
    <row r="24945" customFormat="1"/>
    <row r="24946" customFormat="1"/>
    <row r="24947" customFormat="1"/>
    <row r="24948" customFormat="1"/>
    <row r="24949" customFormat="1"/>
    <row r="24950" customFormat="1"/>
    <row r="24951" customFormat="1"/>
    <row r="24952" customFormat="1"/>
    <row r="24953" customFormat="1"/>
    <row r="24954" customFormat="1"/>
    <row r="24955" customFormat="1"/>
    <row r="24956" customFormat="1"/>
    <row r="24957" customFormat="1"/>
    <row r="24958" customFormat="1"/>
    <row r="24959" customFormat="1"/>
    <row r="24960" customFormat="1"/>
    <row r="24961" customFormat="1"/>
    <row r="24962" customFormat="1"/>
    <row r="24963" customFormat="1"/>
    <row r="24964" customFormat="1"/>
    <row r="24965" customFormat="1"/>
    <row r="24966" customFormat="1"/>
    <row r="24967" customFormat="1"/>
    <row r="24968" customFormat="1"/>
    <row r="24969" customFormat="1"/>
    <row r="24970" customFormat="1"/>
    <row r="24971" customFormat="1"/>
    <row r="24972" customFormat="1"/>
    <row r="24973" customFormat="1"/>
    <row r="24974" customFormat="1"/>
    <row r="24975" customFormat="1"/>
    <row r="24976" customFormat="1"/>
    <row r="24977" customFormat="1"/>
    <row r="24978" customFormat="1"/>
    <row r="24979" customFormat="1"/>
    <row r="24980" customFormat="1"/>
    <row r="24981" customFormat="1"/>
    <row r="24982" customFormat="1"/>
    <row r="24983" customFormat="1"/>
    <row r="24984" customFormat="1"/>
    <row r="24985" customFormat="1"/>
    <row r="24986" customFormat="1"/>
    <row r="24987" customFormat="1"/>
    <row r="24988" customFormat="1"/>
    <row r="24989" customFormat="1"/>
    <row r="24990" customFormat="1"/>
    <row r="24991" customFormat="1"/>
    <row r="24992" customFormat="1"/>
    <row r="24993" customFormat="1"/>
    <row r="24994" customFormat="1"/>
    <row r="24995" customFormat="1"/>
    <row r="24996" customFormat="1"/>
    <row r="24997" customFormat="1"/>
    <row r="24998" customFormat="1"/>
    <row r="24999" customFormat="1"/>
    <row r="25000" customFormat="1"/>
    <row r="25001" customFormat="1"/>
    <row r="25002" customFormat="1"/>
    <row r="25003" customFormat="1"/>
    <row r="25004" customFormat="1"/>
    <row r="25005" customFormat="1"/>
    <row r="25006" customFormat="1"/>
    <row r="25007" customFormat="1"/>
    <row r="25008" customFormat="1"/>
    <row r="25009" customFormat="1"/>
    <row r="25010" customFormat="1"/>
    <row r="25011" customFormat="1"/>
    <row r="25012" customFormat="1"/>
    <row r="25013" customFormat="1"/>
    <row r="25014" customFormat="1"/>
    <row r="25015" customFormat="1"/>
    <row r="25016" customFormat="1"/>
    <row r="25017" customFormat="1"/>
    <row r="25018" customFormat="1"/>
    <row r="25019" customFormat="1"/>
    <row r="25020" customFormat="1"/>
    <row r="25021" customFormat="1"/>
    <row r="25022" customFormat="1"/>
    <row r="25023" customFormat="1"/>
    <row r="25024" customFormat="1"/>
    <row r="25025" customFormat="1"/>
    <row r="25026" customFormat="1"/>
    <row r="25027" customFormat="1"/>
    <row r="25028" customFormat="1"/>
    <row r="25029" customFormat="1"/>
    <row r="25030" customFormat="1"/>
    <row r="25031" customFormat="1"/>
    <row r="25032" customFormat="1"/>
    <row r="25033" customFormat="1"/>
    <row r="25034" customFormat="1"/>
    <row r="25035" customFormat="1"/>
    <row r="25036" customFormat="1"/>
    <row r="25037" customFormat="1"/>
    <row r="25038" customFormat="1"/>
    <row r="25039" customFormat="1"/>
    <row r="25040" customFormat="1"/>
    <row r="25041" customFormat="1"/>
    <row r="25042" customFormat="1"/>
    <row r="25043" customFormat="1"/>
    <row r="25044" customFormat="1"/>
    <row r="25045" customFormat="1"/>
    <row r="25046" customFormat="1"/>
    <row r="25047" customFormat="1"/>
    <row r="25048" customFormat="1"/>
    <row r="25049" customFormat="1"/>
    <row r="25050" customFormat="1"/>
    <row r="25051" customFormat="1"/>
    <row r="25052" customFormat="1"/>
    <row r="25053" customFormat="1"/>
    <row r="25054" customFormat="1"/>
    <row r="25055" customFormat="1"/>
    <row r="25056" customFormat="1"/>
    <row r="25057" customFormat="1"/>
    <row r="25058" customFormat="1"/>
    <row r="25059" customFormat="1"/>
    <row r="25060" customFormat="1"/>
    <row r="25061" customFormat="1"/>
    <row r="25062" customFormat="1"/>
    <row r="25063" customFormat="1"/>
    <row r="25064" customFormat="1"/>
    <row r="25065" customFormat="1"/>
    <row r="25066" customFormat="1"/>
    <row r="25067" customFormat="1"/>
    <row r="25068" customFormat="1"/>
    <row r="25069" customFormat="1"/>
    <row r="25070" customFormat="1"/>
    <row r="25071" customFormat="1"/>
    <row r="25072" customFormat="1"/>
    <row r="25073" customFormat="1"/>
    <row r="25074" customFormat="1"/>
    <row r="25075" customFormat="1"/>
    <row r="25076" customFormat="1"/>
    <row r="25077" customFormat="1"/>
    <row r="25078" customFormat="1"/>
    <row r="25079" customFormat="1"/>
    <row r="25080" customFormat="1"/>
    <row r="25081" customFormat="1"/>
    <row r="25082" customFormat="1"/>
    <row r="25083" customFormat="1"/>
    <row r="25084" customFormat="1"/>
    <row r="25085" customFormat="1"/>
    <row r="25086" customFormat="1"/>
    <row r="25087" customFormat="1"/>
    <row r="25088" customFormat="1"/>
    <row r="25089" customFormat="1"/>
    <row r="25090" customFormat="1"/>
    <row r="25091" customFormat="1"/>
    <row r="25092" customFormat="1"/>
    <row r="25093" customFormat="1"/>
    <row r="25094" customFormat="1"/>
    <row r="25095" customFormat="1"/>
    <row r="25096" customFormat="1"/>
    <row r="25097" customFormat="1"/>
    <row r="25098" customFormat="1"/>
    <row r="25099" customFormat="1"/>
    <row r="25100" customFormat="1"/>
    <row r="25101" customFormat="1"/>
    <row r="25102" customFormat="1"/>
    <row r="25103" customFormat="1"/>
    <row r="25104" customFormat="1"/>
    <row r="25105" customFormat="1"/>
    <row r="25106" customFormat="1"/>
    <row r="25107" customFormat="1"/>
    <row r="25108" customFormat="1"/>
    <row r="25109" customFormat="1"/>
    <row r="25110" customFormat="1"/>
    <row r="25111" customFormat="1"/>
    <row r="25112" customFormat="1"/>
    <row r="25113" customFormat="1"/>
    <row r="25114" customFormat="1"/>
    <row r="25115" customFormat="1"/>
    <row r="25116" customFormat="1"/>
    <row r="25117" customFormat="1"/>
    <row r="25118" customFormat="1"/>
    <row r="25119" customFormat="1"/>
    <row r="25120" customFormat="1"/>
    <row r="25121" customFormat="1"/>
    <row r="25122" customFormat="1"/>
    <row r="25123" customFormat="1"/>
    <row r="25124" customFormat="1"/>
    <row r="25125" customFormat="1"/>
    <row r="25126" customFormat="1"/>
    <row r="25127" customFormat="1"/>
    <row r="25128" customFormat="1"/>
    <row r="25129" customFormat="1"/>
    <row r="25130" customFormat="1"/>
    <row r="25131" customFormat="1"/>
    <row r="25132" customFormat="1"/>
    <row r="25133" customFormat="1"/>
    <row r="25134" customFormat="1"/>
    <row r="25135" customFormat="1"/>
    <row r="25136" customFormat="1"/>
    <row r="25137" customFormat="1"/>
    <row r="25138" customFormat="1"/>
    <row r="25139" customFormat="1"/>
    <row r="25140" customFormat="1"/>
    <row r="25141" customFormat="1"/>
    <row r="25142" customFormat="1"/>
    <row r="25143" customFormat="1"/>
    <row r="25144" customFormat="1"/>
    <row r="25145" customFormat="1"/>
    <row r="25146" customFormat="1"/>
    <row r="25147" customFormat="1"/>
    <row r="25148" customFormat="1"/>
    <row r="25149" customFormat="1"/>
    <row r="25150" customFormat="1"/>
    <row r="25151" customFormat="1"/>
    <row r="25152" customFormat="1"/>
    <row r="25153" customFormat="1"/>
    <row r="25154" customFormat="1"/>
    <row r="25155" customFormat="1"/>
    <row r="25156" customFormat="1"/>
    <row r="25157" customFormat="1"/>
    <row r="25158" customFormat="1"/>
    <row r="25159" customFormat="1"/>
    <row r="25160" customFormat="1"/>
    <row r="25161" customFormat="1"/>
    <row r="25162" customFormat="1"/>
    <row r="25163" customFormat="1"/>
    <row r="25164" customFormat="1"/>
    <row r="25165" customFormat="1"/>
    <row r="25166" customFormat="1"/>
    <row r="25167" customFormat="1"/>
    <row r="25168" customFormat="1"/>
    <row r="25169" customFormat="1"/>
    <row r="25170" customFormat="1"/>
    <row r="25171" customFormat="1"/>
    <row r="25172" customFormat="1"/>
    <row r="25173" customFormat="1"/>
    <row r="25174" customFormat="1"/>
    <row r="25175" customFormat="1"/>
    <row r="25176" customFormat="1"/>
    <row r="25177" customFormat="1"/>
    <row r="25178" customFormat="1"/>
    <row r="25179" customFormat="1"/>
    <row r="25180" customFormat="1"/>
    <row r="25181" customFormat="1"/>
    <row r="25182" customFormat="1"/>
    <row r="25183" customFormat="1"/>
    <row r="25184" customFormat="1"/>
    <row r="25185" customFormat="1"/>
    <row r="25186" customFormat="1"/>
    <row r="25187" customFormat="1"/>
    <row r="25188" customFormat="1"/>
    <row r="25189" customFormat="1"/>
    <row r="25190" customFormat="1"/>
    <row r="25191" customFormat="1"/>
    <row r="25192" customFormat="1"/>
    <row r="25193" customFormat="1"/>
    <row r="25194" customFormat="1"/>
    <row r="25195" customFormat="1"/>
    <row r="25196" customFormat="1"/>
    <row r="25197" customFormat="1"/>
    <row r="25198" customFormat="1"/>
    <row r="25199" customFormat="1"/>
    <row r="25200" customFormat="1"/>
    <row r="25201" customFormat="1"/>
    <row r="25202" customFormat="1"/>
    <row r="25203" customFormat="1"/>
    <row r="25204" customFormat="1"/>
    <row r="25205" customFormat="1"/>
    <row r="25206" customFormat="1"/>
    <row r="25207" customFormat="1"/>
    <row r="25208" customFormat="1"/>
    <row r="25209" customFormat="1"/>
    <row r="25210" customFormat="1"/>
    <row r="25211" customFormat="1"/>
    <row r="25212" customFormat="1"/>
    <row r="25213" customFormat="1"/>
    <row r="25214" customFormat="1"/>
    <row r="25215" customFormat="1"/>
    <row r="25216" customFormat="1"/>
    <row r="25217" customFormat="1"/>
    <row r="25218" customFormat="1"/>
    <row r="25219" customFormat="1"/>
    <row r="25220" customFormat="1"/>
    <row r="25221" customFormat="1"/>
    <row r="25222" customFormat="1"/>
    <row r="25223" customFormat="1"/>
    <row r="25224" customFormat="1"/>
    <row r="25225" customFormat="1"/>
    <row r="25226" customFormat="1"/>
    <row r="25227" customFormat="1"/>
    <row r="25228" customFormat="1"/>
    <row r="25229" customFormat="1"/>
    <row r="25230" customFormat="1"/>
    <row r="25231" customFormat="1"/>
    <row r="25232" customFormat="1"/>
    <row r="25233" customFormat="1"/>
    <row r="25234" customFormat="1"/>
    <row r="25235" customFormat="1"/>
    <row r="25236" customFormat="1"/>
    <row r="25237" customFormat="1"/>
    <row r="25238" customFormat="1"/>
    <row r="25239" customFormat="1"/>
    <row r="25240" customFormat="1"/>
    <row r="25241" customFormat="1"/>
    <row r="25242" customFormat="1"/>
    <row r="25243" customFormat="1"/>
    <row r="25244" customFormat="1"/>
    <row r="25245" customFormat="1"/>
    <row r="25246" customFormat="1"/>
    <row r="25247" customFormat="1"/>
    <row r="25248" customFormat="1"/>
    <row r="25249" customFormat="1"/>
    <row r="25250" customFormat="1"/>
    <row r="25251" customFormat="1"/>
    <row r="25252" customFormat="1"/>
    <row r="25253" customFormat="1"/>
    <row r="25254" customFormat="1"/>
    <row r="25255" customFormat="1"/>
    <row r="25256" customFormat="1"/>
    <row r="25257" customFormat="1"/>
    <row r="25258" customFormat="1"/>
    <row r="25259" customFormat="1"/>
    <row r="25260" customFormat="1"/>
    <row r="25261" customFormat="1"/>
    <row r="25262" customFormat="1"/>
    <row r="25263" customFormat="1"/>
    <row r="25264" customFormat="1"/>
    <row r="25265" customFormat="1"/>
    <row r="25266" customFormat="1"/>
    <row r="25267" customFormat="1"/>
    <row r="25268" customFormat="1"/>
    <row r="25269" customFormat="1"/>
    <row r="25270" customFormat="1"/>
    <row r="25271" customFormat="1"/>
    <row r="25272" customFormat="1"/>
    <row r="25273" customFormat="1"/>
    <row r="25274" customFormat="1"/>
    <row r="25275" customFormat="1"/>
    <row r="25276" customFormat="1"/>
    <row r="25277" customFormat="1"/>
    <row r="25278" customFormat="1"/>
    <row r="25279" customFormat="1"/>
    <row r="25280" customFormat="1"/>
    <row r="25281" customFormat="1"/>
    <row r="25282" customFormat="1"/>
    <row r="25283" customFormat="1"/>
    <row r="25284" customFormat="1"/>
    <row r="25285" customFormat="1"/>
    <row r="25286" customFormat="1"/>
    <row r="25287" customFormat="1"/>
    <row r="25288" customFormat="1"/>
    <row r="25289" customFormat="1"/>
    <row r="25290" customFormat="1"/>
    <row r="25291" customFormat="1"/>
    <row r="25292" customFormat="1"/>
    <row r="25293" customFormat="1"/>
    <row r="25294" customFormat="1"/>
    <row r="25295" customFormat="1"/>
    <row r="25296" customFormat="1"/>
    <row r="25297" customFormat="1"/>
    <row r="25298" customFormat="1"/>
    <row r="25299" customFormat="1"/>
    <row r="25300" customFormat="1"/>
    <row r="25301" customFormat="1"/>
    <row r="25302" customFormat="1"/>
    <row r="25303" customFormat="1"/>
    <row r="25304" customFormat="1"/>
    <row r="25305" customFormat="1"/>
    <row r="25306" customFormat="1"/>
    <row r="25307" customFormat="1"/>
    <row r="25308" customFormat="1"/>
    <row r="25309" customFormat="1"/>
    <row r="25310" customFormat="1"/>
    <row r="25311" customFormat="1"/>
    <row r="25312" customFormat="1"/>
    <row r="25313" customFormat="1"/>
    <row r="25314" customFormat="1"/>
    <row r="25315" customFormat="1"/>
    <row r="25316" customFormat="1"/>
    <row r="25317" customFormat="1"/>
    <row r="25318" customFormat="1"/>
    <row r="25319" customFormat="1"/>
    <row r="25320" customFormat="1"/>
    <row r="25321" customFormat="1"/>
    <row r="25322" customFormat="1"/>
    <row r="25323" customFormat="1"/>
    <row r="25324" customFormat="1"/>
    <row r="25325" customFormat="1"/>
    <row r="25326" customFormat="1"/>
    <row r="25327" customFormat="1"/>
    <row r="25328" customFormat="1"/>
    <row r="25329" customFormat="1"/>
    <row r="25330" customFormat="1"/>
    <row r="25331" customFormat="1"/>
    <row r="25332" customFormat="1"/>
    <row r="25333" customFormat="1"/>
    <row r="25334" customFormat="1"/>
    <row r="25335" customFormat="1"/>
    <row r="25336" customFormat="1"/>
    <row r="25337" customFormat="1"/>
    <row r="25338" customFormat="1"/>
    <row r="25339" customFormat="1"/>
    <row r="25340" customFormat="1"/>
    <row r="25341" customFormat="1"/>
    <row r="25342" customFormat="1"/>
    <row r="25343" customFormat="1"/>
    <row r="25344" customFormat="1"/>
    <row r="25345" customFormat="1"/>
    <row r="25346" customFormat="1"/>
    <row r="25347" customFormat="1"/>
    <row r="25348" customFormat="1"/>
    <row r="25349" customFormat="1"/>
    <row r="25350" customFormat="1"/>
    <row r="25351" customFormat="1"/>
    <row r="25352" customFormat="1"/>
    <row r="25353" customFormat="1"/>
    <row r="25354" customFormat="1"/>
    <row r="25355" customFormat="1"/>
    <row r="25356" customFormat="1"/>
    <row r="25357" customFormat="1"/>
    <row r="25358" customFormat="1"/>
    <row r="25359" customFormat="1"/>
    <row r="25360" customFormat="1"/>
    <row r="25361" customFormat="1"/>
    <row r="25362" customFormat="1"/>
    <row r="25363" customFormat="1"/>
    <row r="25364" customFormat="1"/>
    <row r="25365" customFormat="1"/>
    <row r="25366" customFormat="1"/>
    <row r="25367" customFormat="1"/>
    <row r="25368" customFormat="1"/>
    <row r="25369" customFormat="1"/>
    <row r="25370" customFormat="1"/>
    <row r="25371" customFormat="1"/>
    <row r="25372" customFormat="1"/>
    <row r="25373" customFormat="1"/>
    <row r="25374" customFormat="1"/>
    <row r="25375" customFormat="1"/>
    <row r="25376" customFormat="1"/>
    <row r="25377" customFormat="1"/>
    <row r="25378" customFormat="1"/>
    <row r="25379" customFormat="1"/>
    <row r="25380" customFormat="1"/>
    <row r="25381" customFormat="1"/>
    <row r="25382" customFormat="1"/>
    <row r="25383" customFormat="1"/>
    <row r="25384" customFormat="1"/>
    <row r="25385" customFormat="1"/>
    <row r="25386" customFormat="1"/>
    <row r="25387" customFormat="1"/>
    <row r="25388" customFormat="1"/>
    <row r="25389" customFormat="1"/>
    <row r="25390" customFormat="1"/>
    <row r="25391" customFormat="1"/>
    <row r="25392" customFormat="1"/>
    <row r="25393" customFormat="1"/>
    <row r="25394" customFormat="1"/>
    <row r="25395" customFormat="1"/>
    <row r="25396" customFormat="1"/>
    <row r="25397" customFormat="1"/>
    <row r="25398" customFormat="1"/>
    <row r="25399" customFormat="1"/>
    <row r="25400" customFormat="1"/>
    <row r="25401" customFormat="1"/>
    <row r="25402" customFormat="1"/>
    <row r="25403" customFormat="1"/>
    <row r="25404" customFormat="1"/>
    <row r="25405" customFormat="1"/>
    <row r="25406" customFormat="1"/>
    <row r="25407" customFormat="1"/>
    <row r="25408" customFormat="1"/>
    <row r="25409" customFormat="1"/>
    <row r="25410" customFormat="1"/>
    <row r="25411" customFormat="1"/>
    <row r="25412" customFormat="1"/>
    <row r="25413" customFormat="1"/>
    <row r="25414" customFormat="1"/>
    <row r="25415" customFormat="1"/>
    <row r="25416" customFormat="1"/>
    <row r="25417" customFormat="1"/>
    <row r="25418" customFormat="1"/>
    <row r="25419" customFormat="1"/>
    <row r="25420" customFormat="1"/>
    <row r="25421" customFormat="1"/>
    <row r="25422" customFormat="1"/>
    <row r="25423" customFormat="1"/>
    <row r="25424" customFormat="1"/>
    <row r="25425" customFormat="1"/>
    <row r="25426" customFormat="1"/>
    <row r="25427" customFormat="1"/>
    <row r="25428" customFormat="1"/>
    <row r="25429" customFormat="1"/>
    <row r="25430" customFormat="1"/>
    <row r="25431" customFormat="1"/>
    <row r="25432" customFormat="1"/>
    <row r="25433" customFormat="1"/>
    <row r="25434" customFormat="1"/>
    <row r="25435" customFormat="1"/>
    <row r="25436" customFormat="1"/>
    <row r="25437" customFormat="1"/>
    <row r="25438" customFormat="1"/>
    <row r="25439" customFormat="1"/>
    <row r="25440" customFormat="1"/>
    <row r="25441" customFormat="1"/>
    <row r="25442" customFormat="1"/>
    <row r="25443" customFormat="1"/>
    <row r="25444" customFormat="1"/>
    <row r="25445" customFormat="1"/>
    <row r="25446" customFormat="1"/>
    <row r="25447" customFormat="1"/>
    <row r="25448" customFormat="1"/>
    <row r="25449" customFormat="1"/>
    <row r="25450" customFormat="1"/>
    <row r="25451" customFormat="1"/>
    <row r="25452" customFormat="1"/>
    <row r="25453" customFormat="1"/>
    <row r="25454" customFormat="1"/>
    <row r="25455" customFormat="1"/>
    <row r="25456" customFormat="1"/>
    <row r="25457" customFormat="1"/>
    <row r="25458" customFormat="1"/>
    <row r="25459" customFormat="1"/>
    <row r="25460" customFormat="1"/>
    <row r="25461" customFormat="1"/>
    <row r="25462" customFormat="1"/>
    <row r="25463" customFormat="1"/>
    <row r="25464" customFormat="1"/>
    <row r="25465" customFormat="1"/>
    <row r="25466" customFormat="1"/>
    <row r="25467" customFormat="1"/>
    <row r="25468" customFormat="1"/>
    <row r="25469" customFormat="1"/>
    <row r="25470" customFormat="1"/>
    <row r="25471" customFormat="1"/>
    <row r="25472" customFormat="1"/>
    <row r="25473" customFormat="1"/>
    <row r="25474" customFormat="1"/>
    <row r="25475" customFormat="1"/>
    <row r="25476" customFormat="1"/>
    <row r="25477" customFormat="1"/>
    <row r="25478" customFormat="1"/>
    <row r="25479" customFormat="1"/>
    <row r="25480" customFormat="1"/>
    <row r="25481" customFormat="1"/>
    <row r="25482" customFormat="1"/>
    <row r="25483" customFormat="1"/>
    <row r="25484" customFormat="1"/>
    <row r="25485" customFormat="1"/>
    <row r="25486" customFormat="1"/>
    <row r="25487" customFormat="1"/>
    <row r="25488" customFormat="1"/>
    <row r="25489" customFormat="1"/>
    <row r="25490" customFormat="1"/>
    <row r="25491" customFormat="1"/>
    <row r="25492" customFormat="1"/>
    <row r="25493" customFormat="1"/>
    <row r="25494" customFormat="1"/>
    <row r="25495" customFormat="1"/>
    <row r="25496" customFormat="1"/>
    <row r="25497" customFormat="1"/>
    <row r="25498" customFormat="1"/>
    <row r="25499" customFormat="1"/>
    <row r="25500" customFormat="1"/>
    <row r="25501" customFormat="1"/>
    <row r="25502" customFormat="1"/>
    <row r="25503" customFormat="1"/>
    <row r="25504" customFormat="1"/>
    <row r="25505" customFormat="1"/>
    <row r="25506" customFormat="1"/>
    <row r="25507" customFormat="1"/>
    <row r="25508" customFormat="1"/>
    <row r="25509" customFormat="1"/>
    <row r="25510" customFormat="1"/>
    <row r="25511" customFormat="1"/>
    <row r="25512" customFormat="1"/>
    <row r="25513" customFormat="1"/>
    <row r="25514" customFormat="1"/>
    <row r="25515" customFormat="1"/>
    <row r="25516" customFormat="1"/>
    <row r="25517" customFormat="1"/>
    <row r="25518" customFormat="1"/>
    <row r="25519" customFormat="1"/>
    <row r="25520" customFormat="1"/>
    <row r="25521" customFormat="1"/>
    <row r="25522" customFormat="1"/>
    <row r="25523" customFormat="1"/>
    <row r="25524" customFormat="1"/>
    <row r="25525" customFormat="1"/>
    <row r="25526" customFormat="1"/>
    <row r="25527" customFormat="1"/>
    <row r="25528" customFormat="1"/>
    <row r="25529" customFormat="1"/>
    <row r="25530" customFormat="1"/>
    <row r="25531" customFormat="1"/>
    <row r="25532" customFormat="1"/>
    <row r="25533" customFormat="1"/>
    <row r="25534" customFormat="1"/>
    <row r="25535" customFormat="1"/>
    <row r="25536" customFormat="1"/>
    <row r="25537" customFormat="1"/>
    <row r="25538" customFormat="1"/>
    <row r="25539" customFormat="1"/>
    <row r="25540" customFormat="1"/>
    <row r="25541" customFormat="1"/>
    <row r="25542" customFormat="1"/>
    <row r="25543" customFormat="1"/>
    <row r="25544" customFormat="1"/>
    <row r="25545" customFormat="1"/>
    <row r="25546" customFormat="1"/>
    <row r="25547" customFormat="1"/>
    <row r="25548" customFormat="1"/>
    <row r="25549" customFormat="1"/>
    <row r="25550" customFormat="1"/>
    <row r="25551" customFormat="1"/>
    <row r="25552" customFormat="1"/>
    <row r="25553" customFormat="1"/>
    <row r="25554" customFormat="1"/>
    <row r="25555" customFormat="1"/>
    <row r="25556" customFormat="1"/>
    <row r="25557" customFormat="1"/>
    <row r="25558" customFormat="1"/>
    <row r="25559" customFormat="1"/>
    <row r="25560" customFormat="1"/>
    <row r="25561" customFormat="1"/>
    <row r="25562" customFormat="1"/>
    <row r="25563" customFormat="1"/>
    <row r="25564" customFormat="1"/>
    <row r="25565" customFormat="1"/>
    <row r="25566" customFormat="1"/>
    <row r="25567" customFormat="1"/>
    <row r="25568" customFormat="1"/>
    <row r="25569" customFormat="1"/>
    <row r="25570" customFormat="1"/>
    <row r="25571" customFormat="1"/>
    <row r="25572" customFormat="1"/>
    <row r="25573" customFormat="1"/>
    <row r="25574" customFormat="1"/>
    <row r="25575" customFormat="1"/>
    <row r="25576" customFormat="1"/>
    <row r="25577" customFormat="1"/>
    <row r="25578" customFormat="1"/>
    <row r="25579" customFormat="1"/>
    <row r="25580" customFormat="1"/>
    <row r="25581" customFormat="1"/>
    <row r="25582" customFormat="1"/>
    <row r="25583" customFormat="1"/>
    <row r="25584" customFormat="1"/>
    <row r="25585" customFormat="1"/>
    <row r="25586" customFormat="1"/>
    <row r="25587" customFormat="1"/>
    <row r="25588" customFormat="1"/>
    <row r="25589" customFormat="1"/>
    <row r="25590" customFormat="1"/>
    <row r="25591" customFormat="1"/>
    <row r="25592" customFormat="1"/>
    <row r="25593" customFormat="1"/>
    <row r="25594" customFormat="1"/>
    <row r="25595" customFormat="1"/>
    <row r="25596" customFormat="1"/>
    <row r="25597" customFormat="1"/>
    <row r="25598" customFormat="1"/>
    <row r="25599" customFormat="1"/>
    <row r="25600" customFormat="1"/>
    <row r="25601" customFormat="1"/>
    <row r="25602" customFormat="1"/>
    <row r="25603" customFormat="1"/>
    <row r="25604" customFormat="1"/>
    <row r="25605" customFormat="1"/>
    <row r="25606" customFormat="1"/>
    <row r="25607" customFormat="1"/>
    <row r="25608" customFormat="1"/>
    <row r="25609" customFormat="1"/>
    <row r="25610" customFormat="1"/>
    <row r="25611" customFormat="1"/>
    <row r="25612" customFormat="1"/>
    <row r="25613" customFormat="1"/>
    <row r="25614" customFormat="1"/>
    <row r="25615" customFormat="1"/>
    <row r="25616" customFormat="1"/>
    <row r="25617" customFormat="1"/>
    <row r="25618" customFormat="1"/>
    <row r="25619" customFormat="1"/>
    <row r="25620" customFormat="1"/>
    <row r="25621" customFormat="1"/>
    <row r="25622" customFormat="1"/>
    <row r="25623" customFormat="1"/>
    <row r="25624" customFormat="1"/>
    <row r="25625" customFormat="1"/>
    <row r="25626" customFormat="1"/>
    <row r="25627" customFormat="1"/>
    <row r="25628" customFormat="1"/>
    <row r="25629" customFormat="1"/>
    <row r="25630" customFormat="1"/>
    <row r="25631" customFormat="1"/>
    <row r="25632" customFormat="1"/>
    <row r="25633" customFormat="1"/>
    <row r="25634" customFormat="1"/>
    <row r="25635" customFormat="1"/>
    <row r="25636" customFormat="1"/>
    <row r="25637" customFormat="1"/>
    <row r="25638" customFormat="1"/>
    <row r="25639" customFormat="1"/>
    <row r="25640" customFormat="1"/>
    <row r="25641" customFormat="1"/>
    <row r="25642" customFormat="1"/>
    <row r="25643" customFormat="1"/>
    <row r="25644" customFormat="1"/>
    <row r="25645" customFormat="1"/>
    <row r="25646" customFormat="1"/>
    <row r="25647" customFormat="1"/>
    <row r="25648" customFormat="1"/>
    <row r="25649" customFormat="1"/>
    <row r="25650" customFormat="1"/>
    <row r="25651" customFormat="1"/>
    <row r="25652" customFormat="1"/>
    <row r="25653" customFormat="1"/>
    <row r="25654" customFormat="1"/>
    <row r="25655" customFormat="1"/>
    <row r="25656" customFormat="1"/>
    <row r="25657" customFormat="1"/>
    <row r="25658" customFormat="1"/>
    <row r="25659" customFormat="1"/>
    <row r="25660" customFormat="1"/>
    <row r="25661" customFormat="1"/>
    <row r="25662" customFormat="1"/>
    <row r="25663" customFormat="1"/>
    <row r="25664" customFormat="1"/>
    <row r="25665" customFormat="1"/>
    <row r="25666" customFormat="1"/>
    <row r="25667" customFormat="1"/>
    <row r="25668" customFormat="1"/>
    <row r="25669" customFormat="1"/>
    <row r="25670" customFormat="1"/>
    <row r="25671" customFormat="1"/>
    <row r="25672" customFormat="1"/>
    <row r="25673" customFormat="1"/>
    <row r="25674" customFormat="1"/>
    <row r="25675" customFormat="1"/>
    <row r="25676" customFormat="1"/>
    <row r="25677" customFormat="1"/>
    <row r="25678" customFormat="1"/>
    <row r="25679" customFormat="1"/>
    <row r="25680" customFormat="1"/>
    <row r="25681" customFormat="1"/>
    <row r="25682" customFormat="1"/>
    <row r="25683" customFormat="1"/>
    <row r="25684" customFormat="1"/>
    <row r="25685" customFormat="1"/>
    <row r="25686" customFormat="1"/>
    <row r="25687" customFormat="1"/>
    <row r="25688" customFormat="1"/>
    <row r="25689" customFormat="1"/>
    <row r="25690" customFormat="1"/>
    <row r="25691" customFormat="1"/>
    <row r="25692" customFormat="1"/>
    <row r="25693" customFormat="1"/>
    <row r="25694" customFormat="1"/>
    <row r="25695" customFormat="1"/>
    <row r="25696" customFormat="1"/>
    <row r="25697" customFormat="1"/>
    <row r="25698" customFormat="1"/>
    <row r="25699" customFormat="1"/>
    <row r="25700" customFormat="1"/>
    <row r="25701" customFormat="1"/>
    <row r="25702" customFormat="1"/>
    <row r="25703" customFormat="1"/>
    <row r="25704" customFormat="1"/>
    <row r="25705" customFormat="1"/>
    <row r="25706" customFormat="1"/>
    <row r="25707" customFormat="1"/>
    <row r="25708" customFormat="1"/>
    <row r="25709" customFormat="1"/>
    <row r="25710" customFormat="1"/>
    <row r="25711" customFormat="1"/>
    <row r="25712" customFormat="1"/>
    <row r="25713" customFormat="1"/>
    <row r="25714" customFormat="1"/>
    <row r="25715" customFormat="1"/>
    <row r="25716" customFormat="1"/>
    <row r="25717" customFormat="1"/>
    <row r="25718" customFormat="1"/>
    <row r="25719" customFormat="1"/>
    <row r="25720" customFormat="1"/>
    <row r="25721" customFormat="1"/>
    <row r="25722" customFormat="1"/>
    <row r="25723" customFormat="1"/>
    <row r="25724" customFormat="1"/>
    <row r="25725" customFormat="1"/>
    <row r="25726" customFormat="1"/>
    <row r="25727" customFormat="1"/>
    <row r="25728" customFormat="1"/>
    <row r="25729" customFormat="1"/>
    <row r="25730" customFormat="1"/>
    <row r="25731" customFormat="1"/>
    <row r="25732" customFormat="1"/>
    <row r="25733" customFormat="1"/>
    <row r="25734" customFormat="1"/>
    <row r="25735" customFormat="1"/>
    <row r="25736" customFormat="1"/>
    <row r="25737" customFormat="1"/>
    <row r="25738" customFormat="1"/>
    <row r="25739" customFormat="1"/>
    <row r="25740" customFormat="1"/>
    <row r="25741" customFormat="1"/>
    <row r="25742" customFormat="1"/>
    <row r="25743" customFormat="1"/>
    <row r="25744" customFormat="1"/>
    <row r="25745" customFormat="1"/>
    <row r="25746" customFormat="1"/>
    <row r="25747" customFormat="1"/>
    <row r="25748" customFormat="1"/>
    <row r="25749" customFormat="1"/>
    <row r="25750" customFormat="1"/>
    <row r="25751" customFormat="1"/>
    <row r="25752" customFormat="1"/>
    <row r="25753" customFormat="1"/>
    <row r="25754" customFormat="1"/>
    <row r="25755" customFormat="1"/>
    <row r="25756" customFormat="1"/>
    <row r="25757" customFormat="1"/>
    <row r="25758" customFormat="1"/>
    <row r="25759" customFormat="1"/>
    <row r="25760" customFormat="1"/>
    <row r="25761" customFormat="1"/>
    <row r="25762" customFormat="1"/>
    <row r="25763" customFormat="1"/>
    <row r="25764" customFormat="1"/>
    <row r="25765" customFormat="1"/>
    <row r="25766" customFormat="1"/>
    <row r="25767" customFormat="1"/>
    <row r="25768" customFormat="1"/>
    <row r="25769" customFormat="1"/>
    <row r="25770" customFormat="1"/>
    <row r="25771" customFormat="1"/>
    <row r="25772" customFormat="1"/>
    <row r="25773" customFormat="1"/>
    <row r="25774" customFormat="1"/>
    <row r="25775" customFormat="1"/>
    <row r="25776" customFormat="1"/>
    <row r="25777" customFormat="1"/>
    <row r="25778" customFormat="1"/>
    <row r="25779" customFormat="1"/>
    <row r="25780" customFormat="1"/>
    <row r="25781" customFormat="1"/>
    <row r="25782" customFormat="1"/>
    <row r="25783" customFormat="1"/>
    <row r="25784" customFormat="1"/>
    <row r="25785" customFormat="1"/>
    <row r="25786" customFormat="1"/>
    <row r="25787" customFormat="1"/>
    <row r="25788" customFormat="1"/>
    <row r="25789" customFormat="1"/>
    <row r="25790" customFormat="1"/>
    <row r="25791" customFormat="1"/>
    <row r="25792" customFormat="1"/>
    <row r="25793" customFormat="1"/>
    <row r="25794" customFormat="1"/>
    <row r="25795" customFormat="1"/>
    <row r="25796" customFormat="1"/>
    <row r="25797" customFormat="1"/>
    <row r="25798" customFormat="1"/>
    <row r="25799" customFormat="1"/>
    <row r="25800" customFormat="1"/>
    <row r="25801" customFormat="1"/>
    <row r="25802" customFormat="1"/>
    <row r="25803" customFormat="1"/>
    <row r="25804" customFormat="1"/>
    <row r="25805" customFormat="1"/>
    <row r="25806" customFormat="1"/>
    <row r="25807" customFormat="1"/>
    <row r="25808" customFormat="1"/>
    <row r="25809" customFormat="1"/>
    <row r="25810" customFormat="1"/>
    <row r="25811" customFormat="1"/>
    <row r="25812" customFormat="1"/>
    <row r="25813" customFormat="1"/>
    <row r="25814" customFormat="1"/>
    <row r="25815" customFormat="1"/>
    <row r="25816" customFormat="1"/>
    <row r="25817" customFormat="1"/>
    <row r="25818" customFormat="1"/>
    <row r="25819" customFormat="1"/>
    <row r="25820" customFormat="1"/>
    <row r="25821" customFormat="1"/>
    <row r="25822" customFormat="1"/>
    <row r="25823" customFormat="1"/>
    <row r="25824" customFormat="1"/>
    <row r="25825" customFormat="1"/>
    <row r="25826" customFormat="1"/>
    <row r="25827" customFormat="1"/>
    <row r="25828" customFormat="1"/>
    <row r="25829" customFormat="1"/>
    <row r="25830" customFormat="1"/>
    <row r="25831" customFormat="1"/>
    <row r="25832" customFormat="1"/>
    <row r="25833" customFormat="1"/>
    <row r="25834" customFormat="1"/>
    <row r="25835" customFormat="1"/>
    <row r="25836" customFormat="1"/>
    <row r="25837" customFormat="1"/>
    <row r="25838" customFormat="1"/>
    <row r="25839" customFormat="1"/>
    <row r="25840" customFormat="1"/>
    <row r="25841" customFormat="1"/>
    <row r="25842" customFormat="1"/>
    <row r="25843" customFormat="1"/>
    <row r="25844" customFormat="1"/>
    <row r="25845" customFormat="1"/>
    <row r="25846" customFormat="1"/>
    <row r="25847" customFormat="1"/>
    <row r="25848" customFormat="1"/>
    <row r="25849" customFormat="1"/>
    <row r="25850" customFormat="1"/>
    <row r="25851" customFormat="1"/>
    <row r="25852" customFormat="1"/>
    <row r="25853" customFormat="1"/>
    <row r="25854" customFormat="1"/>
    <row r="25855" customFormat="1"/>
    <row r="25856" customFormat="1"/>
    <row r="25857" customFormat="1"/>
    <row r="25858" customFormat="1"/>
    <row r="25859" customFormat="1"/>
    <row r="25860" customFormat="1"/>
    <row r="25861" customFormat="1"/>
    <row r="25862" customFormat="1"/>
    <row r="25863" customFormat="1"/>
    <row r="25864" customFormat="1"/>
    <row r="25865" customFormat="1"/>
    <row r="25866" customFormat="1"/>
    <row r="25867" customFormat="1"/>
    <row r="25868" customFormat="1"/>
    <row r="25869" customFormat="1"/>
    <row r="25870" customFormat="1"/>
    <row r="25871" customFormat="1"/>
    <row r="25872" customFormat="1"/>
    <row r="25873" customFormat="1"/>
    <row r="25874" customFormat="1"/>
    <row r="25875" customFormat="1"/>
    <row r="25876" customFormat="1"/>
    <row r="25877" customFormat="1"/>
    <row r="25878" customFormat="1"/>
    <row r="25879" customFormat="1"/>
    <row r="25880" customFormat="1"/>
    <row r="25881" customFormat="1"/>
    <row r="25882" customFormat="1"/>
    <row r="25883" customFormat="1"/>
    <row r="25884" customFormat="1"/>
    <row r="25885" customFormat="1"/>
    <row r="25886" customFormat="1"/>
    <row r="25887" customFormat="1"/>
    <row r="25888" customFormat="1"/>
    <row r="25889" customFormat="1"/>
    <row r="25890" customFormat="1"/>
    <row r="25891" customFormat="1"/>
    <row r="25892" customFormat="1"/>
    <row r="25893" customFormat="1"/>
    <row r="25894" customFormat="1"/>
    <row r="25895" customFormat="1"/>
    <row r="25896" customFormat="1"/>
    <row r="25897" customFormat="1"/>
    <row r="25898" customFormat="1"/>
    <row r="25899" customFormat="1"/>
    <row r="25900" customFormat="1"/>
    <row r="25901" customFormat="1"/>
    <row r="25902" customFormat="1"/>
    <row r="25903" customFormat="1"/>
    <row r="25904" customFormat="1"/>
    <row r="25905" customFormat="1"/>
    <row r="25906" customFormat="1"/>
    <row r="25907" customFormat="1"/>
    <row r="25908" customFormat="1"/>
    <row r="25909" customFormat="1"/>
    <row r="25910" customFormat="1"/>
    <row r="25911" customFormat="1"/>
    <row r="25912" customFormat="1"/>
    <row r="25913" customFormat="1"/>
    <row r="25914" customFormat="1"/>
    <row r="25915" customFormat="1"/>
    <row r="25916" customFormat="1"/>
    <row r="25917" customFormat="1"/>
    <row r="25918" customFormat="1"/>
    <row r="25919" customFormat="1"/>
    <row r="25920" customFormat="1"/>
    <row r="25921" customFormat="1"/>
    <row r="25922" customFormat="1"/>
    <row r="25923" customFormat="1"/>
    <row r="25924" customFormat="1"/>
    <row r="25925" customFormat="1"/>
    <row r="25926" customFormat="1"/>
    <row r="25927" customFormat="1"/>
    <row r="25928" customFormat="1"/>
    <row r="25929" customFormat="1"/>
    <row r="25930" customFormat="1"/>
    <row r="25931" customFormat="1"/>
    <row r="25932" customFormat="1"/>
    <row r="25933" customFormat="1"/>
    <row r="25934" customFormat="1"/>
    <row r="25935" customFormat="1"/>
    <row r="25936" customFormat="1"/>
    <row r="25937" customFormat="1"/>
    <row r="25938" customFormat="1"/>
    <row r="25939" customFormat="1"/>
    <row r="25940" customFormat="1"/>
    <row r="25941" customFormat="1"/>
    <row r="25942" customFormat="1"/>
    <row r="25943" customFormat="1"/>
    <row r="25944" customFormat="1"/>
    <row r="25945" customFormat="1"/>
    <row r="25946" customFormat="1"/>
    <row r="25947" customFormat="1"/>
    <row r="25948" customFormat="1"/>
    <row r="25949" customFormat="1"/>
    <row r="25950" customFormat="1"/>
    <row r="25951" customFormat="1"/>
    <row r="25952" customFormat="1"/>
    <row r="25953" customFormat="1"/>
    <row r="25954" customFormat="1"/>
    <row r="25955" customFormat="1"/>
    <row r="25956" customFormat="1"/>
    <row r="25957" customFormat="1"/>
    <row r="25958" customFormat="1"/>
    <row r="25959" customFormat="1"/>
    <row r="25960" customFormat="1"/>
    <row r="25961" customFormat="1"/>
    <row r="25962" customFormat="1"/>
    <row r="25963" customFormat="1"/>
    <row r="25964" customFormat="1"/>
    <row r="25965" customFormat="1"/>
    <row r="25966" customFormat="1"/>
    <row r="25967" customFormat="1"/>
    <row r="25968" customFormat="1"/>
    <row r="25969" customFormat="1"/>
    <row r="25970" customFormat="1"/>
    <row r="25971" customFormat="1"/>
    <row r="25972" customFormat="1"/>
    <row r="25973" customFormat="1"/>
    <row r="25974" customFormat="1"/>
    <row r="25975" customFormat="1"/>
    <row r="25976" customFormat="1"/>
    <row r="25977" customFormat="1"/>
    <row r="25978" customFormat="1"/>
    <row r="25979" customFormat="1"/>
    <row r="25980" customFormat="1"/>
    <row r="25981" customFormat="1"/>
    <row r="25982" customFormat="1"/>
    <row r="25983" customFormat="1"/>
    <row r="25984" customFormat="1"/>
    <row r="25985" customFormat="1"/>
    <row r="25986" customFormat="1"/>
    <row r="25987" customFormat="1"/>
    <row r="25988" customFormat="1"/>
    <row r="25989" customFormat="1"/>
    <row r="25990" customFormat="1"/>
    <row r="25991" customFormat="1"/>
    <row r="25992" customFormat="1"/>
    <row r="25993" customFormat="1"/>
    <row r="25994" customFormat="1"/>
    <row r="25995" customFormat="1"/>
    <row r="25996" customFormat="1"/>
    <row r="25997" customFormat="1"/>
    <row r="25998" customFormat="1"/>
    <row r="25999" customFormat="1"/>
    <row r="26000" customFormat="1"/>
    <row r="26001" customFormat="1"/>
    <row r="26002" customFormat="1"/>
    <row r="26003" customFormat="1"/>
    <row r="26004" customFormat="1"/>
    <row r="26005" customFormat="1"/>
    <row r="26006" customFormat="1"/>
    <row r="26007" customFormat="1"/>
    <row r="26008" customFormat="1"/>
    <row r="26009" customFormat="1"/>
    <row r="26010" customFormat="1"/>
    <row r="26011" customFormat="1"/>
    <row r="26012" customFormat="1"/>
    <row r="26013" customFormat="1"/>
    <row r="26014" customFormat="1"/>
    <row r="26015" customFormat="1"/>
    <row r="26016" customFormat="1"/>
    <row r="26017" customFormat="1"/>
    <row r="26018" customFormat="1"/>
    <row r="26019" customFormat="1"/>
    <row r="26020" customFormat="1"/>
    <row r="26021" customFormat="1"/>
    <row r="26022" customFormat="1"/>
    <row r="26023" customFormat="1"/>
    <row r="26024" customFormat="1"/>
    <row r="26025" customFormat="1"/>
    <row r="26026" customFormat="1"/>
    <row r="26027" customFormat="1"/>
    <row r="26028" customFormat="1"/>
    <row r="26029" customFormat="1"/>
    <row r="26030" customFormat="1"/>
    <row r="26031" customFormat="1"/>
    <row r="26032" customFormat="1"/>
    <row r="26033" customFormat="1"/>
    <row r="26034" customFormat="1"/>
    <row r="26035" customFormat="1"/>
    <row r="26036" customFormat="1"/>
    <row r="26037" customFormat="1"/>
    <row r="26038" customFormat="1"/>
    <row r="26039" customFormat="1"/>
    <row r="26040" customFormat="1"/>
    <row r="26041" customFormat="1"/>
    <row r="26042" customFormat="1"/>
    <row r="26043" customFormat="1"/>
    <row r="26044" customFormat="1"/>
    <row r="26045" customFormat="1"/>
    <row r="26046" customFormat="1"/>
    <row r="26047" customFormat="1"/>
    <row r="26048" customFormat="1"/>
    <row r="26049" customFormat="1"/>
    <row r="26050" customFormat="1"/>
    <row r="26051" customFormat="1"/>
    <row r="26052" customFormat="1"/>
    <row r="26053" customFormat="1"/>
    <row r="26054" customFormat="1"/>
    <row r="26055" customFormat="1"/>
    <row r="26056" customFormat="1"/>
    <row r="26057" customFormat="1"/>
    <row r="26058" customFormat="1"/>
    <row r="26059" customFormat="1"/>
    <row r="26060" customFormat="1"/>
    <row r="26061" customFormat="1"/>
    <row r="26062" customFormat="1"/>
    <row r="26063" customFormat="1"/>
    <row r="26064" customFormat="1"/>
    <row r="26065" customFormat="1"/>
    <row r="26066" customFormat="1"/>
    <row r="26067" customFormat="1"/>
    <row r="26068" customFormat="1"/>
    <row r="26069" customFormat="1"/>
    <row r="26070" customFormat="1"/>
    <row r="26071" customFormat="1"/>
    <row r="26072" customFormat="1"/>
    <row r="26073" customFormat="1"/>
    <row r="26074" customFormat="1"/>
    <row r="26075" customFormat="1"/>
    <row r="26076" customFormat="1"/>
    <row r="26077" customFormat="1"/>
    <row r="26078" customFormat="1"/>
    <row r="26079" customFormat="1"/>
    <row r="26080" customFormat="1"/>
    <row r="26081" customFormat="1"/>
    <row r="26082" customFormat="1"/>
    <row r="26083" customFormat="1"/>
    <row r="26084" customFormat="1"/>
    <row r="26085" customFormat="1"/>
    <row r="26086" customFormat="1"/>
    <row r="26087" customFormat="1"/>
    <row r="26088" customFormat="1"/>
    <row r="26089" customFormat="1"/>
    <row r="26090" customFormat="1"/>
    <row r="26091" customFormat="1"/>
    <row r="26092" customFormat="1"/>
    <row r="26093" customFormat="1"/>
    <row r="26094" customFormat="1"/>
    <row r="26095" customFormat="1"/>
    <row r="26096" customFormat="1"/>
    <row r="26097" customFormat="1"/>
    <row r="26098" customFormat="1"/>
    <row r="26099" customFormat="1"/>
    <row r="26100" customFormat="1"/>
    <row r="26101" customFormat="1"/>
    <row r="26102" customFormat="1"/>
    <row r="26103" customFormat="1"/>
    <row r="26104" customFormat="1"/>
    <row r="26105" customFormat="1"/>
    <row r="26106" customFormat="1"/>
    <row r="26107" customFormat="1"/>
    <row r="26108" customFormat="1"/>
    <row r="26109" customFormat="1"/>
    <row r="26110" customFormat="1"/>
    <row r="26111" customFormat="1"/>
    <row r="26112" customFormat="1"/>
    <row r="26113" customFormat="1"/>
    <row r="26114" customFormat="1"/>
    <row r="26115" customFormat="1"/>
    <row r="26116" customFormat="1"/>
    <row r="26117" customFormat="1"/>
    <row r="26118" customFormat="1"/>
    <row r="26119" customFormat="1"/>
    <row r="26120" customFormat="1"/>
    <row r="26121" customFormat="1"/>
    <row r="26122" customFormat="1"/>
    <row r="26123" customFormat="1"/>
    <row r="26124" customFormat="1"/>
    <row r="26125" customFormat="1"/>
    <row r="26126" customFormat="1"/>
    <row r="26127" customFormat="1"/>
    <row r="26128" customFormat="1"/>
    <row r="26129" customFormat="1"/>
    <row r="26130" customFormat="1"/>
    <row r="26131" customFormat="1"/>
    <row r="26132" customFormat="1"/>
    <row r="26133" customFormat="1"/>
    <row r="26134" customFormat="1"/>
    <row r="26135" customFormat="1"/>
    <row r="26136" customFormat="1"/>
    <row r="26137" customFormat="1"/>
    <row r="26138" customFormat="1"/>
    <row r="26139" customFormat="1"/>
    <row r="26140" customFormat="1"/>
    <row r="26141" customFormat="1"/>
    <row r="26142" customFormat="1"/>
    <row r="26143" customFormat="1"/>
    <row r="26144" customFormat="1"/>
    <row r="26145" customFormat="1"/>
    <row r="26146" customFormat="1"/>
    <row r="26147" customFormat="1"/>
    <row r="26148" customFormat="1"/>
    <row r="26149" customFormat="1"/>
    <row r="26150" customFormat="1"/>
    <row r="26151" customFormat="1"/>
    <row r="26152" customFormat="1"/>
    <row r="26153" customFormat="1"/>
    <row r="26154" customFormat="1"/>
    <row r="26155" customFormat="1"/>
    <row r="26156" customFormat="1"/>
    <row r="26157" customFormat="1"/>
    <row r="26158" customFormat="1"/>
    <row r="26159" customFormat="1"/>
    <row r="26160" customFormat="1"/>
    <row r="26161" customFormat="1"/>
    <row r="26162" customFormat="1"/>
    <row r="26163" customFormat="1"/>
    <row r="26164" customFormat="1"/>
    <row r="26165" customFormat="1"/>
    <row r="26166" customFormat="1"/>
    <row r="26167" customFormat="1"/>
    <row r="26168" customFormat="1"/>
    <row r="26169" customFormat="1"/>
    <row r="26170" customFormat="1"/>
    <row r="26171" customFormat="1"/>
    <row r="26172" customFormat="1"/>
    <row r="26173" customFormat="1"/>
    <row r="26174" customFormat="1"/>
    <row r="26175" customFormat="1"/>
    <row r="26176" customFormat="1"/>
    <row r="26177" customFormat="1"/>
    <row r="26178" customFormat="1"/>
    <row r="26179" customFormat="1"/>
    <row r="26180" customFormat="1"/>
    <row r="26181" customFormat="1"/>
    <row r="26182" customFormat="1"/>
    <row r="26183" customFormat="1"/>
    <row r="26184" customFormat="1"/>
    <row r="26185" customFormat="1"/>
    <row r="26186" customFormat="1"/>
    <row r="26187" customFormat="1"/>
    <row r="26188" customFormat="1"/>
    <row r="26189" customFormat="1"/>
    <row r="26190" customFormat="1"/>
    <row r="26191" customFormat="1"/>
    <row r="26192" customFormat="1"/>
    <row r="26193" customFormat="1"/>
    <row r="26194" customFormat="1"/>
    <row r="26195" customFormat="1"/>
    <row r="26196" customFormat="1"/>
    <row r="26197" customFormat="1"/>
    <row r="26198" customFormat="1"/>
    <row r="26199" customFormat="1"/>
    <row r="26200" customFormat="1"/>
    <row r="26201" customFormat="1"/>
    <row r="26202" customFormat="1"/>
    <row r="26203" customFormat="1"/>
    <row r="26204" customFormat="1"/>
    <row r="26205" customFormat="1"/>
    <row r="26206" customFormat="1"/>
    <row r="26207" customFormat="1"/>
    <row r="26208" customFormat="1"/>
    <row r="26209" customFormat="1"/>
    <row r="26210" customFormat="1"/>
    <row r="26211" customFormat="1"/>
    <row r="26212" customFormat="1"/>
    <row r="26213" customFormat="1"/>
    <row r="26214" customFormat="1"/>
    <row r="26215" customFormat="1"/>
    <row r="26216" customFormat="1"/>
    <row r="26217" customFormat="1"/>
    <row r="26218" customFormat="1"/>
    <row r="26219" customFormat="1"/>
    <row r="26220" customFormat="1"/>
    <row r="26221" customFormat="1"/>
    <row r="26222" customFormat="1"/>
    <row r="26223" customFormat="1"/>
    <row r="26224" customFormat="1"/>
    <row r="26225" customFormat="1"/>
    <row r="26226" customFormat="1"/>
    <row r="26227" customFormat="1"/>
    <row r="26228" customFormat="1"/>
    <row r="26229" customFormat="1"/>
    <row r="26230" customFormat="1"/>
    <row r="26231" customFormat="1"/>
    <row r="26232" customFormat="1"/>
    <row r="26233" customFormat="1"/>
    <row r="26234" customFormat="1"/>
    <row r="26235" customFormat="1"/>
    <row r="26236" customFormat="1"/>
    <row r="26237" customFormat="1"/>
    <row r="26238" customFormat="1"/>
    <row r="26239" customFormat="1"/>
    <row r="26240" customFormat="1"/>
    <row r="26241" customFormat="1"/>
    <row r="26242" customFormat="1"/>
    <row r="26243" customFormat="1"/>
    <row r="26244" customFormat="1"/>
    <row r="26245" customFormat="1"/>
    <row r="26246" customFormat="1"/>
    <row r="26247" customFormat="1"/>
    <row r="26248" customFormat="1"/>
    <row r="26249" customFormat="1"/>
    <row r="26250" customFormat="1"/>
    <row r="26251" customFormat="1"/>
    <row r="26252" customFormat="1"/>
    <row r="26253" customFormat="1"/>
    <row r="26254" customFormat="1"/>
    <row r="26255" customFormat="1"/>
    <row r="26256" customFormat="1"/>
    <row r="26257" customFormat="1"/>
    <row r="26258" customFormat="1"/>
    <row r="26259" customFormat="1"/>
    <row r="26260" customFormat="1"/>
    <row r="26261" customFormat="1"/>
    <row r="26262" customFormat="1"/>
    <row r="26263" customFormat="1"/>
    <row r="26264" customFormat="1"/>
    <row r="26265" customFormat="1"/>
    <row r="26266" customFormat="1"/>
    <row r="26267" customFormat="1"/>
    <row r="26268" customFormat="1"/>
    <row r="26269" customFormat="1"/>
    <row r="26270" customFormat="1"/>
    <row r="26271" customFormat="1"/>
    <row r="26272" customFormat="1"/>
    <row r="26273" customFormat="1"/>
    <row r="26274" customFormat="1"/>
    <row r="26275" customFormat="1"/>
    <row r="26276" customFormat="1"/>
    <row r="26277" customFormat="1"/>
    <row r="26278" customFormat="1"/>
    <row r="26279" customFormat="1"/>
    <row r="26280" customFormat="1"/>
    <row r="26281" customFormat="1"/>
    <row r="26282" customFormat="1"/>
    <row r="26283" customFormat="1"/>
    <row r="26284" customFormat="1"/>
    <row r="26285" customFormat="1"/>
    <row r="26286" customFormat="1"/>
    <row r="26287" customFormat="1"/>
    <row r="26288" customFormat="1"/>
    <row r="26289" customFormat="1"/>
    <row r="26290" customFormat="1"/>
    <row r="26291" customFormat="1"/>
    <row r="26292" customFormat="1"/>
    <row r="26293" customFormat="1"/>
    <row r="26294" customFormat="1"/>
    <row r="26295" customFormat="1"/>
    <row r="26296" customFormat="1"/>
    <row r="26297" customFormat="1"/>
    <row r="26298" customFormat="1"/>
    <row r="26299" customFormat="1"/>
    <row r="26300" customFormat="1"/>
    <row r="26301" customFormat="1"/>
    <row r="26302" customFormat="1"/>
    <row r="26303" customFormat="1"/>
    <row r="26304" customFormat="1"/>
    <row r="26305" customFormat="1"/>
    <row r="26306" customFormat="1"/>
    <row r="26307" customFormat="1"/>
    <row r="26308" customFormat="1"/>
    <row r="26309" customFormat="1"/>
    <row r="26310" customFormat="1"/>
    <row r="26311" customFormat="1"/>
    <row r="26312" customFormat="1"/>
    <row r="26313" customFormat="1"/>
    <row r="26314" customFormat="1"/>
    <row r="26315" customFormat="1"/>
    <row r="26316" customFormat="1"/>
    <row r="26317" customFormat="1"/>
    <row r="26318" customFormat="1"/>
    <row r="26319" customFormat="1"/>
    <row r="26320" customFormat="1"/>
    <row r="26321" customFormat="1"/>
    <row r="26322" customFormat="1"/>
    <row r="26323" customFormat="1"/>
    <row r="26324" customFormat="1"/>
    <row r="26325" customFormat="1"/>
    <row r="26326" customFormat="1"/>
    <row r="26327" customFormat="1"/>
    <row r="26328" customFormat="1"/>
    <row r="26329" customFormat="1"/>
    <row r="26330" customFormat="1"/>
    <row r="26331" customFormat="1"/>
    <row r="26332" customFormat="1"/>
    <row r="26333" customFormat="1"/>
    <row r="26334" customFormat="1"/>
    <row r="26335" customFormat="1"/>
    <row r="26336" customFormat="1"/>
    <row r="26337" customFormat="1"/>
    <row r="26338" customFormat="1"/>
    <row r="26339" customFormat="1"/>
    <row r="26340" customFormat="1"/>
    <row r="26341" customFormat="1"/>
    <row r="26342" customFormat="1"/>
    <row r="26343" customFormat="1"/>
    <row r="26344" customFormat="1"/>
    <row r="26345" customFormat="1"/>
    <row r="26346" customFormat="1"/>
    <row r="26347" customFormat="1"/>
    <row r="26348" customFormat="1"/>
    <row r="26349" customFormat="1"/>
    <row r="26350" customFormat="1"/>
    <row r="26351" customFormat="1"/>
    <row r="26352" customFormat="1"/>
    <row r="26353" customFormat="1"/>
    <row r="26354" customFormat="1"/>
    <row r="26355" customFormat="1"/>
    <row r="26356" customFormat="1"/>
    <row r="26357" customFormat="1"/>
    <row r="26358" customFormat="1"/>
    <row r="26359" customFormat="1"/>
    <row r="26360" customFormat="1"/>
    <row r="26361" customFormat="1"/>
    <row r="26362" customFormat="1"/>
    <row r="26363" customFormat="1"/>
    <row r="26364" customFormat="1"/>
    <row r="26365" customFormat="1"/>
    <row r="26366" customFormat="1"/>
    <row r="26367" customFormat="1"/>
    <row r="26368" customFormat="1"/>
    <row r="26369" customFormat="1"/>
    <row r="26370" customFormat="1"/>
    <row r="26371" customFormat="1"/>
    <row r="26372" customFormat="1"/>
    <row r="26373" customFormat="1"/>
    <row r="26374" customFormat="1"/>
    <row r="26375" customFormat="1"/>
    <row r="26376" customFormat="1"/>
    <row r="26377" customFormat="1"/>
    <row r="26378" customFormat="1"/>
    <row r="26379" customFormat="1"/>
    <row r="26380" customFormat="1"/>
    <row r="26381" customFormat="1"/>
    <row r="26382" customFormat="1"/>
    <row r="26383" customFormat="1"/>
    <row r="26384" customFormat="1"/>
    <row r="26385" customFormat="1"/>
    <row r="26386" customFormat="1"/>
    <row r="26387" customFormat="1"/>
    <row r="26388" customFormat="1"/>
    <row r="26389" customFormat="1"/>
    <row r="26390" customFormat="1"/>
    <row r="26391" customFormat="1"/>
    <row r="26392" customFormat="1"/>
    <row r="26393" customFormat="1"/>
    <row r="26394" customFormat="1"/>
    <row r="26395" customFormat="1"/>
    <row r="26396" customFormat="1"/>
    <row r="26397" customFormat="1"/>
    <row r="26398" customFormat="1"/>
    <row r="26399" customFormat="1"/>
    <row r="26400" customFormat="1"/>
    <row r="26401" customFormat="1"/>
    <row r="26402" customFormat="1"/>
    <row r="26403" customFormat="1"/>
    <row r="26404" customFormat="1"/>
    <row r="26405" customFormat="1"/>
    <row r="26406" customFormat="1"/>
    <row r="26407" customFormat="1"/>
    <row r="26408" customFormat="1"/>
    <row r="26409" customFormat="1"/>
    <row r="26410" customFormat="1"/>
    <row r="26411" customFormat="1"/>
    <row r="26412" customFormat="1"/>
    <row r="26413" customFormat="1"/>
    <row r="26414" customFormat="1"/>
    <row r="26415" customFormat="1"/>
    <row r="26416" customFormat="1"/>
    <row r="26417" customFormat="1"/>
    <row r="26418" customFormat="1"/>
    <row r="26419" customFormat="1"/>
    <row r="26420" customFormat="1"/>
    <row r="26421" customFormat="1"/>
    <row r="26422" customFormat="1"/>
    <row r="26423" customFormat="1"/>
    <row r="26424" customFormat="1"/>
    <row r="26425" customFormat="1"/>
    <row r="26426" customFormat="1"/>
    <row r="26427" customFormat="1"/>
    <row r="26428" customFormat="1"/>
    <row r="26429" customFormat="1"/>
    <row r="26430" customFormat="1"/>
    <row r="26431" customFormat="1"/>
    <row r="26432" customFormat="1"/>
    <row r="26433" customFormat="1"/>
    <row r="26434" customFormat="1"/>
    <row r="26435" customFormat="1"/>
    <row r="26436" customFormat="1"/>
    <row r="26437" customFormat="1"/>
    <row r="26438" customFormat="1"/>
    <row r="26439" customFormat="1"/>
    <row r="26440" customFormat="1"/>
    <row r="26441" customFormat="1"/>
    <row r="26442" customFormat="1"/>
    <row r="26443" customFormat="1"/>
    <row r="26444" customFormat="1"/>
    <row r="26445" customFormat="1"/>
    <row r="26446" customFormat="1"/>
    <row r="26447" customFormat="1"/>
    <row r="26448" customFormat="1"/>
    <row r="26449" customFormat="1"/>
    <row r="26450" customFormat="1"/>
    <row r="26451" customFormat="1"/>
    <row r="26452" customFormat="1"/>
    <row r="26453" customFormat="1"/>
    <row r="26454" customFormat="1"/>
    <row r="26455" customFormat="1"/>
    <row r="26456" customFormat="1"/>
    <row r="26457" customFormat="1"/>
    <row r="26458" customFormat="1"/>
    <row r="26459" customFormat="1"/>
    <row r="26460" customFormat="1"/>
    <row r="26461" customFormat="1"/>
    <row r="26462" customFormat="1"/>
    <row r="26463" customFormat="1"/>
    <row r="26464" customFormat="1"/>
    <row r="26465" customFormat="1"/>
    <row r="26466" customFormat="1"/>
    <row r="26467" customFormat="1"/>
    <row r="26468" customFormat="1"/>
    <row r="26469" customFormat="1"/>
    <row r="26470" customFormat="1"/>
    <row r="26471" customFormat="1"/>
    <row r="26472" customFormat="1"/>
    <row r="26473" customFormat="1"/>
    <row r="26474" customFormat="1"/>
    <row r="26475" customFormat="1"/>
    <row r="26476" customFormat="1"/>
    <row r="26477" customFormat="1"/>
    <row r="26478" customFormat="1"/>
    <row r="26479" customFormat="1"/>
    <row r="26480" customFormat="1"/>
    <row r="26481" customFormat="1"/>
    <row r="26482" customFormat="1"/>
    <row r="26483" customFormat="1"/>
    <row r="26484" customFormat="1"/>
    <row r="26485" customFormat="1"/>
    <row r="26486" customFormat="1"/>
    <row r="26487" customFormat="1"/>
    <row r="26488" customFormat="1"/>
    <row r="26489" customFormat="1"/>
    <row r="26490" customFormat="1"/>
    <row r="26491" customFormat="1"/>
    <row r="26492" customFormat="1"/>
    <row r="26493" customFormat="1"/>
    <row r="26494" customFormat="1"/>
    <row r="26495" customFormat="1"/>
    <row r="26496" customFormat="1"/>
    <row r="26497" customFormat="1"/>
    <row r="26498" customFormat="1"/>
    <row r="26499" customFormat="1"/>
    <row r="26500" customFormat="1"/>
    <row r="26501" customFormat="1"/>
    <row r="26502" customFormat="1"/>
    <row r="26503" customFormat="1"/>
    <row r="26504" customFormat="1"/>
    <row r="26505" customFormat="1"/>
    <row r="26506" customFormat="1"/>
    <row r="26507" customFormat="1"/>
    <row r="26508" customFormat="1"/>
    <row r="26509" customFormat="1"/>
    <row r="26510" customFormat="1"/>
    <row r="26511" customFormat="1"/>
    <row r="26512" customFormat="1"/>
    <row r="26513" customFormat="1"/>
    <row r="26514" customFormat="1"/>
    <row r="26515" customFormat="1"/>
    <row r="26516" customFormat="1"/>
    <row r="26517" customFormat="1"/>
    <row r="26518" customFormat="1"/>
    <row r="26519" customFormat="1"/>
    <row r="26520" customFormat="1"/>
    <row r="26521" customFormat="1"/>
    <row r="26522" customFormat="1"/>
    <row r="26523" customFormat="1"/>
    <row r="26524" customFormat="1"/>
    <row r="26525" customFormat="1"/>
    <row r="26526" customFormat="1"/>
    <row r="26527" customFormat="1"/>
    <row r="26528" customFormat="1"/>
    <row r="26529" customFormat="1"/>
    <row r="26530" customFormat="1"/>
    <row r="26531" customFormat="1"/>
    <row r="26532" customFormat="1"/>
    <row r="26533" customFormat="1"/>
    <row r="26534" customFormat="1"/>
    <row r="26535" customFormat="1"/>
    <row r="26536" customFormat="1"/>
    <row r="26537" customFormat="1"/>
    <row r="26538" customFormat="1"/>
    <row r="26539" customFormat="1"/>
    <row r="26540" customFormat="1"/>
    <row r="26541" customFormat="1"/>
    <row r="26542" customFormat="1"/>
    <row r="26543" customFormat="1"/>
    <row r="26544" customFormat="1"/>
    <row r="26545" customFormat="1"/>
    <row r="26546" customFormat="1"/>
    <row r="26547" customFormat="1"/>
    <row r="26548" customFormat="1"/>
    <row r="26549" customFormat="1"/>
    <row r="26550" customFormat="1"/>
    <row r="26551" customFormat="1"/>
    <row r="26552" customFormat="1"/>
    <row r="26553" customFormat="1"/>
    <row r="26554" customFormat="1"/>
    <row r="26555" customFormat="1"/>
    <row r="26556" customFormat="1"/>
    <row r="26557" customFormat="1"/>
    <row r="26558" customFormat="1"/>
    <row r="26559" customFormat="1"/>
    <row r="26560" customFormat="1"/>
    <row r="26561" customFormat="1"/>
    <row r="26562" customFormat="1"/>
    <row r="26563" customFormat="1"/>
    <row r="26564" customFormat="1"/>
    <row r="26565" customFormat="1"/>
    <row r="26566" customFormat="1"/>
    <row r="26567" customFormat="1"/>
    <row r="26568" customFormat="1"/>
    <row r="26569" customFormat="1"/>
    <row r="26570" customFormat="1"/>
    <row r="26571" customFormat="1"/>
    <row r="26572" customFormat="1"/>
    <row r="26573" customFormat="1"/>
    <row r="26574" customFormat="1"/>
    <row r="26575" customFormat="1"/>
    <row r="26576" customFormat="1"/>
    <row r="26577" customFormat="1"/>
    <row r="26578" customFormat="1"/>
    <row r="26579" customFormat="1"/>
    <row r="26580" customFormat="1"/>
    <row r="26581" customFormat="1"/>
    <row r="26582" customFormat="1"/>
    <row r="26583" customFormat="1"/>
    <row r="26584" customFormat="1"/>
    <row r="26585" customFormat="1"/>
    <row r="26586" customFormat="1"/>
    <row r="26587" customFormat="1"/>
    <row r="26588" customFormat="1"/>
    <row r="26589" customFormat="1"/>
    <row r="26590" customFormat="1"/>
    <row r="26591" customFormat="1"/>
    <row r="26592" customFormat="1"/>
    <row r="26593" customFormat="1"/>
    <row r="26594" customFormat="1"/>
    <row r="26595" customFormat="1"/>
    <row r="26596" customFormat="1"/>
    <row r="26597" customFormat="1"/>
    <row r="26598" customFormat="1"/>
    <row r="26599" customFormat="1"/>
    <row r="26600" customFormat="1"/>
    <row r="26601" customFormat="1"/>
    <row r="26602" customFormat="1"/>
    <row r="26603" customFormat="1"/>
    <row r="26604" customFormat="1"/>
    <row r="26605" customFormat="1"/>
    <row r="26606" customFormat="1"/>
    <row r="26607" customFormat="1"/>
    <row r="26608" customFormat="1"/>
    <row r="26609" customFormat="1"/>
    <row r="26610" customFormat="1"/>
    <row r="26611" customFormat="1"/>
    <row r="26612" customFormat="1"/>
    <row r="26613" customFormat="1"/>
    <row r="26614" customFormat="1"/>
    <row r="26615" customFormat="1"/>
    <row r="26616" customFormat="1"/>
    <row r="26617" customFormat="1"/>
    <row r="26618" customFormat="1"/>
    <row r="26619" customFormat="1"/>
    <row r="26620" customFormat="1"/>
    <row r="26621" customFormat="1"/>
    <row r="26622" customFormat="1"/>
    <row r="26623" customFormat="1"/>
    <row r="26624" customFormat="1"/>
    <row r="26625" customFormat="1"/>
    <row r="26626" customFormat="1"/>
    <row r="26627" customFormat="1"/>
    <row r="26628" customFormat="1"/>
    <row r="26629" customFormat="1"/>
    <row r="26630" customFormat="1"/>
    <row r="26631" customFormat="1"/>
    <row r="26632" customFormat="1"/>
    <row r="26633" customFormat="1"/>
    <row r="26634" customFormat="1"/>
    <row r="26635" customFormat="1"/>
    <row r="26636" customFormat="1"/>
    <row r="26637" customFormat="1"/>
    <row r="26638" customFormat="1"/>
    <row r="26639" customFormat="1"/>
    <row r="26640" customFormat="1"/>
    <row r="26641" customFormat="1"/>
    <row r="26642" customFormat="1"/>
    <row r="26643" customFormat="1"/>
    <row r="26644" customFormat="1"/>
    <row r="26645" customFormat="1"/>
    <row r="26646" customFormat="1"/>
    <row r="26647" customFormat="1"/>
    <row r="26648" customFormat="1"/>
    <row r="26649" customFormat="1"/>
    <row r="26650" customFormat="1"/>
    <row r="26651" customFormat="1"/>
    <row r="26652" customFormat="1"/>
    <row r="26653" customFormat="1"/>
    <row r="26654" customFormat="1"/>
    <row r="26655" customFormat="1"/>
    <row r="26656" customFormat="1"/>
    <row r="26657" customFormat="1"/>
    <row r="26658" customFormat="1"/>
    <row r="26659" customFormat="1"/>
    <row r="26660" customFormat="1"/>
    <row r="26661" customFormat="1"/>
    <row r="26662" customFormat="1"/>
    <row r="26663" customFormat="1"/>
    <row r="26664" customFormat="1"/>
    <row r="26665" customFormat="1"/>
    <row r="26666" customFormat="1"/>
    <row r="26667" customFormat="1"/>
    <row r="26668" customFormat="1"/>
    <row r="26669" customFormat="1"/>
    <row r="26670" customFormat="1"/>
    <row r="26671" customFormat="1"/>
    <row r="26672" customFormat="1"/>
    <row r="26673" customFormat="1"/>
    <row r="26674" customFormat="1"/>
    <row r="26675" customFormat="1"/>
    <row r="26676" customFormat="1"/>
    <row r="26677" customFormat="1"/>
    <row r="26678" customFormat="1"/>
    <row r="26679" customFormat="1"/>
    <row r="26680" customFormat="1"/>
    <row r="26681" customFormat="1"/>
    <row r="26682" customFormat="1"/>
    <row r="26683" customFormat="1"/>
    <row r="26684" customFormat="1"/>
    <row r="26685" customFormat="1"/>
    <row r="26686" customFormat="1"/>
    <row r="26687" customFormat="1"/>
    <row r="26688" customFormat="1"/>
    <row r="26689" customFormat="1"/>
    <row r="26690" customFormat="1"/>
    <row r="26691" customFormat="1"/>
    <row r="26692" customFormat="1"/>
    <row r="26693" customFormat="1"/>
    <row r="26694" customFormat="1"/>
    <row r="26695" customFormat="1"/>
    <row r="26696" customFormat="1"/>
    <row r="26697" customFormat="1"/>
    <row r="26698" customFormat="1"/>
    <row r="26699" customFormat="1"/>
    <row r="26700" customFormat="1"/>
    <row r="26701" customFormat="1"/>
    <row r="26702" customFormat="1"/>
    <row r="26703" customFormat="1"/>
    <row r="26704" customFormat="1"/>
    <row r="26705" customFormat="1"/>
    <row r="26706" customFormat="1"/>
    <row r="26707" customFormat="1"/>
    <row r="26708" customFormat="1"/>
    <row r="26709" customFormat="1"/>
    <row r="26710" customFormat="1"/>
    <row r="26711" customFormat="1"/>
    <row r="26712" customFormat="1"/>
    <row r="26713" customFormat="1"/>
    <row r="26714" customFormat="1"/>
    <row r="26715" customFormat="1"/>
    <row r="26716" customFormat="1"/>
    <row r="26717" customFormat="1"/>
    <row r="26718" customFormat="1"/>
    <row r="26719" customFormat="1"/>
    <row r="26720" customFormat="1"/>
    <row r="26721" customFormat="1"/>
    <row r="26722" customFormat="1"/>
    <row r="26723" customFormat="1"/>
    <row r="26724" customFormat="1"/>
    <row r="26725" customFormat="1"/>
    <row r="26726" customFormat="1"/>
    <row r="26727" customFormat="1"/>
    <row r="26728" customFormat="1"/>
    <row r="26729" customFormat="1"/>
    <row r="26730" customFormat="1"/>
    <row r="26731" customFormat="1"/>
    <row r="26732" customFormat="1"/>
    <row r="26733" customFormat="1"/>
    <row r="26734" customFormat="1"/>
    <row r="26735" customFormat="1"/>
    <row r="26736" customFormat="1"/>
    <row r="26737" customFormat="1"/>
    <row r="26738" customFormat="1"/>
    <row r="26739" customFormat="1"/>
    <row r="26740" customFormat="1"/>
    <row r="26741" customFormat="1"/>
    <row r="26742" customFormat="1"/>
    <row r="26743" customFormat="1"/>
    <row r="26744" customFormat="1"/>
    <row r="26745" customFormat="1"/>
    <row r="26746" customFormat="1"/>
    <row r="26747" customFormat="1"/>
    <row r="26748" customFormat="1"/>
    <row r="26749" customFormat="1"/>
    <row r="26750" customFormat="1"/>
    <row r="26751" customFormat="1"/>
    <row r="26752" customFormat="1"/>
    <row r="26753" customFormat="1"/>
    <row r="26754" customFormat="1"/>
    <row r="26755" customFormat="1"/>
    <row r="26756" customFormat="1"/>
    <row r="26757" customFormat="1"/>
    <row r="26758" customFormat="1"/>
    <row r="26759" customFormat="1"/>
    <row r="26760" customFormat="1"/>
    <row r="26761" customFormat="1"/>
    <row r="26762" customFormat="1"/>
    <row r="26763" customFormat="1"/>
    <row r="26764" customFormat="1"/>
    <row r="26765" customFormat="1"/>
    <row r="26766" customFormat="1"/>
    <row r="26767" customFormat="1"/>
    <row r="26768" customFormat="1"/>
    <row r="26769" customFormat="1"/>
    <row r="26770" customFormat="1"/>
    <row r="26771" customFormat="1"/>
    <row r="26772" customFormat="1"/>
    <row r="26773" customFormat="1"/>
    <row r="26774" customFormat="1"/>
    <row r="26775" customFormat="1"/>
    <row r="26776" customFormat="1"/>
    <row r="26777" customFormat="1"/>
    <row r="26778" customFormat="1"/>
    <row r="26779" customFormat="1"/>
    <row r="26780" customFormat="1"/>
    <row r="26781" customFormat="1"/>
    <row r="26782" customFormat="1"/>
    <row r="26783" customFormat="1"/>
    <row r="26784" customFormat="1"/>
    <row r="26785" customFormat="1"/>
    <row r="26786" customFormat="1"/>
    <row r="26787" customFormat="1"/>
    <row r="26788" customFormat="1"/>
    <row r="26789" customFormat="1"/>
    <row r="26790" customFormat="1"/>
    <row r="26791" customFormat="1"/>
    <row r="26792" customFormat="1"/>
    <row r="26793" customFormat="1"/>
    <row r="26794" customFormat="1"/>
    <row r="26795" customFormat="1"/>
    <row r="26796" customFormat="1"/>
    <row r="26797" customFormat="1"/>
    <row r="26798" customFormat="1"/>
    <row r="26799" customFormat="1"/>
    <row r="26800" customFormat="1"/>
    <row r="26801" customFormat="1"/>
    <row r="26802" customFormat="1"/>
    <row r="26803" customFormat="1"/>
    <row r="26804" customFormat="1"/>
    <row r="26805" customFormat="1"/>
    <row r="26806" customFormat="1"/>
    <row r="26807" customFormat="1"/>
    <row r="26808" customFormat="1"/>
    <row r="26809" customFormat="1"/>
    <row r="26810" customFormat="1"/>
    <row r="26811" customFormat="1"/>
    <row r="26812" customFormat="1"/>
    <row r="26813" customFormat="1"/>
    <row r="26814" customFormat="1"/>
    <row r="26815" customFormat="1"/>
    <row r="26816" customFormat="1"/>
    <row r="26817" customFormat="1"/>
    <row r="26818" customFormat="1"/>
    <row r="26819" customFormat="1"/>
    <row r="26820" customFormat="1"/>
    <row r="26821" customFormat="1"/>
    <row r="26822" customFormat="1"/>
    <row r="26823" customFormat="1"/>
    <row r="26824" customFormat="1"/>
    <row r="26825" customFormat="1"/>
    <row r="26826" customFormat="1"/>
    <row r="26827" customFormat="1"/>
    <row r="26828" customFormat="1"/>
    <row r="26829" customFormat="1"/>
    <row r="26830" customFormat="1"/>
    <row r="26831" customFormat="1"/>
    <row r="26832" customFormat="1"/>
    <row r="26833" customFormat="1"/>
    <row r="26834" customFormat="1"/>
    <row r="26835" customFormat="1"/>
    <row r="26836" customFormat="1"/>
    <row r="26837" customFormat="1"/>
    <row r="26838" customFormat="1"/>
    <row r="26839" customFormat="1"/>
    <row r="26840" customFormat="1"/>
    <row r="26841" customFormat="1"/>
    <row r="26842" customFormat="1"/>
    <row r="26843" customFormat="1"/>
    <row r="26844" customFormat="1"/>
    <row r="26845" customFormat="1"/>
    <row r="26846" customFormat="1"/>
    <row r="26847" customFormat="1"/>
    <row r="26848" customFormat="1"/>
    <row r="26849" customFormat="1"/>
    <row r="26850" customFormat="1"/>
    <row r="26851" customFormat="1"/>
    <row r="26852" customFormat="1"/>
    <row r="26853" customFormat="1"/>
    <row r="26854" customFormat="1"/>
    <row r="26855" customFormat="1"/>
    <row r="26856" customFormat="1"/>
    <row r="26857" customFormat="1"/>
    <row r="26858" customFormat="1"/>
    <row r="26859" customFormat="1"/>
    <row r="26860" customFormat="1"/>
    <row r="26861" customFormat="1"/>
    <row r="26862" customFormat="1"/>
    <row r="26863" customFormat="1"/>
    <row r="26864" customFormat="1"/>
    <row r="26865" customFormat="1"/>
    <row r="26866" customFormat="1"/>
    <row r="26867" customFormat="1"/>
    <row r="26868" customFormat="1"/>
    <row r="26869" customFormat="1"/>
    <row r="26870" customFormat="1"/>
    <row r="26871" customFormat="1"/>
    <row r="26872" customFormat="1"/>
    <row r="26873" customFormat="1"/>
    <row r="26874" customFormat="1"/>
    <row r="26875" customFormat="1"/>
    <row r="26876" customFormat="1"/>
    <row r="26877" customFormat="1"/>
    <row r="26878" customFormat="1"/>
    <row r="26879" customFormat="1"/>
    <row r="26880" customFormat="1"/>
    <row r="26881" customFormat="1"/>
    <row r="26882" customFormat="1"/>
    <row r="26883" customFormat="1"/>
    <row r="26884" customFormat="1"/>
    <row r="26885" customFormat="1"/>
    <row r="26886" customFormat="1"/>
    <row r="26887" customFormat="1"/>
    <row r="26888" customFormat="1"/>
    <row r="26889" customFormat="1"/>
    <row r="26890" customFormat="1"/>
    <row r="26891" customFormat="1"/>
    <row r="26892" customFormat="1"/>
    <row r="26893" customFormat="1"/>
    <row r="26894" customFormat="1"/>
    <row r="26895" customFormat="1"/>
    <row r="26896" customFormat="1"/>
    <row r="26897" customFormat="1"/>
    <row r="26898" customFormat="1"/>
    <row r="26899" customFormat="1"/>
    <row r="26900" customFormat="1"/>
    <row r="26901" customFormat="1"/>
    <row r="26902" customFormat="1"/>
    <row r="26903" customFormat="1"/>
    <row r="26904" customFormat="1"/>
    <row r="26905" customFormat="1"/>
    <row r="26906" customFormat="1"/>
    <row r="26907" customFormat="1"/>
    <row r="26908" customFormat="1"/>
    <row r="26909" customFormat="1"/>
    <row r="26910" customFormat="1"/>
    <row r="26911" customFormat="1"/>
    <row r="26912" customFormat="1"/>
    <row r="26913" customFormat="1"/>
    <row r="26914" customFormat="1"/>
    <row r="26915" customFormat="1"/>
    <row r="26916" customFormat="1"/>
    <row r="26917" customFormat="1"/>
    <row r="26918" customFormat="1"/>
    <row r="26919" customFormat="1"/>
    <row r="26920" customFormat="1"/>
    <row r="26921" customFormat="1"/>
    <row r="26922" customFormat="1"/>
    <row r="26923" customFormat="1"/>
    <row r="26924" customFormat="1"/>
    <row r="26925" customFormat="1"/>
    <row r="26926" customFormat="1"/>
    <row r="26927" customFormat="1"/>
    <row r="26928" customFormat="1"/>
    <row r="26929" customFormat="1"/>
    <row r="26930" customFormat="1"/>
    <row r="26931" customFormat="1"/>
    <row r="26932" customFormat="1"/>
    <row r="26933" customFormat="1"/>
    <row r="26934" customFormat="1"/>
    <row r="26935" customFormat="1"/>
    <row r="26936" customFormat="1"/>
    <row r="26937" customFormat="1"/>
    <row r="26938" customFormat="1"/>
    <row r="26939" customFormat="1"/>
    <row r="26940" customFormat="1"/>
    <row r="26941" customFormat="1"/>
    <row r="26942" customFormat="1"/>
    <row r="26943" customFormat="1"/>
    <row r="26944" customFormat="1"/>
    <row r="26945" customFormat="1"/>
    <row r="26946" customFormat="1"/>
    <row r="26947" customFormat="1"/>
    <row r="26948" customFormat="1"/>
    <row r="26949" customFormat="1"/>
    <row r="26950" customFormat="1"/>
    <row r="26951" customFormat="1"/>
    <row r="26952" customFormat="1"/>
    <row r="26953" customFormat="1"/>
    <row r="26954" customFormat="1"/>
    <row r="26955" customFormat="1"/>
    <row r="26956" customFormat="1"/>
    <row r="26957" customFormat="1"/>
    <row r="26958" customFormat="1"/>
    <row r="26959" customFormat="1"/>
    <row r="26960" customFormat="1"/>
    <row r="26961" customFormat="1"/>
    <row r="26962" customFormat="1"/>
    <row r="26963" customFormat="1"/>
    <row r="26964" customFormat="1"/>
    <row r="26965" customFormat="1"/>
    <row r="26966" customFormat="1"/>
    <row r="26967" customFormat="1"/>
    <row r="26968" customFormat="1"/>
    <row r="26969" customFormat="1"/>
    <row r="26970" customFormat="1"/>
    <row r="26971" customFormat="1"/>
    <row r="26972" customFormat="1"/>
    <row r="26973" customFormat="1"/>
    <row r="26974" customFormat="1"/>
    <row r="26975" customFormat="1"/>
    <row r="26976" customFormat="1"/>
    <row r="26977" customFormat="1"/>
    <row r="26978" customFormat="1"/>
    <row r="26979" customFormat="1"/>
    <row r="26980" customFormat="1"/>
    <row r="26981" customFormat="1"/>
    <row r="26982" customFormat="1"/>
    <row r="26983" customFormat="1"/>
    <row r="26984" customFormat="1"/>
    <row r="26985" customFormat="1"/>
    <row r="26986" customFormat="1"/>
    <row r="26987" customFormat="1"/>
    <row r="26988" customFormat="1"/>
    <row r="26989" customFormat="1"/>
    <row r="26990" customFormat="1"/>
    <row r="26991" customFormat="1"/>
    <row r="26992" customFormat="1"/>
    <row r="26993" customFormat="1"/>
    <row r="26994" customFormat="1"/>
    <row r="26995" customFormat="1"/>
    <row r="26996" customFormat="1"/>
    <row r="26997" customFormat="1"/>
    <row r="26998" customFormat="1"/>
    <row r="26999" customFormat="1"/>
    <row r="27000" customFormat="1"/>
    <row r="27001" customFormat="1"/>
    <row r="27002" customFormat="1"/>
    <row r="27003" customFormat="1"/>
    <row r="27004" customFormat="1"/>
    <row r="27005" customFormat="1"/>
    <row r="27006" customFormat="1"/>
    <row r="27007" customFormat="1"/>
    <row r="27008" customFormat="1"/>
    <row r="27009" customFormat="1"/>
    <row r="27010" customFormat="1"/>
    <row r="27011" customFormat="1"/>
    <row r="27012" customFormat="1"/>
    <row r="27013" customFormat="1"/>
    <row r="27014" customFormat="1"/>
    <row r="27015" customFormat="1"/>
    <row r="27016" customFormat="1"/>
    <row r="27017" customFormat="1"/>
    <row r="27018" customFormat="1"/>
    <row r="27019" customFormat="1"/>
    <row r="27020" customFormat="1"/>
    <row r="27021" customFormat="1"/>
    <row r="27022" customFormat="1"/>
    <row r="27023" customFormat="1"/>
    <row r="27024" customFormat="1"/>
    <row r="27025" customFormat="1"/>
    <row r="27026" customFormat="1"/>
    <row r="27027" customFormat="1"/>
    <row r="27028" customFormat="1"/>
    <row r="27029" customFormat="1"/>
    <row r="27030" customFormat="1"/>
    <row r="27031" customFormat="1"/>
    <row r="27032" customFormat="1"/>
    <row r="27033" customFormat="1"/>
    <row r="27034" customFormat="1"/>
    <row r="27035" customFormat="1"/>
    <row r="27036" customFormat="1"/>
    <row r="27037" customFormat="1"/>
    <row r="27038" customFormat="1"/>
    <row r="27039" customFormat="1"/>
    <row r="27040" customFormat="1"/>
    <row r="27041" customFormat="1"/>
    <row r="27042" customFormat="1"/>
    <row r="27043" customFormat="1"/>
    <row r="27044" customFormat="1"/>
    <row r="27045" customFormat="1"/>
    <row r="27046" customFormat="1"/>
    <row r="27047" customFormat="1"/>
    <row r="27048" customFormat="1"/>
    <row r="27049" customFormat="1"/>
    <row r="27050" customFormat="1"/>
    <row r="27051" customFormat="1"/>
    <row r="27052" customFormat="1"/>
    <row r="27053" customFormat="1"/>
    <row r="27054" customFormat="1"/>
    <row r="27055" customFormat="1"/>
    <row r="27056" customFormat="1"/>
    <row r="27057" customFormat="1"/>
    <row r="27058" customFormat="1"/>
    <row r="27059" customFormat="1"/>
    <row r="27060" customFormat="1"/>
    <row r="27061" customFormat="1"/>
    <row r="27062" customFormat="1"/>
    <row r="27063" customFormat="1"/>
    <row r="27064" customFormat="1"/>
    <row r="27065" customFormat="1"/>
    <row r="27066" customFormat="1"/>
    <row r="27067" customFormat="1"/>
    <row r="27068" customFormat="1"/>
    <row r="27069" customFormat="1"/>
    <row r="27070" customFormat="1"/>
    <row r="27071" customFormat="1"/>
    <row r="27072" customFormat="1"/>
    <row r="27073" customFormat="1"/>
    <row r="27074" customFormat="1"/>
    <row r="27075" customFormat="1"/>
    <row r="27076" customFormat="1"/>
    <row r="27077" customFormat="1"/>
    <row r="27078" customFormat="1"/>
    <row r="27079" customFormat="1"/>
    <row r="27080" customFormat="1"/>
    <row r="27081" customFormat="1"/>
    <row r="27082" customFormat="1"/>
    <row r="27083" customFormat="1"/>
    <row r="27084" customFormat="1"/>
    <row r="27085" customFormat="1"/>
    <row r="27086" customFormat="1"/>
    <row r="27087" customFormat="1"/>
    <row r="27088" customFormat="1"/>
    <row r="27089" customFormat="1"/>
    <row r="27090" customFormat="1"/>
    <row r="27091" customFormat="1"/>
    <row r="27092" customFormat="1"/>
    <row r="27093" customFormat="1"/>
    <row r="27094" customFormat="1"/>
    <row r="27095" customFormat="1"/>
    <row r="27096" customFormat="1"/>
    <row r="27097" customFormat="1"/>
    <row r="27098" customFormat="1"/>
    <row r="27099" customFormat="1"/>
    <row r="27100" customFormat="1"/>
    <row r="27101" customFormat="1"/>
    <row r="27102" customFormat="1"/>
    <row r="27103" customFormat="1"/>
    <row r="27104" customFormat="1"/>
    <row r="27105" customFormat="1"/>
    <row r="27106" customFormat="1"/>
    <row r="27107" customFormat="1"/>
    <row r="27108" customFormat="1"/>
    <row r="27109" customFormat="1"/>
    <row r="27110" customFormat="1"/>
    <row r="27111" customFormat="1"/>
    <row r="27112" customFormat="1"/>
    <row r="27113" customFormat="1"/>
    <row r="27114" customFormat="1"/>
    <row r="27115" customFormat="1"/>
    <row r="27116" customFormat="1"/>
    <row r="27117" customFormat="1"/>
    <row r="27118" customFormat="1"/>
    <row r="27119" customFormat="1"/>
    <row r="27120" customFormat="1"/>
    <row r="27121" customFormat="1"/>
    <row r="27122" customFormat="1"/>
    <row r="27123" customFormat="1"/>
    <row r="27124" customFormat="1"/>
    <row r="27125" customFormat="1"/>
    <row r="27126" customFormat="1"/>
    <row r="27127" customFormat="1"/>
    <row r="27128" customFormat="1"/>
    <row r="27129" customFormat="1"/>
    <row r="27130" customFormat="1"/>
    <row r="27131" customFormat="1"/>
    <row r="27132" customFormat="1"/>
    <row r="27133" customFormat="1"/>
    <row r="27134" customFormat="1"/>
    <row r="27135" customFormat="1"/>
    <row r="27136" customFormat="1"/>
    <row r="27137" customFormat="1"/>
    <row r="27138" customFormat="1"/>
    <row r="27139" customFormat="1"/>
    <row r="27140" customFormat="1"/>
    <row r="27141" customFormat="1"/>
    <row r="27142" customFormat="1"/>
    <row r="27143" customFormat="1"/>
    <row r="27144" customFormat="1"/>
    <row r="27145" customFormat="1"/>
    <row r="27146" customFormat="1"/>
    <row r="27147" customFormat="1"/>
    <row r="27148" customFormat="1"/>
    <row r="27149" customFormat="1"/>
    <row r="27150" customFormat="1"/>
    <row r="27151" customFormat="1"/>
    <row r="27152" customFormat="1"/>
    <row r="27153" customFormat="1"/>
    <row r="27154" customFormat="1"/>
    <row r="27155" customFormat="1"/>
    <row r="27156" customFormat="1"/>
    <row r="27157" customFormat="1"/>
    <row r="27158" customFormat="1"/>
    <row r="27159" customFormat="1"/>
    <row r="27160" customFormat="1"/>
    <row r="27161" customFormat="1"/>
    <row r="27162" customFormat="1"/>
    <row r="27163" customFormat="1"/>
    <row r="27164" customFormat="1"/>
    <row r="27165" customFormat="1"/>
    <row r="27166" customFormat="1"/>
    <row r="27167" customFormat="1"/>
    <row r="27168" customFormat="1"/>
    <row r="27169" customFormat="1"/>
    <row r="27170" customFormat="1"/>
    <row r="27171" customFormat="1"/>
    <row r="27172" customFormat="1"/>
    <row r="27173" customFormat="1"/>
    <row r="27174" customFormat="1"/>
    <row r="27175" customFormat="1"/>
    <row r="27176" customFormat="1"/>
    <row r="27177" customFormat="1"/>
    <row r="27178" customFormat="1"/>
    <row r="27179" customFormat="1"/>
    <row r="27180" customFormat="1"/>
    <row r="27181" customFormat="1"/>
    <row r="27182" customFormat="1"/>
    <row r="27183" customFormat="1"/>
    <row r="27184" customFormat="1"/>
    <row r="27185" customFormat="1"/>
    <row r="27186" customFormat="1"/>
    <row r="27187" customFormat="1"/>
    <row r="27188" customFormat="1"/>
    <row r="27189" customFormat="1"/>
    <row r="27190" customFormat="1"/>
    <row r="27191" customFormat="1"/>
    <row r="27192" customFormat="1"/>
    <row r="27193" customFormat="1"/>
    <row r="27194" customFormat="1"/>
    <row r="27195" customFormat="1"/>
    <row r="27196" customFormat="1"/>
    <row r="27197" customFormat="1"/>
    <row r="27198" customFormat="1"/>
    <row r="27199" customFormat="1"/>
    <row r="27200" customFormat="1"/>
    <row r="27201" customFormat="1"/>
    <row r="27202" customFormat="1"/>
    <row r="27203" customFormat="1"/>
    <row r="27204" customFormat="1"/>
    <row r="27205" customFormat="1"/>
    <row r="27206" customFormat="1"/>
    <row r="27207" customFormat="1"/>
    <row r="27208" customFormat="1"/>
    <row r="27209" customFormat="1"/>
    <row r="27210" customFormat="1"/>
    <row r="27211" customFormat="1"/>
    <row r="27212" customFormat="1"/>
    <row r="27213" customFormat="1"/>
    <row r="27214" customFormat="1"/>
    <row r="27215" customFormat="1"/>
    <row r="27216" customFormat="1"/>
    <row r="27217" customFormat="1"/>
    <row r="27218" customFormat="1"/>
    <row r="27219" customFormat="1"/>
    <row r="27220" customFormat="1"/>
    <row r="27221" customFormat="1"/>
    <row r="27222" customFormat="1"/>
    <row r="27223" customFormat="1"/>
    <row r="27224" customFormat="1"/>
    <row r="27225" customFormat="1"/>
    <row r="27226" customFormat="1"/>
    <row r="27227" customFormat="1"/>
    <row r="27228" customFormat="1"/>
    <row r="27229" customFormat="1"/>
    <row r="27230" customFormat="1"/>
    <row r="27231" customFormat="1"/>
    <row r="27232" customFormat="1"/>
    <row r="27233" customFormat="1"/>
    <row r="27234" customFormat="1"/>
    <row r="27235" customFormat="1"/>
    <row r="27236" customFormat="1"/>
    <row r="27237" customFormat="1"/>
    <row r="27238" customFormat="1"/>
    <row r="27239" customFormat="1"/>
    <row r="27240" customFormat="1"/>
    <row r="27241" customFormat="1"/>
    <row r="27242" customFormat="1"/>
    <row r="27243" customFormat="1"/>
    <row r="27244" customFormat="1"/>
    <row r="27245" customFormat="1"/>
    <row r="27246" customFormat="1"/>
    <row r="27247" customFormat="1"/>
    <row r="27248" customFormat="1"/>
    <row r="27249" customFormat="1"/>
    <row r="27250" customFormat="1"/>
    <row r="27251" customFormat="1"/>
    <row r="27252" customFormat="1"/>
    <row r="27253" customFormat="1"/>
    <row r="27254" customFormat="1"/>
    <row r="27255" customFormat="1"/>
    <row r="27256" customFormat="1"/>
    <row r="27257" customFormat="1"/>
    <row r="27258" customFormat="1"/>
    <row r="27259" customFormat="1"/>
    <row r="27260" customFormat="1"/>
    <row r="27261" customFormat="1"/>
    <row r="27262" customFormat="1"/>
    <row r="27263" customFormat="1"/>
    <row r="27264" customFormat="1"/>
    <row r="27265" customFormat="1"/>
    <row r="27266" customFormat="1"/>
    <row r="27267" customFormat="1"/>
    <row r="27268" customFormat="1"/>
    <row r="27269" customFormat="1"/>
    <row r="27270" customFormat="1"/>
    <row r="27271" customFormat="1"/>
    <row r="27272" customFormat="1"/>
    <row r="27273" customFormat="1"/>
    <row r="27274" customFormat="1"/>
    <row r="27275" customFormat="1"/>
    <row r="27276" customFormat="1"/>
    <row r="27277" customFormat="1"/>
    <row r="27278" customFormat="1"/>
    <row r="27279" customFormat="1"/>
    <row r="27280" customFormat="1"/>
    <row r="27281" customFormat="1"/>
    <row r="27282" customFormat="1"/>
    <row r="27283" customFormat="1"/>
    <row r="27284" customFormat="1"/>
    <row r="27285" customFormat="1"/>
    <row r="27286" customFormat="1"/>
    <row r="27287" customFormat="1"/>
    <row r="27288" customFormat="1"/>
    <row r="27289" customFormat="1"/>
    <row r="27290" customFormat="1"/>
    <row r="27291" customFormat="1"/>
    <row r="27292" customFormat="1"/>
    <row r="27293" customFormat="1"/>
    <row r="27294" customFormat="1"/>
    <row r="27295" customFormat="1"/>
    <row r="27296" customFormat="1"/>
    <row r="27297" customFormat="1"/>
    <row r="27298" customFormat="1"/>
    <row r="27299" customFormat="1"/>
    <row r="27300" customFormat="1"/>
    <row r="27301" customFormat="1"/>
    <row r="27302" customFormat="1"/>
    <row r="27303" customFormat="1"/>
    <row r="27304" customFormat="1"/>
    <row r="27305" customFormat="1"/>
    <row r="27306" customFormat="1"/>
    <row r="27307" customFormat="1"/>
    <row r="27308" customFormat="1"/>
    <row r="27309" customFormat="1"/>
    <row r="27310" customFormat="1"/>
    <row r="27311" customFormat="1"/>
    <row r="27312" customFormat="1"/>
    <row r="27313" customFormat="1"/>
    <row r="27314" customFormat="1"/>
    <row r="27315" customFormat="1"/>
    <row r="27316" customFormat="1"/>
    <row r="27317" customFormat="1"/>
    <row r="27318" customFormat="1"/>
    <row r="27319" customFormat="1"/>
    <row r="27320" customFormat="1"/>
    <row r="27321" customFormat="1"/>
    <row r="27322" customFormat="1"/>
    <row r="27323" customFormat="1"/>
    <row r="27324" customFormat="1"/>
    <row r="27325" customFormat="1"/>
    <row r="27326" customFormat="1"/>
    <row r="27327" customFormat="1"/>
    <row r="27328" customFormat="1"/>
    <row r="27329" customFormat="1"/>
    <row r="27330" customFormat="1"/>
    <row r="27331" customFormat="1"/>
    <row r="27332" customFormat="1"/>
    <row r="27333" customFormat="1"/>
    <row r="27334" customFormat="1"/>
    <row r="27335" customFormat="1"/>
    <row r="27336" customFormat="1"/>
    <row r="27337" customFormat="1"/>
    <row r="27338" customFormat="1"/>
    <row r="27339" customFormat="1"/>
    <row r="27340" customFormat="1"/>
    <row r="27341" customFormat="1"/>
    <row r="27342" customFormat="1"/>
    <row r="27343" customFormat="1"/>
    <row r="27344" customFormat="1"/>
    <row r="27345" customFormat="1"/>
    <row r="27346" customFormat="1"/>
    <row r="27347" customFormat="1"/>
    <row r="27348" customFormat="1"/>
    <row r="27349" customFormat="1"/>
    <row r="27350" customFormat="1"/>
    <row r="27351" customFormat="1"/>
    <row r="27352" customFormat="1"/>
    <row r="27353" customFormat="1"/>
    <row r="27354" customFormat="1"/>
    <row r="27355" customFormat="1"/>
    <row r="27356" customFormat="1"/>
    <row r="27357" customFormat="1"/>
    <row r="27358" customFormat="1"/>
    <row r="27359" customFormat="1"/>
    <row r="27360" customFormat="1"/>
    <row r="27361" customFormat="1"/>
    <row r="27362" customFormat="1"/>
    <row r="27363" customFormat="1"/>
    <row r="27364" customFormat="1"/>
    <row r="27365" customFormat="1"/>
    <row r="27366" customFormat="1"/>
    <row r="27367" customFormat="1"/>
    <row r="27368" customFormat="1"/>
    <row r="27369" customFormat="1"/>
    <row r="27370" customFormat="1"/>
    <row r="27371" customFormat="1"/>
    <row r="27372" customFormat="1"/>
    <row r="27373" customFormat="1"/>
    <row r="27374" customFormat="1"/>
    <row r="27375" customFormat="1"/>
    <row r="27376" customFormat="1"/>
    <row r="27377" customFormat="1"/>
    <row r="27378" customFormat="1"/>
    <row r="27379" customFormat="1"/>
    <row r="27380" customFormat="1"/>
    <row r="27381" customFormat="1"/>
    <row r="27382" customFormat="1"/>
    <row r="27383" customFormat="1"/>
    <row r="27384" customFormat="1"/>
    <row r="27385" customFormat="1"/>
    <row r="27386" customFormat="1"/>
    <row r="27387" customFormat="1"/>
    <row r="27388" customFormat="1"/>
    <row r="27389" customFormat="1"/>
    <row r="27390" customFormat="1"/>
    <row r="27391" customFormat="1"/>
    <row r="27392" customFormat="1"/>
    <row r="27393" customFormat="1"/>
    <row r="27394" customFormat="1"/>
    <row r="27395" customFormat="1"/>
    <row r="27396" customFormat="1"/>
    <row r="27397" customFormat="1"/>
    <row r="27398" customFormat="1"/>
    <row r="27399" customFormat="1"/>
    <row r="27400" customFormat="1"/>
    <row r="27401" customFormat="1"/>
    <row r="27402" customFormat="1"/>
    <row r="27403" customFormat="1"/>
    <row r="27404" customFormat="1"/>
    <row r="27405" customFormat="1"/>
    <row r="27406" customFormat="1"/>
    <row r="27407" customFormat="1"/>
    <row r="27408" customFormat="1"/>
    <row r="27409" customFormat="1"/>
    <row r="27410" customFormat="1"/>
    <row r="27411" customFormat="1"/>
    <row r="27412" customFormat="1"/>
    <row r="27413" customFormat="1"/>
    <row r="27414" customFormat="1"/>
    <row r="27415" customFormat="1"/>
    <row r="27416" customFormat="1"/>
    <row r="27417" customFormat="1"/>
    <row r="27418" customFormat="1"/>
    <row r="27419" customFormat="1"/>
    <row r="27420" customFormat="1"/>
    <row r="27421" customFormat="1"/>
    <row r="27422" customFormat="1"/>
    <row r="27423" customFormat="1"/>
    <row r="27424" customFormat="1"/>
    <row r="27425" customFormat="1"/>
    <row r="27426" customFormat="1"/>
    <row r="27427" customFormat="1"/>
    <row r="27428" customFormat="1"/>
    <row r="27429" customFormat="1"/>
    <row r="27430" customFormat="1"/>
    <row r="27431" customFormat="1"/>
    <row r="27432" customFormat="1"/>
    <row r="27433" customFormat="1"/>
    <row r="27434" customFormat="1"/>
    <row r="27435" customFormat="1"/>
    <row r="27436" customFormat="1"/>
    <row r="27437" customFormat="1"/>
    <row r="27438" customFormat="1"/>
    <row r="27439" customFormat="1"/>
    <row r="27440" customFormat="1"/>
    <row r="27441" customFormat="1"/>
    <row r="27442" customFormat="1"/>
    <row r="27443" customFormat="1"/>
    <row r="27444" customFormat="1"/>
    <row r="27445" customFormat="1"/>
    <row r="27446" customFormat="1"/>
    <row r="27447" customFormat="1"/>
    <row r="27448" customFormat="1"/>
    <row r="27449" customFormat="1"/>
    <row r="27450" customFormat="1"/>
    <row r="27451" customFormat="1"/>
    <row r="27452" customFormat="1"/>
    <row r="27453" customFormat="1"/>
    <row r="27454" customFormat="1"/>
    <row r="27455" customFormat="1"/>
    <row r="27456" customFormat="1"/>
    <row r="27457" customFormat="1"/>
    <row r="27458" customFormat="1"/>
    <row r="27459" customFormat="1"/>
    <row r="27460" customFormat="1"/>
    <row r="27461" customFormat="1"/>
    <row r="27462" customFormat="1"/>
    <row r="27463" customFormat="1"/>
    <row r="27464" customFormat="1"/>
    <row r="27465" customFormat="1"/>
    <row r="27466" customFormat="1"/>
    <row r="27467" customFormat="1"/>
    <row r="27468" customFormat="1"/>
    <row r="27469" customFormat="1"/>
    <row r="27470" customFormat="1"/>
    <row r="27471" customFormat="1"/>
    <row r="27472" customFormat="1"/>
    <row r="27473" customFormat="1"/>
    <row r="27474" customFormat="1"/>
    <row r="27475" customFormat="1"/>
    <row r="27476" customFormat="1"/>
    <row r="27477" customFormat="1"/>
    <row r="27478" customFormat="1"/>
    <row r="27479" customFormat="1"/>
    <row r="27480" customFormat="1"/>
    <row r="27481" customFormat="1"/>
    <row r="27482" customFormat="1"/>
    <row r="27483" customFormat="1"/>
    <row r="27484" customFormat="1"/>
    <row r="27485" customFormat="1"/>
    <row r="27486" customFormat="1"/>
    <row r="27487" customFormat="1"/>
    <row r="27488" customFormat="1"/>
    <row r="27489" customFormat="1"/>
    <row r="27490" customFormat="1"/>
    <row r="27491" customFormat="1"/>
    <row r="27492" customFormat="1"/>
    <row r="27493" customFormat="1"/>
    <row r="27494" customFormat="1"/>
    <row r="27495" customFormat="1"/>
    <row r="27496" customFormat="1"/>
    <row r="27497" customFormat="1"/>
    <row r="27498" customFormat="1"/>
    <row r="27499" customFormat="1"/>
    <row r="27500" customFormat="1"/>
    <row r="27501" customFormat="1"/>
    <row r="27502" customFormat="1"/>
    <row r="27503" customFormat="1"/>
    <row r="27504" customFormat="1"/>
    <row r="27505" customFormat="1"/>
    <row r="27506" customFormat="1"/>
    <row r="27507" customFormat="1"/>
    <row r="27508" customFormat="1"/>
    <row r="27509" customFormat="1"/>
    <row r="27510" customFormat="1"/>
    <row r="27511" customFormat="1"/>
    <row r="27512" customFormat="1"/>
    <row r="27513" customFormat="1"/>
    <row r="27514" customFormat="1"/>
    <row r="27515" customFormat="1"/>
    <row r="27516" customFormat="1"/>
    <row r="27517" customFormat="1"/>
    <row r="27518" customFormat="1"/>
    <row r="27519" customFormat="1"/>
    <row r="27520" customFormat="1"/>
    <row r="27521" customFormat="1"/>
    <row r="27522" customFormat="1"/>
    <row r="27523" customFormat="1"/>
    <row r="27524" customFormat="1"/>
    <row r="27525" customFormat="1"/>
    <row r="27526" customFormat="1"/>
    <row r="27527" customFormat="1"/>
    <row r="27528" customFormat="1"/>
    <row r="27529" customFormat="1"/>
    <row r="27530" customFormat="1"/>
    <row r="27531" customFormat="1"/>
    <row r="27532" customFormat="1"/>
    <row r="27533" customFormat="1"/>
    <row r="27534" customFormat="1"/>
    <row r="27535" customFormat="1"/>
    <row r="27536" customFormat="1"/>
    <row r="27537" customFormat="1"/>
    <row r="27538" customFormat="1"/>
    <row r="27539" customFormat="1"/>
    <row r="27540" customFormat="1"/>
    <row r="27541" customFormat="1"/>
    <row r="27542" customFormat="1"/>
    <row r="27543" customFormat="1"/>
    <row r="27544" customFormat="1"/>
    <row r="27545" customFormat="1"/>
    <row r="27546" customFormat="1"/>
    <row r="27547" customFormat="1"/>
    <row r="27548" customFormat="1"/>
    <row r="27549" customFormat="1"/>
    <row r="27550" customFormat="1"/>
    <row r="27551" customFormat="1"/>
    <row r="27552" customFormat="1"/>
    <row r="27553" customFormat="1"/>
    <row r="27554" customFormat="1"/>
    <row r="27555" customFormat="1"/>
    <row r="27556" customFormat="1"/>
    <row r="27557" customFormat="1"/>
    <row r="27558" customFormat="1"/>
    <row r="27559" customFormat="1"/>
    <row r="27560" customFormat="1"/>
    <row r="27561" customFormat="1"/>
    <row r="27562" customFormat="1"/>
    <row r="27563" customFormat="1"/>
    <row r="27564" customFormat="1"/>
    <row r="27565" customFormat="1"/>
    <row r="27566" customFormat="1"/>
    <row r="27567" customFormat="1"/>
    <row r="27568" customFormat="1"/>
    <row r="27569" customFormat="1"/>
    <row r="27570" customFormat="1"/>
    <row r="27571" customFormat="1"/>
    <row r="27572" customFormat="1"/>
    <row r="27573" customFormat="1"/>
    <row r="27574" customFormat="1"/>
    <row r="27575" customFormat="1"/>
    <row r="27576" customFormat="1"/>
    <row r="27577" customFormat="1"/>
    <row r="27578" customFormat="1"/>
    <row r="27579" customFormat="1"/>
    <row r="27580" customFormat="1"/>
    <row r="27581" customFormat="1"/>
    <row r="27582" customFormat="1"/>
    <row r="27583" customFormat="1"/>
    <row r="27584" customFormat="1"/>
    <row r="27585" customFormat="1"/>
    <row r="27586" customFormat="1"/>
    <row r="27587" customFormat="1"/>
    <row r="27588" customFormat="1"/>
    <row r="27589" customFormat="1"/>
    <row r="27590" customFormat="1"/>
    <row r="27591" customFormat="1"/>
    <row r="27592" customFormat="1"/>
    <row r="27593" customFormat="1"/>
    <row r="27594" customFormat="1"/>
    <row r="27595" customFormat="1"/>
    <row r="27596" customFormat="1"/>
    <row r="27597" customFormat="1"/>
    <row r="27598" customFormat="1"/>
    <row r="27599" customFormat="1"/>
    <row r="27600" customFormat="1"/>
    <row r="27601" customFormat="1"/>
    <row r="27602" customFormat="1"/>
    <row r="27603" customFormat="1"/>
    <row r="27604" customFormat="1"/>
    <row r="27605" customFormat="1"/>
    <row r="27606" customFormat="1"/>
    <row r="27607" customFormat="1"/>
    <row r="27608" customFormat="1"/>
    <row r="27609" customFormat="1"/>
    <row r="27610" customFormat="1"/>
    <row r="27611" customFormat="1"/>
    <row r="27612" customFormat="1"/>
    <row r="27613" customFormat="1"/>
    <row r="27614" customFormat="1"/>
    <row r="27615" customFormat="1"/>
    <row r="27616" customFormat="1"/>
    <row r="27617" customFormat="1"/>
    <row r="27618" customFormat="1"/>
    <row r="27619" customFormat="1"/>
    <row r="27620" customFormat="1"/>
    <row r="27621" customFormat="1"/>
    <row r="27622" customFormat="1"/>
    <row r="27623" customFormat="1"/>
    <row r="27624" customFormat="1"/>
    <row r="27625" customFormat="1"/>
    <row r="27626" customFormat="1"/>
    <row r="27627" customFormat="1"/>
    <row r="27628" customFormat="1"/>
    <row r="27629" customFormat="1"/>
    <row r="27630" customFormat="1"/>
    <row r="27631" customFormat="1"/>
    <row r="27632" customFormat="1"/>
    <row r="27633" customFormat="1"/>
    <row r="27634" customFormat="1"/>
    <row r="27635" customFormat="1"/>
    <row r="27636" customFormat="1"/>
    <row r="27637" customFormat="1"/>
    <row r="27638" customFormat="1"/>
    <row r="27639" customFormat="1"/>
    <row r="27640" customFormat="1"/>
    <row r="27641" customFormat="1"/>
    <row r="27642" customFormat="1"/>
    <row r="27643" customFormat="1"/>
    <row r="27644" customFormat="1"/>
    <row r="27645" customFormat="1"/>
    <row r="27646" customFormat="1"/>
    <row r="27647" customFormat="1"/>
    <row r="27648" customFormat="1"/>
    <row r="27649" customFormat="1"/>
    <row r="27650" customFormat="1"/>
    <row r="27651" customFormat="1"/>
    <row r="27652" customFormat="1"/>
    <row r="27653" customFormat="1"/>
    <row r="27654" customFormat="1"/>
    <row r="27655" customFormat="1"/>
    <row r="27656" customFormat="1"/>
    <row r="27657" customFormat="1"/>
    <row r="27658" customFormat="1"/>
    <row r="27659" customFormat="1"/>
    <row r="27660" customFormat="1"/>
    <row r="27661" customFormat="1"/>
    <row r="27662" customFormat="1"/>
    <row r="27663" customFormat="1"/>
    <row r="27664" customFormat="1"/>
    <row r="27665" customFormat="1"/>
    <row r="27666" customFormat="1"/>
    <row r="27667" customFormat="1"/>
    <row r="27668" customFormat="1"/>
    <row r="27669" customFormat="1"/>
    <row r="27670" customFormat="1"/>
    <row r="27671" customFormat="1"/>
    <row r="27672" customFormat="1"/>
    <row r="27673" customFormat="1"/>
    <row r="27674" customFormat="1"/>
    <row r="27675" customFormat="1"/>
    <row r="27676" customFormat="1"/>
    <row r="27677" customFormat="1"/>
    <row r="27678" customFormat="1"/>
    <row r="27679" customFormat="1"/>
    <row r="27680" customFormat="1"/>
    <row r="27681" customFormat="1"/>
    <row r="27682" customFormat="1"/>
    <row r="27683" customFormat="1"/>
    <row r="27684" customFormat="1"/>
    <row r="27685" customFormat="1"/>
    <row r="27686" customFormat="1"/>
    <row r="27687" customFormat="1"/>
    <row r="27688" customFormat="1"/>
    <row r="27689" customFormat="1"/>
    <row r="27690" customFormat="1"/>
    <row r="27691" customFormat="1"/>
    <row r="27692" customFormat="1"/>
    <row r="27693" customFormat="1"/>
    <row r="27694" customFormat="1"/>
    <row r="27695" customFormat="1"/>
    <row r="27696" customFormat="1"/>
    <row r="27697" customFormat="1"/>
    <row r="27698" customFormat="1"/>
    <row r="27699" customFormat="1"/>
    <row r="27700" customFormat="1"/>
    <row r="27701" customFormat="1"/>
    <row r="27702" customFormat="1"/>
    <row r="27703" customFormat="1"/>
    <row r="27704" customFormat="1"/>
    <row r="27705" customFormat="1"/>
    <row r="27706" customFormat="1"/>
    <row r="27707" customFormat="1"/>
    <row r="27708" customFormat="1"/>
    <row r="27709" customFormat="1"/>
    <row r="27710" customFormat="1"/>
    <row r="27711" customFormat="1"/>
    <row r="27712" customFormat="1"/>
    <row r="27713" customFormat="1"/>
    <row r="27714" customFormat="1"/>
    <row r="27715" customFormat="1"/>
    <row r="27716" customFormat="1"/>
    <row r="27717" customFormat="1"/>
    <row r="27718" customFormat="1"/>
    <row r="27719" customFormat="1"/>
    <row r="27720" customFormat="1"/>
    <row r="27721" customFormat="1"/>
    <row r="27722" customFormat="1"/>
    <row r="27723" customFormat="1"/>
    <row r="27724" customFormat="1"/>
    <row r="27725" customFormat="1"/>
    <row r="27726" customFormat="1"/>
    <row r="27727" customFormat="1"/>
    <row r="27728" customFormat="1"/>
    <row r="27729" customFormat="1"/>
    <row r="27730" customFormat="1"/>
    <row r="27731" customFormat="1"/>
    <row r="27732" customFormat="1"/>
    <row r="27733" customFormat="1"/>
    <row r="27734" customFormat="1"/>
    <row r="27735" customFormat="1"/>
    <row r="27736" customFormat="1"/>
    <row r="27737" customFormat="1"/>
    <row r="27738" customFormat="1"/>
    <row r="27739" customFormat="1"/>
    <row r="27740" customFormat="1"/>
    <row r="27741" customFormat="1"/>
    <row r="27742" customFormat="1"/>
    <row r="27743" customFormat="1"/>
    <row r="27744" customFormat="1"/>
    <row r="27745" customFormat="1"/>
    <row r="27746" customFormat="1"/>
    <row r="27747" customFormat="1"/>
    <row r="27748" customFormat="1"/>
    <row r="27749" customFormat="1"/>
    <row r="27750" customFormat="1"/>
    <row r="27751" customFormat="1"/>
    <row r="27752" customFormat="1"/>
    <row r="27753" customFormat="1"/>
    <row r="27754" customFormat="1"/>
    <row r="27755" customFormat="1"/>
    <row r="27756" customFormat="1"/>
    <row r="27757" customFormat="1"/>
    <row r="27758" customFormat="1"/>
    <row r="27759" customFormat="1"/>
    <row r="27760" customFormat="1"/>
    <row r="27761" customFormat="1"/>
    <row r="27762" customFormat="1"/>
    <row r="27763" customFormat="1"/>
    <row r="27764" customFormat="1"/>
    <row r="27765" customFormat="1"/>
    <row r="27766" customFormat="1"/>
    <row r="27767" customFormat="1"/>
    <row r="27768" customFormat="1"/>
    <row r="27769" customFormat="1"/>
    <row r="27770" customFormat="1"/>
    <row r="27771" customFormat="1"/>
    <row r="27772" customFormat="1"/>
    <row r="27773" customFormat="1"/>
    <row r="27774" customFormat="1"/>
    <row r="27775" customFormat="1"/>
    <row r="27776" customFormat="1"/>
    <row r="27777" customFormat="1"/>
    <row r="27778" customFormat="1"/>
    <row r="27779" customFormat="1"/>
    <row r="27780" customFormat="1"/>
    <row r="27781" customFormat="1"/>
    <row r="27782" customFormat="1"/>
    <row r="27783" customFormat="1"/>
    <row r="27784" customFormat="1"/>
    <row r="27785" customFormat="1"/>
    <row r="27786" customFormat="1"/>
    <row r="27787" customFormat="1"/>
    <row r="27788" customFormat="1"/>
    <row r="27789" customFormat="1"/>
    <row r="27790" customFormat="1"/>
    <row r="27791" customFormat="1"/>
    <row r="27792" customFormat="1"/>
    <row r="27793" customFormat="1"/>
    <row r="27794" customFormat="1"/>
    <row r="27795" customFormat="1"/>
    <row r="27796" customFormat="1"/>
    <row r="27797" customFormat="1"/>
    <row r="27798" customFormat="1"/>
    <row r="27799" customFormat="1"/>
    <row r="27800" customFormat="1"/>
    <row r="27801" customFormat="1"/>
    <row r="27802" customFormat="1"/>
    <row r="27803" customFormat="1"/>
    <row r="27804" customFormat="1"/>
    <row r="27805" customFormat="1"/>
    <row r="27806" customFormat="1"/>
    <row r="27807" customFormat="1"/>
    <row r="27808" customFormat="1"/>
    <row r="27809" customFormat="1"/>
    <row r="27810" customFormat="1"/>
    <row r="27811" customFormat="1"/>
    <row r="27812" customFormat="1"/>
    <row r="27813" customFormat="1"/>
    <row r="27814" customFormat="1"/>
    <row r="27815" customFormat="1"/>
    <row r="27816" customFormat="1"/>
    <row r="27817" customFormat="1"/>
    <row r="27818" customFormat="1"/>
    <row r="27819" customFormat="1"/>
    <row r="27820" customFormat="1"/>
    <row r="27821" customFormat="1"/>
    <row r="27822" customFormat="1"/>
    <row r="27823" customFormat="1"/>
    <row r="27824" customFormat="1"/>
    <row r="27825" customFormat="1"/>
    <row r="27826" customFormat="1"/>
    <row r="27827" customFormat="1"/>
    <row r="27828" customFormat="1"/>
    <row r="27829" customFormat="1"/>
    <row r="27830" customFormat="1"/>
    <row r="27831" customFormat="1"/>
    <row r="27832" customFormat="1"/>
    <row r="27833" customFormat="1"/>
    <row r="27834" customFormat="1"/>
    <row r="27835" customFormat="1"/>
    <row r="27836" customFormat="1"/>
    <row r="27837" customFormat="1"/>
    <row r="27838" customFormat="1"/>
    <row r="27839" customFormat="1"/>
    <row r="27840" customFormat="1"/>
    <row r="27841" customFormat="1"/>
    <row r="27842" customFormat="1"/>
    <row r="27843" customFormat="1"/>
    <row r="27844" customFormat="1"/>
    <row r="27845" customFormat="1"/>
    <row r="27846" customFormat="1"/>
    <row r="27847" customFormat="1"/>
    <row r="27848" customFormat="1"/>
    <row r="27849" customFormat="1"/>
    <row r="27850" customFormat="1"/>
    <row r="27851" customFormat="1"/>
    <row r="27852" customFormat="1"/>
    <row r="27853" customFormat="1"/>
    <row r="27854" customFormat="1"/>
    <row r="27855" customFormat="1"/>
    <row r="27856" customFormat="1"/>
    <row r="27857" customFormat="1"/>
    <row r="27858" customFormat="1"/>
    <row r="27859" customFormat="1"/>
    <row r="27860" customFormat="1"/>
    <row r="27861" customFormat="1"/>
    <row r="27862" customFormat="1"/>
    <row r="27863" customFormat="1"/>
    <row r="27864" customFormat="1"/>
    <row r="27865" customFormat="1"/>
    <row r="27866" customFormat="1"/>
    <row r="27867" customFormat="1"/>
    <row r="27868" customFormat="1"/>
    <row r="27869" customFormat="1"/>
    <row r="27870" customFormat="1"/>
    <row r="27871" customFormat="1"/>
    <row r="27872" customFormat="1"/>
    <row r="27873" customFormat="1"/>
    <row r="27874" customFormat="1"/>
    <row r="27875" customFormat="1"/>
    <row r="27876" customFormat="1"/>
    <row r="27877" customFormat="1"/>
    <row r="27878" customFormat="1"/>
    <row r="27879" customFormat="1"/>
    <row r="27880" customFormat="1"/>
    <row r="27881" customFormat="1"/>
    <row r="27882" customFormat="1"/>
    <row r="27883" customFormat="1"/>
    <row r="27884" customFormat="1"/>
    <row r="27885" customFormat="1"/>
    <row r="27886" customFormat="1"/>
    <row r="27887" customFormat="1"/>
    <row r="27888" customFormat="1"/>
    <row r="27889" customFormat="1"/>
    <row r="27890" customFormat="1"/>
    <row r="27891" customFormat="1"/>
    <row r="27892" customFormat="1"/>
    <row r="27893" customFormat="1"/>
    <row r="27894" customFormat="1"/>
    <row r="27895" customFormat="1"/>
    <row r="27896" customFormat="1"/>
    <row r="27897" customFormat="1"/>
    <row r="27898" customFormat="1"/>
    <row r="27899" customFormat="1"/>
    <row r="27900" customFormat="1"/>
    <row r="27901" customFormat="1"/>
    <row r="27902" customFormat="1"/>
    <row r="27903" customFormat="1"/>
    <row r="27904" customFormat="1"/>
    <row r="27905" customFormat="1"/>
    <row r="27906" customFormat="1"/>
    <row r="27907" customFormat="1"/>
    <row r="27908" customFormat="1"/>
    <row r="27909" customFormat="1"/>
    <row r="27910" customFormat="1"/>
    <row r="27911" customFormat="1"/>
    <row r="27912" customFormat="1"/>
    <row r="27913" customFormat="1"/>
    <row r="27914" customFormat="1"/>
    <row r="27915" customFormat="1"/>
    <row r="27916" customFormat="1"/>
    <row r="27917" customFormat="1"/>
    <row r="27918" customFormat="1"/>
    <row r="27919" customFormat="1"/>
    <row r="27920" customFormat="1"/>
    <row r="27921" customFormat="1"/>
    <row r="27922" customFormat="1"/>
    <row r="27923" customFormat="1"/>
    <row r="27924" customFormat="1"/>
    <row r="27925" customFormat="1"/>
    <row r="27926" customFormat="1"/>
    <row r="27927" customFormat="1"/>
    <row r="27928" customFormat="1"/>
    <row r="27929" customFormat="1"/>
    <row r="27930" customFormat="1"/>
    <row r="27931" customFormat="1"/>
    <row r="27932" customFormat="1"/>
    <row r="27933" customFormat="1"/>
    <row r="27934" customFormat="1"/>
    <row r="27935" customFormat="1"/>
    <row r="27936" customFormat="1"/>
    <row r="27937" customFormat="1"/>
    <row r="27938" customFormat="1"/>
    <row r="27939" customFormat="1"/>
    <row r="27940" customFormat="1"/>
    <row r="27941" customFormat="1"/>
    <row r="27942" customFormat="1"/>
    <row r="27943" customFormat="1"/>
    <row r="27944" customFormat="1"/>
    <row r="27945" customFormat="1"/>
    <row r="27946" customFormat="1"/>
    <row r="27947" customFormat="1"/>
    <row r="27948" customFormat="1"/>
    <row r="27949" customFormat="1"/>
    <row r="27950" customFormat="1"/>
    <row r="27951" customFormat="1"/>
    <row r="27952" customFormat="1"/>
    <row r="27953" customFormat="1"/>
    <row r="27954" customFormat="1"/>
    <row r="27955" customFormat="1"/>
    <row r="27956" customFormat="1"/>
    <row r="27957" customFormat="1"/>
    <row r="27958" customFormat="1"/>
    <row r="27959" customFormat="1"/>
    <row r="27960" customFormat="1"/>
    <row r="27961" customFormat="1"/>
    <row r="27962" customFormat="1"/>
    <row r="27963" customFormat="1"/>
    <row r="27964" customFormat="1"/>
    <row r="27965" customFormat="1"/>
    <row r="27966" customFormat="1"/>
    <row r="27967" customFormat="1"/>
    <row r="27968" customFormat="1"/>
    <row r="27969" customFormat="1"/>
    <row r="27970" customFormat="1"/>
    <row r="27971" customFormat="1"/>
    <row r="27972" customFormat="1"/>
    <row r="27973" customFormat="1"/>
    <row r="27974" customFormat="1"/>
    <row r="27975" customFormat="1"/>
    <row r="27976" customFormat="1"/>
    <row r="27977" customFormat="1"/>
    <row r="27978" customFormat="1"/>
    <row r="27979" customFormat="1"/>
    <row r="27980" customFormat="1"/>
    <row r="27981" customFormat="1"/>
    <row r="27982" customFormat="1"/>
    <row r="27983" customFormat="1"/>
    <row r="27984" customFormat="1"/>
    <row r="27985" customFormat="1"/>
    <row r="27986" customFormat="1"/>
    <row r="27987" customFormat="1"/>
    <row r="27988" customFormat="1"/>
    <row r="27989" customFormat="1"/>
    <row r="27990" customFormat="1"/>
    <row r="27991" customFormat="1"/>
    <row r="27992" customFormat="1"/>
    <row r="27993" customFormat="1"/>
    <row r="27994" customFormat="1"/>
    <row r="27995" customFormat="1"/>
    <row r="27996" customFormat="1"/>
    <row r="27997" customFormat="1"/>
    <row r="27998" customFormat="1"/>
    <row r="27999" customFormat="1"/>
    <row r="28000" customFormat="1"/>
    <row r="28001" customFormat="1"/>
    <row r="28002" customFormat="1"/>
    <row r="28003" customFormat="1"/>
    <row r="28004" customFormat="1"/>
    <row r="28005" customFormat="1"/>
    <row r="28006" customFormat="1"/>
    <row r="28007" customFormat="1"/>
    <row r="28008" customFormat="1"/>
    <row r="28009" customFormat="1"/>
    <row r="28010" customFormat="1"/>
    <row r="28011" customFormat="1"/>
    <row r="28012" customFormat="1"/>
    <row r="28013" customFormat="1"/>
    <row r="28014" customFormat="1"/>
    <row r="28015" customFormat="1"/>
    <row r="28016" customFormat="1"/>
    <row r="28017" customFormat="1"/>
    <row r="28018" customFormat="1"/>
    <row r="28019" customFormat="1"/>
    <row r="28020" customFormat="1"/>
    <row r="28021" customFormat="1"/>
    <row r="28022" customFormat="1"/>
    <row r="28023" customFormat="1"/>
    <row r="28024" customFormat="1"/>
    <row r="28025" customFormat="1"/>
    <row r="28026" customFormat="1"/>
    <row r="28027" customFormat="1"/>
    <row r="28028" customFormat="1"/>
    <row r="28029" customFormat="1"/>
    <row r="28030" customFormat="1"/>
    <row r="28031" customFormat="1"/>
    <row r="28032" customFormat="1"/>
    <row r="28033" customFormat="1"/>
    <row r="28034" customFormat="1"/>
    <row r="28035" customFormat="1"/>
    <row r="28036" customFormat="1"/>
    <row r="28037" customFormat="1"/>
    <row r="28038" customFormat="1"/>
    <row r="28039" customFormat="1"/>
    <row r="28040" customFormat="1"/>
    <row r="28041" customFormat="1"/>
    <row r="28042" customFormat="1"/>
    <row r="28043" customFormat="1"/>
    <row r="28044" customFormat="1"/>
    <row r="28045" customFormat="1"/>
    <row r="28046" customFormat="1"/>
    <row r="28047" customFormat="1"/>
    <row r="28048" customFormat="1"/>
    <row r="28049" customFormat="1"/>
    <row r="28050" customFormat="1"/>
    <row r="28051" customFormat="1"/>
    <row r="28052" customFormat="1"/>
    <row r="28053" customFormat="1"/>
    <row r="28054" customFormat="1"/>
    <row r="28055" customFormat="1"/>
    <row r="28056" customFormat="1"/>
    <row r="28057" customFormat="1"/>
    <row r="28058" customFormat="1"/>
    <row r="28059" customFormat="1"/>
    <row r="28060" customFormat="1"/>
    <row r="28061" customFormat="1"/>
    <row r="28062" customFormat="1"/>
    <row r="28063" customFormat="1"/>
    <row r="28064" customFormat="1"/>
    <row r="28065" customFormat="1"/>
    <row r="28066" customFormat="1"/>
    <row r="28067" customFormat="1"/>
    <row r="28068" customFormat="1"/>
    <row r="28069" customFormat="1"/>
    <row r="28070" customFormat="1"/>
    <row r="28071" customFormat="1"/>
    <row r="28072" customFormat="1"/>
    <row r="28073" customFormat="1"/>
    <row r="28074" customFormat="1"/>
    <row r="28075" customFormat="1"/>
    <row r="28076" customFormat="1"/>
    <row r="28077" customFormat="1"/>
    <row r="28078" customFormat="1"/>
    <row r="28079" customFormat="1"/>
    <row r="28080" customFormat="1"/>
    <row r="28081" customFormat="1"/>
    <row r="28082" customFormat="1"/>
    <row r="28083" customFormat="1"/>
    <row r="28084" customFormat="1"/>
    <row r="28085" customFormat="1"/>
    <row r="28086" customFormat="1"/>
    <row r="28087" customFormat="1"/>
    <row r="28088" customFormat="1"/>
    <row r="28089" customFormat="1"/>
    <row r="28090" customFormat="1"/>
    <row r="28091" customFormat="1"/>
    <row r="28092" customFormat="1"/>
    <row r="28093" customFormat="1"/>
    <row r="28094" customFormat="1"/>
    <row r="28095" customFormat="1"/>
    <row r="28096" customFormat="1"/>
    <row r="28097" customFormat="1"/>
    <row r="28098" customFormat="1"/>
    <row r="28099" customFormat="1"/>
    <row r="28100" customFormat="1"/>
    <row r="28101" customFormat="1"/>
    <row r="28102" customFormat="1"/>
    <row r="28103" customFormat="1"/>
    <row r="28104" customFormat="1"/>
    <row r="28105" customFormat="1"/>
    <row r="28106" customFormat="1"/>
    <row r="28107" customFormat="1"/>
    <row r="28108" customFormat="1"/>
    <row r="28109" customFormat="1"/>
    <row r="28110" customFormat="1"/>
    <row r="28111" customFormat="1"/>
    <row r="28112" customFormat="1"/>
    <row r="28113" customFormat="1"/>
    <row r="28114" customFormat="1"/>
    <row r="28115" customFormat="1"/>
    <row r="28116" customFormat="1"/>
    <row r="28117" customFormat="1"/>
    <row r="28118" customFormat="1"/>
    <row r="28119" customFormat="1"/>
    <row r="28120" customFormat="1"/>
    <row r="28121" customFormat="1"/>
    <row r="28122" customFormat="1"/>
    <row r="28123" customFormat="1"/>
    <row r="28124" customFormat="1"/>
    <row r="28125" customFormat="1"/>
    <row r="28126" customFormat="1"/>
    <row r="28127" customFormat="1"/>
    <row r="28128" customFormat="1"/>
    <row r="28129" customFormat="1"/>
    <row r="28130" customFormat="1"/>
    <row r="28131" customFormat="1"/>
    <row r="28132" customFormat="1"/>
    <row r="28133" customFormat="1"/>
    <row r="28134" customFormat="1"/>
    <row r="28135" customFormat="1"/>
    <row r="28136" customFormat="1"/>
    <row r="28137" customFormat="1"/>
    <row r="28138" customFormat="1"/>
    <row r="28139" customFormat="1"/>
    <row r="28140" customFormat="1"/>
    <row r="28141" customFormat="1"/>
    <row r="28142" customFormat="1"/>
    <row r="28143" customFormat="1"/>
    <row r="28144" customFormat="1"/>
    <row r="28145" customFormat="1"/>
    <row r="28146" customFormat="1"/>
    <row r="28147" customFormat="1"/>
    <row r="28148" customFormat="1"/>
    <row r="28149" customFormat="1"/>
    <row r="28150" customFormat="1"/>
    <row r="28151" customFormat="1"/>
    <row r="28152" customFormat="1"/>
    <row r="28153" customFormat="1"/>
    <row r="28154" customFormat="1"/>
    <row r="28155" customFormat="1"/>
    <row r="28156" customFormat="1"/>
    <row r="28157" customFormat="1"/>
    <row r="28158" customFormat="1"/>
    <row r="28159" customFormat="1"/>
    <row r="28160" customFormat="1"/>
    <row r="28161" customFormat="1"/>
    <row r="28162" customFormat="1"/>
    <row r="28163" customFormat="1"/>
    <row r="28164" customFormat="1"/>
    <row r="28165" customFormat="1"/>
    <row r="28166" customFormat="1"/>
    <row r="28167" customFormat="1"/>
    <row r="28168" customFormat="1"/>
    <row r="28169" customFormat="1"/>
    <row r="28170" customFormat="1"/>
    <row r="28171" customFormat="1"/>
    <row r="28172" customFormat="1"/>
    <row r="28173" customFormat="1"/>
    <row r="28174" customFormat="1"/>
    <row r="28175" customFormat="1"/>
    <row r="28176" customFormat="1"/>
    <row r="28177" customFormat="1"/>
    <row r="28178" customFormat="1"/>
    <row r="28179" customFormat="1"/>
    <row r="28180" customFormat="1"/>
    <row r="28181" customFormat="1"/>
    <row r="28182" customFormat="1"/>
    <row r="28183" customFormat="1"/>
    <row r="28184" customFormat="1"/>
    <row r="28185" customFormat="1"/>
    <row r="28186" customFormat="1"/>
    <row r="28187" customFormat="1"/>
    <row r="28188" customFormat="1"/>
    <row r="28189" customFormat="1"/>
    <row r="28190" customFormat="1"/>
    <row r="28191" customFormat="1"/>
    <row r="28192" customFormat="1"/>
    <row r="28193" customFormat="1"/>
    <row r="28194" customFormat="1"/>
    <row r="28195" customFormat="1"/>
    <row r="28196" customFormat="1"/>
    <row r="28197" customFormat="1"/>
    <row r="28198" customFormat="1"/>
    <row r="28199" customFormat="1"/>
    <row r="28200" customFormat="1"/>
    <row r="28201" customFormat="1"/>
    <row r="28202" customFormat="1"/>
    <row r="28203" customFormat="1"/>
    <row r="28204" customFormat="1"/>
    <row r="28205" customFormat="1"/>
    <row r="28206" customFormat="1"/>
    <row r="28207" customFormat="1"/>
    <row r="28208" customFormat="1"/>
    <row r="28209" customFormat="1"/>
    <row r="28210" customFormat="1"/>
    <row r="28211" customFormat="1"/>
    <row r="28212" customFormat="1"/>
    <row r="28213" customFormat="1"/>
    <row r="28214" customFormat="1"/>
    <row r="28215" customFormat="1"/>
    <row r="28216" customFormat="1"/>
    <row r="28217" customFormat="1"/>
    <row r="28218" customFormat="1"/>
    <row r="28219" customFormat="1"/>
    <row r="28220" customFormat="1"/>
    <row r="28221" customFormat="1"/>
    <row r="28222" customFormat="1"/>
    <row r="28223" customFormat="1"/>
    <row r="28224" customFormat="1"/>
    <row r="28225" customFormat="1"/>
    <row r="28226" customFormat="1"/>
    <row r="28227" customFormat="1"/>
    <row r="28228" customFormat="1"/>
    <row r="28229" customFormat="1"/>
    <row r="28230" customFormat="1"/>
    <row r="28231" customFormat="1"/>
    <row r="28232" customFormat="1"/>
    <row r="28233" customFormat="1"/>
    <row r="28234" customFormat="1"/>
    <row r="28235" customFormat="1"/>
    <row r="28236" customFormat="1"/>
    <row r="28237" customFormat="1"/>
    <row r="28238" customFormat="1"/>
    <row r="28239" customFormat="1"/>
    <row r="28240" customFormat="1"/>
    <row r="28241" customFormat="1"/>
    <row r="28242" customFormat="1"/>
    <row r="28243" customFormat="1"/>
    <row r="28244" customFormat="1"/>
    <row r="28245" customFormat="1"/>
    <row r="28246" customFormat="1"/>
    <row r="28247" customFormat="1"/>
    <row r="28248" customFormat="1"/>
    <row r="28249" customFormat="1"/>
    <row r="28250" customFormat="1"/>
    <row r="28251" customFormat="1"/>
    <row r="28252" customFormat="1"/>
    <row r="28253" customFormat="1"/>
    <row r="28254" customFormat="1"/>
    <row r="28255" customFormat="1"/>
    <row r="28256" customFormat="1"/>
    <row r="28257" customFormat="1"/>
    <row r="28258" customFormat="1"/>
    <row r="28259" customFormat="1"/>
    <row r="28260" customFormat="1"/>
    <row r="28261" customFormat="1"/>
    <row r="28262" customFormat="1"/>
    <row r="28263" customFormat="1"/>
    <row r="28264" customFormat="1"/>
    <row r="28265" customFormat="1"/>
    <row r="28266" customFormat="1"/>
    <row r="28267" customFormat="1"/>
    <row r="28268" customFormat="1"/>
    <row r="28269" customFormat="1"/>
    <row r="28270" customFormat="1"/>
    <row r="28271" customFormat="1"/>
    <row r="28272" customFormat="1"/>
    <row r="28273" customFormat="1"/>
    <row r="28274" customFormat="1"/>
    <row r="28275" customFormat="1"/>
    <row r="28276" customFormat="1"/>
    <row r="28277" customFormat="1"/>
    <row r="28278" customFormat="1"/>
    <row r="28279" customFormat="1"/>
    <row r="28280" customFormat="1"/>
    <row r="28281" customFormat="1"/>
    <row r="28282" customFormat="1"/>
    <row r="28283" customFormat="1"/>
    <row r="28284" customFormat="1"/>
    <row r="28285" customFormat="1"/>
    <row r="28286" customFormat="1"/>
    <row r="28287" customFormat="1"/>
    <row r="28288" customFormat="1"/>
    <row r="28289" customFormat="1"/>
    <row r="28290" customFormat="1"/>
    <row r="28291" customFormat="1"/>
    <row r="28292" customFormat="1"/>
    <row r="28293" customFormat="1"/>
    <row r="28294" customFormat="1"/>
    <row r="28295" customFormat="1"/>
    <row r="28296" customFormat="1"/>
    <row r="28297" customFormat="1"/>
    <row r="28298" customFormat="1"/>
    <row r="28299" customFormat="1"/>
    <row r="28300" customFormat="1"/>
    <row r="28301" customFormat="1"/>
    <row r="28302" customFormat="1"/>
    <row r="28303" customFormat="1"/>
    <row r="28304" customFormat="1"/>
    <row r="28305" customFormat="1"/>
    <row r="28306" customFormat="1"/>
    <row r="28307" customFormat="1"/>
    <row r="28308" customFormat="1"/>
    <row r="28309" customFormat="1"/>
    <row r="28310" customFormat="1"/>
    <row r="28311" customFormat="1"/>
    <row r="28312" customFormat="1"/>
    <row r="28313" customFormat="1"/>
    <row r="28314" customFormat="1"/>
    <row r="28315" customFormat="1"/>
    <row r="28316" customFormat="1"/>
    <row r="28317" customFormat="1"/>
    <row r="28318" customFormat="1"/>
    <row r="28319" customFormat="1"/>
    <row r="28320" customFormat="1"/>
    <row r="28321" customFormat="1"/>
    <row r="28322" customFormat="1"/>
    <row r="28323" customFormat="1"/>
    <row r="28324" customFormat="1"/>
    <row r="28325" customFormat="1"/>
    <row r="28326" customFormat="1"/>
    <row r="28327" customFormat="1"/>
    <row r="28328" customFormat="1"/>
    <row r="28329" customFormat="1"/>
    <row r="28330" customFormat="1"/>
    <row r="28331" customFormat="1"/>
    <row r="28332" customFormat="1"/>
    <row r="28333" customFormat="1"/>
    <row r="28334" customFormat="1"/>
    <row r="28335" customFormat="1"/>
    <row r="28336" customFormat="1"/>
    <row r="28337" customFormat="1"/>
    <row r="28338" customFormat="1"/>
    <row r="28339" customFormat="1"/>
    <row r="28340" customFormat="1"/>
    <row r="28341" customFormat="1"/>
    <row r="28342" customFormat="1"/>
    <row r="28343" customFormat="1"/>
    <row r="28344" customFormat="1"/>
    <row r="28345" customFormat="1"/>
    <row r="28346" customFormat="1"/>
    <row r="28347" customFormat="1"/>
    <row r="28348" customFormat="1"/>
    <row r="28349" customFormat="1"/>
    <row r="28350" customFormat="1"/>
    <row r="28351" customFormat="1"/>
    <row r="28352" customFormat="1"/>
    <row r="28353" customFormat="1"/>
    <row r="28354" customFormat="1"/>
    <row r="28355" customFormat="1"/>
    <row r="28356" customFormat="1"/>
    <row r="28357" customFormat="1"/>
    <row r="28358" customFormat="1"/>
    <row r="28359" customFormat="1"/>
    <row r="28360" customFormat="1"/>
    <row r="28361" customFormat="1"/>
    <row r="28362" customFormat="1"/>
    <row r="28363" customFormat="1"/>
    <row r="28364" customFormat="1"/>
    <row r="28365" customFormat="1"/>
    <row r="28366" customFormat="1"/>
    <row r="28367" customFormat="1"/>
    <row r="28368" customFormat="1"/>
    <row r="28369" customFormat="1"/>
    <row r="28370" customFormat="1"/>
    <row r="28371" customFormat="1"/>
    <row r="28372" customFormat="1"/>
    <row r="28373" customFormat="1"/>
    <row r="28374" customFormat="1"/>
    <row r="28375" customFormat="1"/>
    <row r="28376" customFormat="1"/>
    <row r="28377" customFormat="1"/>
    <row r="28378" customFormat="1"/>
    <row r="28379" customFormat="1"/>
    <row r="28380" customFormat="1"/>
    <row r="28381" customFormat="1"/>
    <row r="28382" customFormat="1"/>
    <row r="28383" customFormat="1"/>
    <row r="28384" customFormat="1"/>
    <row r="28385" customFormat="1"/>
    <row r="28386" customFormat="1"/>
    <row r="28387" customFormat="1"/>
    <row r="28388" customFormat="1"/>
    <row r="28389" customFormat="1"/>
    <row r="28390" customFormat="1"/>
    <row r="28391" customFormat="1"/>
    <row r="28392" customFormat="1"/>
    <row r="28393" customFormat="1"/>
    <row r="28394" customFormat="1"/>
    <row r="28395" customFormat="1"/>
    <row r="28396" customFormat="1"/>
    <row r="28397" customFormat="1"/>
    <row r="28398" customFormat="1"/>
    <row r="28399" customFormat="1"/>
    <row r="28400" customFormat="1"/>
    <row r="28401" customFormat="1"/>
    <row r="28402" customFormat="1"/>
    <row r="28403" customFormat="1"/>
    <row r="28404" customFormat="1"/>
    <row r="28405" customFormat="1"/>
    <row r="28406" customFormat="1"/>
    <row r="28407" customFormat="1"/>
    <row r="28408" customFormat="1"/>
    <row r="28409" customFormat="1"/>
    <row r="28410" customFormat="1"/>
    <row r="28411" customFormat="1"/>
    <row r="28412" customFormat="1"/>
    <row r="28413" customFormat="1"/>
    <row r="28414" customFormat="1"/>
    <row r="28415" customFormat="1"/>
    <row r="28416" customFormat="1"/>
    <row r="28417" customFormat="1"/>
    <row r="28418" customFormat="1"/>
    <row r="28419" customFormat="1"/>
    <row r="28420" customFormat="1"/>
    <row r="28421" customFormat="1"/>
    <row r="28422" customFormat="1"/>
    <row r="28423" customFormat="1"/>
    <row r="28424" customFormat="1"/>
    <row r="28425" customFormat="1"/>
    <row r="28426" customFormat="1"/>
    <row r="28427" customFormat="1"/>
    <row r="28428" customFormat="1"/>
    <row r="28429" customFormat="1"/>
    <row r="28430" customFormat="1"/>
    <row r="28431" customFormat="1"/>
    <row r="28432" customFormat="1"/>
    <row r="28433" customFormat="1"/>
    <row r="28434" customFormat="1"/>
    <row r="28435" customFormat="1"/>
    <row r="28436" customFormat="1"/>
    <row r="28437" customFormat="1"/>
    <row r="28438" customFormat="1"/>
    <row r="28439" customFormat="1"/>
    <row r="28440" customFormat="1"/>
    <row r="28441" customFormat="1"/>
    <row r="28442" customFormat="1"/>
    <row r="28443" customFormat="1"/>
    <row r="28444" customFormat="1"/>
    <row r="28445" customFormat="1"/>
    <row r="28446" customFormat="1"/>
    <row r="28447" customFormat="1"/>
    <row r="28448" customFormat="1"/>
    <row r="28449" customFormat="1"/>
    <row r="28450" customFormat="1"/>
    <row r="28451" customFormat="1"/>
    <row r="28452" customFormat="1"/>
    <row r="28453" customFormat="1"/>
    <row r="28454" customFormat="1"/>
    <row r="28455" customFormat="1"/>
    <row r="28456" customFormat="1"/>
    <row r="28457" customFormat="1"/>
    <row r="28458" customFormat="1"/>
    <row r="28459" customFormat="1"/>
    <row r="28460" customFormat="1"/>
    <row r="28461" customFormat="1"/>
    <row r="28462" customFormat="1"/>
    <row r="28463" customFormat="1"/>
    <row r="28464" customFormat="1"/>
    <row r="28465" customFormat="1"/>
    <row r="28466" customFormat="1"/>
    <row r="28467" customFormat="1"/>
    <row r="28468" customFormat="1"/>
    <row r="28469" customFormat="1"/>
    <row r="28470" customFormat="1"/>
    <row r="28471" customFormat="1"/>
    <row r="28472" customFormat="1"/>
    <row r="28473" customFormat="1"/>
    <row r="28474" customFormat="1"/>
    <row r="28475" customFormat="1"/>
    <row r="28476" customFormat="1"/>
    <row r="28477" customFormat="1"/>
    <row r="28478" customFormat="1"/>
    <row r="28479" customFormat="1"/>
    <row r="28480" customFormat="1"/>
    <row r="28481" customFormat="1"/>
    <row r="28482" customFormat="1"/>
    <row r="28483" customFormat="1"/>
    <row r="28484" customFormat="1"/>
    <row r="28485" customFormat="1"/>
    <row r="28486" customFormat="1"/>
    <row r="28487" customFormat="1"/>
    <row r="28488" customFormat="1"/>
    <row r="28489" customFormat="1"/>
    <row r="28490" customFormat="1"/>
    <row r="28491" customFormat="1"/>
    <row r="28492" customFormat="1"/>
    <row r="28493" customFormat="1"/>
    <row r="28494" customFormat="1"/>
    <row r="28495" customFormat="1"/>
    <row r="28496" customFormat="1"/>
    <row r="28497" customFormat="1"/>
    <row r="28498" customFormat="1"/>
    <row r="28499" customFormat="1"/>
    <row r="28500" customFormat="1"/>
    <row r="28501" customFormat="1"/>
    <row r="28502" customFormat="1"/>
    <row r="28503" customFormat="1"/>
    <row r="28504" customFormat="1"/>
    <row r="28505" customFormat="1"/>
    <row r="28506" customFormat="1"/>
    <row r="28507" customFormat="1"/>
    <row r="28508" customFormat="1"/>
    <row r="28509" customFormat="1"/>
    <row r="28510" customFormat="1"/>
    <row r="28511" customFormat="1"/>
    <row r="28512" customFormat="1"/>
    <row r="28513" customFormat="1"/>
    <row r="28514" customFormat="1"/>
    <row r="28515" customFormat="1"/>
    <row r="28516" customFormat="1"/>
    <row r="28517" customFormat="1"/>
    <row r="28518" customFormat="1"/>
    <row r="28519" customFormat="1"/>
    <row r="28520" customFormat="1"/>
    <row r="28521" customFormat="1"/>
    <row r="28522" customFormat="1"/>
    <row r="28523" customFormat="1"/>
    <row r="28524" customFormat="1"/>
    <row r="28525" customFormat="1"/>
    <row r="28526" customFormat="1"/>
    <row r="28527" customFormat="1"/>
    <row r="28528" customFormat="1"/>
    <row r="28529" customFormat="1"/>
    <row r="28530" customFormat="1"/>
    <row r="28531" customFormat="1"/>
    <row r="28532" customFormat="1"/>
    <row r="28533" customFormat="1"/>
    <row r="28534" customFormat="1"/>
    <row r="28535" customFormat="1"/>
    <row r="28536" customFormat="1"/>
    <row r="28537" customFormat="1"/>
    <row r="28538" customFormat="1"/>
    <row r="28539" customFormat="1"/>
    <row r="28540" customFormat="1"/>
    <row r="28541" customFormat="1"/>
    <row r="28542" customFormat="1"/>
    <row r="28543" customFormat="1"/>
    <row r="28544" customFormat="1"/>
    <row r="28545" customFormat="1"/>
    <row r="28546" customFormat="1"/>
    <row r="28547" customFormat="1"/>
    <row r="28548" customFormat="1"/>
    <row r="28549" customFormat="1"/>
    <row r="28550" customFormat="1"/>
    <row r="28551" customFormat="1"/>
    <row r="28552" customFormat="1"/>
    <row r="28553" customFormat="1"/>
    <row r="28554" customFormat="1"/>
    <row r="28555" customFormat="1"/>
    <row r="28556" customFormat="1"/>
    <row r="28557" customFormat="1"/>
    <row r="28558" customFormat="1"/>
    <row r="28559" customFormat="1"/>
    <row r="28560" customFormat="1"/>
    <row r="28561" customFormat="1"/>
    <row r="28562" customFormat="1"/>
    <row r="28563" customFormat="1"/>
    <row r="28564" customFormat="1"/>
    <row r="28565" customFormat="1"/>
    <row r="28566" customFormat="1"/>
    <row r="28567" customFormat="1"/>
    <row r="28568" customFormat="1"/>
    <row r="28569" customFormat="1"/>
    <row r="28570" customFormat="1"/>
    <row r="28571" customFormat="1"/>
    <row r="28572" customFormat="1"/>
    <row r="28573" customFormat="1"/>
    <row r="28574" customFormat="1"/>
    <row r="28575" customFormat="1"/>
    <row r="28576" customFormat="1"/>
    <row r="28577" customFormat="1"/>
    <row r="28578" customFormat="1"/>
    <row r="28579" customFormat="1"/>
    <row r="28580" customFormat="1"/>
    <row r="28581" customFormat="1"/>
    <row r="28582" customFormat="1"/>
    <row r="28583" customFormat="1"/>
    <row r="28584" customFormat="1"/>
    <row r="28585" customFormat="1"/>
    <row r="28586" customFormat="1"/>
    <row r="28587" customFormat="1"/>
    <row r="28588" customFormat="1"/>
    <row r="28589" customFormat="1"/>
    <row r="28590" customFormat="1"/>
    <row r="28591" customFormat="1"/>
    <row r="28592" customFormat="1"/>
    <row r="28593" customFormat="1"/>
    <row r="28594" customFormat="1"/>
    <row r="28595" customFormat="1"/>
    <row r="28596" customFormat="1"/>
    <row r="28597" customFormat="1"/>
    <row r="28598" customFormat="1"/>
    <row r="28599" customFormat="1"/>
    <row r="28600" customFormat="1"/>
    <row r="28601" customFormat="1"/>
    <row r="28602" customFormat="1"/>
    <row r="28603" customFormat="1"/>
    <row r="28604" customFormat="1"/>
    <row r="28605" customFormat="1"/>
    <row r="28606" customFormat="1"/>
    <row r="28607" customFormat="1"/>
    <row r="28608" customFormat="1"/>
    <row r="28609" customFormat="1"/>
    <row r="28610" customFormat="1"/>
    <row r="28611" customFormat="1"/>
    <row r="28612" customFormat="1"/>
    <row r="28613" customFormat="1"/>
    <row r="28614" customFormat="1"/>
    <row r="28615" customFormat="1"/>
    <row r="28616" customFormat="1"/>
    <row r="28617" customFormat="1"/>
    <row r="28618" customFormat="1"/>
    <row r="28619" customFormat="1"/>
    <row r="28620" customFormat="1"/>
    <row r="28621" customFormat="1"/>
    <row r="28622" customFormat="1"/>
    <row r="28623" customFormat="1"/>
    <row r="28624" customFormat="1"/>
    <row r="28625" customFormat="1"/>
    <row r="28626" customFormat="1"/>
    <row r="28627" customFormat="1"/>
    <row r="28628" customFormat="1"/>
    <row r="28629" customFormat="1"/>
    <row r="28630" customFormat="1"/>
    <row r="28631" customFormat="1"/>
    <row r="28632" customFormat="1"/>
    <row r="28633" customFormat="1"/>
    <row r="28634" customFormat="1"/>
    <row r="28635" customFormat="1"/>
    <row r="28636" customFormat="1"/>
    <row r="28637" customFormat="1"/>
    <row r="28638" customFormat="1"/>
    <row r="28639" customFormat="1"/>
    <row r="28640" customFormat="1"/>
    <row r="28641" customFormat="1"/>
    <row r="28642" customFormat="1"/>
    <row r="28643" customFormat="1"/>
    <row r="28644" customFormat="1"/>
    <row r="28645" customFormat="1"/>
    <row r="28646" customFormat="1"/>
    <row r="28647" customFormat="1"/>
    <row r="28648" customFormat="1"/>
    <row r="28649" customFormat="1"/>
    <row r="28650" customFormat="1"/>
    <row r="28651" customFormat="1"/>
    <row r="28652" customFormat="1"/>
    <row r="28653" customFormat="1"/>
    <row r="28654" customFormat="1"/>
    <row r="28655" customFormat="1"/>
    <row r="28656" customFormat="1"/>
    <row r="28657" customFormat="1"/>
    <row r="28658" customFormat="1"/>
    <row r="28659" customFormat="1"/>
    <row r="28660" customFormat="1"/>
    <row r="28661" customFormat="1"/>
    <row r="28662" customFormat="1"/>
    <row r="28663" customFormat="1"/>
    <row r="28664" customFormat="1"/>
    <row r="28665" customFormat="1"/>
    <row r="28666" customFormat="1"/>
    <row r="28667" customFormat="1"/>
    <row r="28668" customFormat="1"/>
    <row r="28669" customFormat="1"/>
    <row r="28670" customFormat="1"/>
    <row r="28671" customFormat="1"/>
    <row r="28672" customFormat="1"/>
    <row r="28673" customFormat="1"/>
    <row r="28674" customFormat="1"/>
    <row r="28675" customFormat="1"/>
    <row r="28676" customFormat="1"/>
    <row r="28677" customFormat="1"/>
    <row r="28678" customFormat="1"/>
    <row r="28679" customFormat="1"/>
    <row r="28680" customFormat="1"/>
    <row r="28681" customFormat="1"/>
    <row r="28682" customFormat="1"/>
    <row r="28683" customFormat="1"/>
    <row r="28684" customFormat="1"/>
    <row r="28685" customFormat="1"/>
    <row r="28686" customFormat="1"/>
    <row r="28687" customFormat="1"/>
    <row r="28688" customFormat="1"/>
    <row r="28689" customFormat="1"/>
    <row r="28690" customFormat="1"/>
    <row r="28691" customFormat="1"/>
    <row r="28692" customFormat="1"/>
    <row r="28693" customFormat="1"/>
    <row r="28694" customFormat="1"/>
    <row r="28695" customFormat="1"/>
    <row r="28696" customFormat="1"/>
    <row r="28697" customFormat="1"/>
    <row r="28698" customFormat="1"/>
    <row r="28699" customFormat="1"/>
    <row r="28700" customFormat="1"/>
    <row r="28701" customFormat="1"/>
    <row r="28702" customFormat="1"/>
    <row r="28703" customFormat="1"/>
    <row r="28704" customFormat="1"/>
    <row r="28705" customFormat="1"/>
    <row r="28706" customFormat="1"/>
    <row r="28707" customFormat="1"/>
    <row r="28708" customFormat="1"/>
    <row r="28709" customFormat="1"/>
    <row r="28710" customFormat="1"/>
    <row r="28711" customFormat="1"/>
    <row r="28712" customFormat="1"/>
    <row r="28713" customFormat="1"/>
    <row r="28714" customFormat="1"/>
    <row r="28715" customFormat="1"/>
    <row r="28716" customFormat="1"/>
    <row r="28717" customFormat="1"/>
    <row r="28718" customFormat="1"/>
    <row r="28719" customFormat="1"/>
    <row r="28720" customFormat="1"/>
    <row r="28721" customFormat="1"/>
    <row r="28722" customFormat="1"/>
    <row r="28723" customFormat="1"/>
    <row r="28724" customFormat="1"/>
    <row r="28725" customFormat="1"/>
    <row r="28726" customFormat="1"/>
    <row r="28727" customFormat="1"/>
    <row r="28728" customFormat="1"/>
    <row r="28729" customFormat="1"/>
    <row r="28730" customFormat="1"/>
    <row r="28731" customFormat="1"/>
    <row r="28732" customFormat="1"/>
    <row r="28733" customFormat="1"/>
    <row r="28734" customFormat="1"/>
    <row r="28735" customFormat="1"/>
    <row r="28736" customFormat="1"/>
    <row r="28737" customFormat="1"/>
    <row r="28738" customFormat="1"/>
    <row r="28739" customFormat="1"/>
    <row r="28740" customFormat="1"/>
    <row r="28741" customFormat="1"/>
    <row r="28742" customFormat="1"/>
    <row r="28743" customFormat="1"/>
    <row r="28744" customFormat="1"/>
    <row r="28745" customFormat="1"/>
    <row r="28746" customFormat="1"/>
    <row r="28747" customFormat="1"/>
    <row r="28748" customFormat="1"/>
    <row r="28749" customFormat="1"/>
    <row r="28750" customFormat="1"/>
    <row r="28751" customFormat="1"/>
    <row r="28752" customFormat="1"/>
    <row r="28753" customFormat="1"/>
    <row r="28754" customFormat="1"/>
    <row r="28755" customFormat="1"/>
    <row r="28756" customFormat="1"/>
    <row r="28757" customFormat="1"/>
    <row r="28758" customFormat="1"/>
    <row r="28759" customFormat="1"/>
    <row r="28760" customFormat="1"/>
    <row r="28761" customFormat="1"/>
    <row r="28762" customFormat="1"/>
    <row r="28763" customFormat="1"/>
    <row r="28764" customFormat="1"/>
    <row r="28765" customFormat="1"/>
    <row r="28766" customFormat="1"/>
    <row r="28767" customFormat="1"/>
    <row r="28768" customFormat="1"/>
    <row r="28769" customFormat="1"/>
    <row r="28770" customFormat="1"/>
    <row r="28771" customFormat="1"/>
    <row r="28772" customFormat="1"/>
    <row r="28773" customFormat="1"/>
    <row r="28774" customFormat="1"/>
    <row r="28775" customFormat="1"/>
    <row r="28776" customFormat="1"/>
    <row r="28777" customFormat="1"/>
    <row r="28778" customFormat="1"/>
    <row r="28779" customFormat="1"/>
    <row r="28780" customFormat="1"/>
    <row r="28781" customFormat="1"/>
    <row r="28782" customFormat="1"/>
    <row r="28783" customFormat="1"/>
    <row r="28784" customFormat="1"/>
    <row r="28785" customFormat="1"/>
    <row r="28786" customFormat="1"/>
    <row r="28787" customFormat="1"/>
    <row r="28788" customFormat="1"/>
    <row r="28789" customFormat="1"/>
    <row r="28790" customFormat="1"/>
    <row r="28791" customFormat="1"/>
    <row r="28792" customFormat="1"/>
    <row r="28793" customFormat="1"/>
    <row r="28794" customFormat="1"/>
    <row r="28795" customFormat="1"/>
    <row r="28796" customFormat="1"/>
    <row r="28797" customFormat="1"/>
    <row r="28798" customFormat="1"/>
    <row r="28799" customFormat="1"/>
    <row r="28800" customFormat="1"/>
    <row r="28801" customFormat="1"/>
    <row r="28802" customFormat="1"/>
    <row r="28803" customFormat="1"/>
    <row r="28804" customFormat="1"/>
    <row r="28805" customFormat="1"/>
    <row r="28806" customFormat="1"/>
    <row r="28807" customFormat="1"/>
    <row r="28808" customFormat="1"/>
    <row r="28809" customFormat="1"/>
    <row r="28810" customFormat="1"/>
    <row r="28811" customFormat="1"/>
    <row r="28812" customFormat="1"/>
    <row r="28813" customFormat="1"/>
    <row r="28814" customFormat="1"/>
    <row r="28815" customFormat="1"/>
    <row r="28816" customFormat="1"/>
    <row r="28817" customFormat="1"/>
    <row r="28818" customFormat="1"/>
    <row r="28819" customFormat="1"/>
    <row r="28820" customFormat="1"/>
    <row r="28821" customFormat="1"/>
    <row r="28822" customFormat="1"/>
    <row r="28823" customFormat="1"/>
    <row r="28824" customFormat="1"/>
    <row r="28825" customFormat="1"/>
    <row r="28826" customFormat="1"/>
    <row r="28827" customFormat="1"/>
    <row r="28828" customFormat="1"/>
    <row r="28829" customFormat="1"/>
    <row r="28830" customFormat="1"/>
    <row r="28831" customFormat="1"/>
    <row r="28832" customFormat="1"/>
    <row r="28833" customFormat="1"/>
    <row r="28834" customFormat="1"/>
    <row r="28835" customFormat="1"/>
    <row r="28836" customFormat="1"/>
    <row r="28837" customFormat="1"/>
    <row r="28838" customFormat="1"/>
    <row r="28839" customFormat="1"/>
    <row r="28840" customFormat="1"/>
    <row r="28841" customFormat="1"/>
    <row r="28842" customFormat="1"/>
    <row r="28843" customFormat="1"/>
    <row r="28844" customFormat="1"/>
    <row r="28845" customFormat="1"/>
    <row r="28846" customFormat="1"/>
    <row r="28847" customFormat="1"/>
    <row r="28848" customFormat="1"/>
    <row r="28849" customFormat="1"/>
    <row r="28850" customFormat="1"/>
    <row r="28851" customFormat="1"/>
    <row r="28852" customFormat="1"/>
    <row r="28853" customFormat="1"/>
    <row r="28854" customFormat="1"/>
    <row r="28855" customFormat="1"/>
    <row r="28856" customFormat="1"/>
    <row r="28857" customFormat="1"/>
    <row r="28858" customFormat="1"/>
    <row r="28859" customFormat="1"/>
    <row r="28860" customFormat="1"/>
    <row r="28861" customFormat="1"/>
    <row r="28862" customFormat="1"/>
    <row r="28863" customFormat="1"/>
    <row r="28864" customFormat="1"/>
    <row r="28865" customFormat="1"/>
    <row r="28866" customFormat="1"/>
    <row r="28867" customFormat="1"/>
    <row r="28868" customFormat="1"/>
    <row r="28869" customFormat="1"/>
    <row r="28870" customFormat="1"/>
    <row r="28871" customFormat="1"/>
    <row r="28872" customFormat="1"/>
    <row r="28873" customFormat="1"/>
    <row r="28874" customFormat="1"/>
    <row r="28875" customFormat="1"/>
    <row r="28876" customFormat="1"/>
    <row r="28877" customFormat="1"/>
    <row r="28878" customFormat="1"/>
    <row r="28879" customFormat="1"/>
    <row r="28880" customFormat="1"/>
    <row r="28881" customFormat="1"/>
    <row r="28882" customFormat="1"/>
    <row r="28883" customFormat="1"/>
    <row r="28884" customFormat="1"/>
    <row r="28885" customFormat="1"/>
    <row r="28886" customFormat="1"/>
    <row r="28887" customFormat="1"/>
    <row r="28888" customFormat="1"/>
    <row r="28889" customFormat="1"/>
    <row r="28890" customFormat="1"/>
    <row r="28891" customFormat="1"/>
    <row r="28892" customFormat="1"/>
    <row r="28893" customFormat="1"/>
    <row r="28894" customFormat="1"/>
    <row r="28895" customFormat="1"/>
    <row r="28896" customFormat="1"/>
    <row r="28897" customFormat="1"/>
    <row r="28898" customFormat="1"/>
    <row r="28899" customFormat="1"/>
    <row r="28900" customFormat="1"/>
    <row r="28901" customFormat="1"/>
    <row r="28902" customFormat="1"/>
    <row r="28903" customFormat="1"/>
    <row r="28904" customFormat="1"/>
    <row r="28905" customFormat="1"/>
    <row r="28906" customFormat="1"/>
    <row r="28907" customFormat="1"/>
    <row r="28908" customFormat="1"/>
    <row r="28909" customFormat="1"/>
    <row r="28910" customFormat="1"/>
    <row r="28911" customFormat="1"/>
    <row r="28912" customFormat="1"/>
    <row r="28913" customFormat="1"/>
    <row r="28914" customFormat="1"/>
    <row r="28915" customFormat="1"/>
    <row r="28916" customFormat="1"/>
    <row r="28917" customFormat="1"/>
    <row r="28918" customFormat="1"/>
    <row r="28919" customFormat="1"/>
    <row r="28920" customFormat="1"/>
    <row r="28921" customFormat="1"/>
    <row r="28922" customFormat="1"/>
    <row r="28923" customFormat="1"/>
    <row r="28924" customFormat="1"/>
    <row r="28925" customFormat="1"/>
    <row r="28926" customFormat="1"/>
    <row r="28927" customFormat="1"/>
    <row r="28928" customFormat="1"/>
    <row r="28929" customFormat="1"/>
    <row r="28930" customFormat="1"/>
    <row r="28931" customFormat="1"/>
    <row r="28932" customFormat="1"/>
    <row r="28933" customFormat="1"/>
    <row r="28934" customFormat="1"/>
    <row r="28935" customFormat="1"/>
    <row r="28936" customFormat="1"/>
    <row r="28937" customFormat="1"/>
    <row r="28938" customFormat="1"/>
    <row r="28939" customFormat="1"/>
    <row r="28940" customFormat="1"/>
    <row r="28941" customFormat="1"/>
    <row r="28942" customFormat="1"/>
    <row r="28943" customFormat="1"/>
    <row r="28944" customFormat="1"/>
    <row r="28945" customFormat="1"/>
    <row r="28946" customFormat="1"/>
    <row r="28947" customFormat="1"/>
    <row r="28948" customFormat="1"/>
    <row r="28949" customFormat="1"/>
    <row r="28950" customFormat="1"/>
    <row r="28951" customFormat="1"/>
    <row r="28952" customFormat="1"/>
    <row r="28953" customFormat="1"/>
    <row r="28954" customFormat="1"/>
    <row r="28955" customFormat="1"/>
    <row r="28956" customFormat="1"/>
    <row r="28957" customFormat="1"/>
    <row r="28958" customFormat="1"/>
    <row r="28959" customFormat="1"/>
    <row r="28960" customFormat="1"/>
    <row r="28961" customFormat="1"/>
    <row r="28962" customFormat="1"/>
    <row r="28963" customFormat="1"/>
    <row r="28964" customFormat="1"/>
    <row r="28965" customFormat="1"/>
    <row r="28966" customFormat="1"/>
    <row r="28967" customFormat="1"/>
    <row r="28968" customFormat="1"/>
    <row r="28969" customFormat="1"/>
    <row r="28970" customFormat="1"/>
    <row r="28971" customFormat="1"/>
    <row r="28972" customFormat="1"/>
    <row r="28973" customFormat="1"/>
    <row r="28974" customFormat="1"/>
    <row r="28975" customFormat="1"/>
    <row r="28976" customFormat="1"/>
    <row r="28977" customFormat="1"/>
    <row r="28978" customFormat="1"/>
    <row r="28979" customFormat="1"/>
    <row r="28980" customFormat="1"/>
    <row r="28981" customFormat="1"/>
    <row r="28982" customFormat="1"/>
    <row r="28983" customFormat="1"/>
    <row r="28984" customFormat="1"/>
    <row r="28985" customFormat="1"/>
    <row r="28986" customFormat="1"/>
    <row r="28987" customFormat="1"/>
    <row r="28988" customFormat="1"/>
    <row r="28989" customFormat="1"/>
    <row r="28990" customFormat="1"/>
    <row r="28991" customFormat="1"/>
    <row r="28992" customFormat="1"/>
    <row r="28993" customFormat="1"/>
    <row r="28994" customFormat="1"/>
    <row r="28995" customFormat="1"/>
    <row r="28996" customFormat="1"/>
    <row r="28997" customFormat="1"/>
    <row r="28998" customFormat="1"/>
    <row r="28999" customFormat="1"/>
    <row r="29000" customFormat="1"/>
    <row r="29001" customFormat="1"/>
    <row r="29002" customFormat="1"/>
    <row r="29003" customFormat="1"/>
    <row r="29004" customFormat="1"/>
    <row r="29005" customFormat="1"/>
    <row r="29006" customFormat="1"/>
    <row r="29007" customFormat="1"/>
    <row r="29008" customFormat="1"/>
    <row r="29009" customFormat="1"/>
    <row r="29010" customFormat="1"/>
    <row r="29011" customFormat="1"/>
    <row r="29012" customFormat="1"/>
    <row r="29013" customFormat="1"/>
    <row r="29014" customFormat="1"/>
    <row r="29015" customFormat="1"/>
    <row r="29016" customFormat="1"/>
    <row r="29017" customFormat="1"/>
    <row r="29018" customFormat="1"/>
    <row r="29019" customFormat="1"/>
    <row r="29020" customFormat="1"/>
    <row r="29021" customFormat="1"/>
    <row r="29022" customFormat="1"/>
    <row r="29023" customFormat="1"/>
    <row r="29024" customFormat="1"/>
    <row r="29025" customFormat="1"/>
    <row r="29026" customFormat="1"/>
    <row r="29027" customFormat="1"/>
    <row r="29028" customFormat="1"/>
    <row r="29029" customFormat="1"/>
    <row r="29030" customFormat="1"/>
    <row r="29031" customFormat="1"/>
    <row r="29032" customFormat="1"/>
    <row r="29033" customFormat="1"/>
    <row r="29034" customFormat="1"/>
    <row r="29035" customFormat="1"/>
    <row r="29036" customFormat="1"/>
    <row r="29037" customFormat="1"/>
    <row r="29038" customFormat="1"/>
    <row r="29039" customFormat="1"/>
    <row r="29040" customFormat="1"/>
    <row r="29041" customFormat="1"/>
    <row r="29042" customFormat="1"/>
    <row r="29043" customFormat="1"/>
    <row r="29044" customFormat="1"/>
    <row r="29045" customFormat="1"/>
    <row r="29046" customFormat="1"/>
    <row r="29047" customFormat="1"/>
    <row r="29048" customFormat="1"/>
    <row r="29049" customFormat="1"/>
    <row r="29050" customFormat="1"/>
    <row r="29051" customFormat="1"/>
    <row r="29052" customFormat="1"/>
    <row r="29053" customFormat="1"/>
    <row r="29054" customFormat="1"/>
    <row r="29055" customFormat="1"/>
    <row r="29056" customFormat="1"/>
    <row r="29057" customFormat="1"/>
    <row r="29058" customFormat="1"/>
    <row r="29059" customFormat="1"/>
    <row r="29060" customFormat="1"/>
    <row r="29061" customFormat="1"/>
    <row r="29062" customFormat="1"/>
    <row r="29063" customFormat="1"/>
    <row r="29064" customFormat="1"/>
    <row r="29065" customFormat="1"/>
    <row r="29066" customFormat="1"/>
    <row r="29067" customFormat="1"/>
    <row r="29068" customFormat="1"/>
    <row r="29069" customFormat="1"/>
    <row r="29070" customFormat="1"/>
    <row r="29071" customFormat="1"/>
    <row r="29072" customFormat="1"/>
    <row r="29073" customFormat="1"/>
    <row r="29074" customFormat="1"/>
    <row r="29075" customFormat="1"/>
    <row r="29076" customFormat="1"/>
    <row r="29077" customFormat="1"/>
    <row r="29078" customFormat="1"/>
    <row r="29079" customFormat="1"/>
    <row r="29080" customFormat="1"/>
    <row r="29081" customFormat="1"/>
    <row r="29082" customFormat="1"/>
    <row r="29083" customFormat="1"/>
    <row r="29084" customFormat="1"/>
    <row r="29085" customFormat="1"/>
    <row r="29086" customFormat="1"/>
    <row r="29087" customFormat="1"/>
    <row r="29088" customFormat="1"/>
    <row r="29089" customFormat="1"/>
    <row r="29090" customFormat="1"/>
    <row r="29091" customFormat="1"/>
    <row r="29092" customFormat="1"/>
    <row r="29093" customFormat="1"/>
    <row r="29094" customFormat="1"/>
    <row r="29095" customFormat="1"/>
    <row r="29096" customFormat="1"/>
    <row r="29097" customFormat="1"/>
    <row r="29098" customFormat="1"/>
    <row r="29099" customFormat="1"/>
    <row r="29100" customFormat="1"/>
    <row r="29101" customFormat="1"/>
    <row r="29102" customFormat="1"/>
    <row r="29103" customFormat="1"/>
    <row r="29104" customFormat="1"/>
    <row r="29105" customFormat="1"/>
    <row r="29106" customFormat="1"/>
    <row r="29107" customFormat="1"/>
    <row r="29108" customFormat="1"/>
    <row r="29109" customFormat="1"/>
    <row r="29110" customFormat="1"/>
    <row r="29111" customFormat="1"/>
    <row r="29112" customFormat="1"/>
    <row r="29113" customFormat="1"/>
    <row r="29114" customFormat="1"/>
    <row r="29115" customFormat="1"/>
    <row r="29116" customFormat="1"/>
    <row r="29117" customFormat="1"/>
    <row r="29118" customFormat="1"/>
    <row r="29119" customFormat="1"/>
    <row r="29120" customFormat="1"/>
    <row r="29121" customFormat="1"/>
    <row r="29122" customFormat="1"/>
    <row r="29123" customFormat="1"/>
    <row r="29124" customFormat="1"/>
    <row r="29125" customFormat="1"/>
    <row r="29126" customFormat="1"/>
    <row r="29127" customFormat="1"/>
    <row r="29128" customFormat="1"/>
    <row r="29129" customFormat="1"/>
    <row r="29130" customFormat="1"/>
    <row r="29131" customFormat="1"/>
    <row r="29132" customFormat="1"/>
    <row r="29133" customFormat="1"/>
    <row r="29134" customFormat="1"/>
    <row r="29135" customFormat="1"/>
    <row r="29136" customFormat="1"/>
    <row r="29137" customFormat="1"/>
    <row r="29138" customFormat="1"/>
    <row r="29139" customFormat="1"/>
    <row r="29140" customFormat="1"/>
    <row r="29141" customFormat="1"/>
    <row r="29142" customFormat="1"/>
    <row r="29143" customFormat="1"/>
    <row r="29144" customFormat="1"/>
    <row r="29145" customFormat="1"/>
    <row r="29146" customFormat="1"/>
    <row r="29147" customFormat="1"/>
    <row r="29148" customFormat="1"/>
    <row r="29149" customFormat="1"/>
    <row r="29150" customFormat="1"/>
    <row r="29151" customFormat="1"/>
    <row r="29152" customFormat="1"/>
    <row r="29153" customFormat="1"/>
    <row r="29154" customFormat="1"/>
    <row r="29155" customFormat="1"/>
    <row r="29156" customFormat="1"/>
    <row r="29157" customFormat="1"/>
    <row r="29158" customFormat="1"/>
    <row r="29159" customFormat="1"/>
    <row r="29160" customFormat="1"/>
    <row r="29161" customFormat="1"/>
    <row r="29162" customFormat="1"/>
    <row r="29163" customFormat="1"/>
    <row r="29164" customFormat="1"/>
    <row r="29165" customFormat="1"/>
    <row r="29166" customFormat="1"/>
    <row r="29167" customFormat="1"/>
    <row r="29168" customFormat="1"/>
    <row r="29169" customFormat="1"/>
    <row r="29170" customFormat="1"/>
    <row r="29171" customFormat="1"/>
    <row r="29172" customFormat="1"/>
    <row r="29173" customFormat="1"/>
    <row r="29174" customFormat="1"/>
    <row r="29175" customFormat="1"/>
    <row r="29176" customFormat="1"/>
    <row r="29177" customFormat="1"/>
    <row r="29178" customFormat="1"/>
    <row r="29179" customFormat="1"/>
    <row r="29180" customFormat="1"/>
    <row r="29181" customFormat="1"/>
    <row r="29182" customFormat="1"/>
    <row r="29183" customFormat="1"/>
    <row r="29184" customFormat="1"/>
    <row r="29185" customFormat="1"/>
    <row r="29186" customFormat="1"/>
    <row r="29187" customFormat="1"/>
    <row r="29188" customFormat="1"/>
    <row r="29189" customFormat="1"/>
    <row r="29190" customFormat="1"/>
    <row r="29191" customFormat="1"/>
    <row r="29192" customFormat="1"/>
    <row r="29193" customFormat="1"/>
    <row r="29194" customFormat="1"/>
    <row r="29195" customFormat="1"/>
    <row r="29196" customFormat="1"/>
    <row r="29197" customFormat="1"/>
    <row r="29198" customFormat="1"/>
    <row r="29199" customFormat="1"/>
    <row r="29200" customFormat="1"/>
    <row r="29201" customFormat="1"/>
    <row r="29202" customFormat="1"/>
    <row r="29203" customFormat="1"/>
    <row r="29204" customFormat="1"/>
    <row r="29205" customFormat="1"/>
    <row r="29206" customFormat="1"/>
    <row r="29207" customFormat="1"/>
    <row r="29208" customFormat="1"/>
    <row r="29209" customFormat="1"/>
    <row r="29210" customFormat="1"/>
    <row r="29211" customFormat="1"/>
    <row r="29212" customFormat="1"/>
    <row r="29213" customFormat="1"/>
    <row r="29214" customFormat="1"/>
    <row r="29215" customFormat="1"/>
    <row r="29216" customFormat="1"/>
    <row r="29217" customFormat="1"/>
    <row r="29218" customFormat="1"/>
    <row r="29219" customFormat="1"/>
    <row r="29220" customFormat="1"/>
    <row r="29221" customFormat="1"/>
    <row r="29222" customFormat="1"/>
    <row r="29223" customFormat="1"/>
    <row r="29224" customFormat="1"/>
    <row r="29225" customFormat="1"/>
    <row r="29226" customFormat="1"/>
    <row r="29227" customFormat="1"/>
    <row r="29228" customFormat="1"/>
    <row r="29229" customFormat="1"/>
    <row r="29230" customFormat="1"/>
    <row r="29231" customFormat="1"/>
    <row r="29232" customFormat="1"/>
    <row r="29233" customFormat="1"/>
    <row r="29234" customFormat="1"/>
    <row r="29235" customFormat="1"/>
    <row r="29236" customFormat="1"/>
    <row r="29237" customFormat="1"/>
    <row r="29238" customFormat="1"/>
    <row r="29239" customFormat="1"/>
    <row r="29240" customFormat="1"/>
    <row r="29241" customFormat="1"/>
    <row r="29242" customFormat="1"/>
    <row r="29243" customFormat="1"/>
    <row r="29244" customFormat="1"/>
    <row r="29245" customFormat="1"/>
    <row r="29246" customFormat="1"/>
    <row r="29247" customFormat="1"/>
    <row r="29248" customFormat="1"/>
    <row r="29249" customFormat="1"/>
    <row r="29250" customFormat="1"/>
    <row r="29251" customFormat="1"/>
    <row r="29252" customFormat="1"/>
    <row r="29253" customFormat="1"/>
    <row r="29254" customFormat="1"/>
    <row r="29255" customFormat="1"/>
    <row r="29256" customFormat="1"/>
    <row r="29257" customFormat="1"/>
    <row r="29258" customFormat="1"/>
    <row r="29259" customFormat="1"/>
    <row r="29260" customFormat="1"/>
    <row r="29261" customFormat="1"/>
    <row r="29262" customFormat="1"/>
    <row r="29263" customFormat="1"/>
    <row r="29264" customFormat="1"/>
    <row r="29265" customFormat="1"/>
    <row r="29266" customFormat="1"/>
    <row r="29267" customFormat="1"/>
    <row r="29268" customFormat="1"/>
    <row r="29269" customFormat="1"/>
    <row r="29270" customFormat="1"/>
    <row r="29271" customFormat="1"/>
    <row r="29272" customFormat="1"/>
    <row r="29273" customFormat="1"/>
    <row r="29274" customFormat="1"/>
    <row r="29275" customFormat="1"/>
    <row r="29276" customFormat="1"/>
    <row r="29277" customFormat="1"/>
    <row r="29278" customFormat="1"/>
    <row r="29279" customFormat="1"/>
    <row r="29280" customFormat="1"/>
    <row r="29281" customFormat="1"/>
    <row r="29282" customFormat="1"/>
    <row r="29283" customFormat="1"/>
    <row r="29284" customFormat="1"/>
    <row r="29285" customFormat="1"/>
    <row r="29286" customFormat="1"/>
    <row r="29287" customFormat="1"/>
    <row r="29288" customFormat="1"/>
    <row r="29289" customFormat="1"/>
    <row r="29290" customFormat="1"/>
    <row r="29291" customFormat="1"/>
    <row r="29292" customFormat="1"/>
    <row r="29293" customFormat="1"/>
    <row r="29294" customFormat="1"/>
    <row r="29295" customFormat="1"/>
    <row r="29296" customFormat="1"/>
    <row r="29297" customFormat="1"/>
    <row r="29298" customFormat="1"/>
    <row r="29299" customFormat="1"/>
    <row r="29300" customFormat="1"/>
    <row r="29301" customFormat="1"/>
    <row r="29302" customFormat="1"/>
    <row r="29303" customFormat="1"/>
    <row r="29304" customFormat="1"/>
    <row r="29305" customFormat="1"/>
    <row r="29306" customFormat="1"/>
    <row r="29307" customFormat="1"/>
    <row r="29308" customFormat="1"/>
    <row r="29309" customFormat="1"/>
    <row r="29310" customFormat="1"/>
    <row r="29311" customFormat="1"/>
    <row r="29312" customFormat="1"/>
    <row r="29313" customFormat="1"/>
    <row r="29314" customFormat="1"/>
    <row r="29315" customFormat="1"/>
    <row r="29316" customFormat="1"/>
    <row r="29317" customFormat="1"/>
    <row r="29318" customFormat="1"/>
    <row r="29319" customFormat="1"/>
    <row r="29320" customFormat="1"/>
    <row r="29321" customFormat="1"/>
    <row r="29322" customFormat="1"/>
    <row r="29323" customFormat="1"/>
    <row r="29324" customFormat="1"/>
    <row r="29325" customFormat="1"/>
    <row r="29326" customFormat="1"/>
    <row r="29327" customFormat="1"/>
    <row r="29328" customFormat="1"/>
    <row r="29329" customFormat="1"/>
    <row r="29330" customFormat="1"/>
    <row r="29331" customFormat="1"/>
    <row r="29332" customFormat="1"/>
    <row r="29333" customFormat="1"/>
    <row r="29334" customFormat="1"/>
    <row r="29335" customFormat="1"/>
    <row r="29336" customFormat="1"/>
    <row r="29337" customFormat="1"/>
    <row r="29338" customFormat="1"/>
    <row r="29339" customFormat="1"/>
    <row r="29340" customFormat="1"/>
    <row r="29341" customFormat="1"/>
    <row r="29342" customFormat="1"/>
    <row r="29343" customFormat="1"/>
    <row r="29344" customFormat="1"/>
    <row r="29345" customFormat="1"/>
    <row r="29346" customFormat="1"/>
    <row r="29347" customFormat="1"/>
    <row r="29348" customFormat="1"/>
    <row r="29349" customFormat="1"/>
    <row r="29350" customFormat="1"/>
    <row r="29351" customFormat="1"/>
    <row r="29352" customFormat="1"/>
    <row r="29353" customFormat="1"/>
    <row r="29354" customFormat="1"/>
    <row r="29355" customFormat="1"/>
    <row r="29356" customFormat="1"/>
    <row r="29357" customFormat="1"/>
    <row r="29358" customFormat="1"/>
    <row r="29359" customFormat="1"/>
    <row r="29360" customFormat="1"/>
    <row r="29361" customFormat="1"/>
    <row r="29362" customFormat="1"/>
    <row r="29363" customFormat="1"/>
    <row r="29364" customFormat="1"/>
    <row r="29365" customFormat="1"/>
    <row r="29366" customFormat="1"/>
    <row r="29367" customFormat="1"/>
    <row r="29368" customFormat="1"/>
    <row r="29369" customFormat="1"/>
    <row r="29370" customFormat="1"/>
    <row r="29371" customFormat="1"/>
    <row r="29372" customFormat="1"/>
    <row r="29373" customFormat="1"/>
    <row r="29374" customFormat="1"/>
    <row r="29375" customFormat="1"/>
    <row r="29376" customFormat="1"/>
    <row r="29377" customFormat="1"/>
    <row r="29378" customFormat="1"/>
    <row r="29379" customFormat="1"/>
    <row r="29380" customFormat="1"/>
    <row r="29381" customFormat="1"/>
    <row r="29382" customFormat="1"/>
    <row r="29383" customFormat="1"/>
    <row r="29384" customFormat="1"/>
    <row r="29385" customFormat="1"/>
    <row r="29386" customFormat="1"/>
    <row r="29387" customFormat="1"/>
    <row r="29388" customFormat="1"/>
    <row r="29389" customFormat="1"/>
    <row r="29390" customFormat="1"/>
    <row r="29391" customFormat="1"/>
    <row r="29392" customFormat="1"/>
    <row r="29393" customFormat="1"/>
    <row r="29394" customFormat="1"/>
    <row r="29395" customFormat="1"/>
    <row r="29396" customFormat="1"/>
    <row r="29397" customFormat="1"/>
    <row r="29398" customFormat="1"/>
    <row r="29399" customFormat="1"/>
    <row r="29400" customFormat="1"/>
    <row r="29401" customFormat="1"/>
    <row r="29402" customFormat="1"/>
    <row r="29403" customFormat="1"/>
    <row r="29404" customFormat="1"/>
    <row r="29405" customFormat="1"/>
    <row r="29406" customFormat="1"/>
    <row r="29407" customFormat="1"/>
    <row r="29408" customFormat="1"/>
    <row r="29409" customFormat="1"/>
    <row r="29410" customFormat="1"/>
    <row r="29411" customFormat="1"/>
    <row r="29412" customFormat="1"/>
    <row r="29413" customFormat="1"/>
    <row r="29414" customFormat="1"/>
    <row r="29415" customFormat="1"/>
    <row r="29416" customFormat="1"/>
    <row r="29417" customFormat="1"/>
    <row r="29418" customFormat="1"/>
    <row r="29419" customFormat="1"/>
    <row r="29420" customFormat="1"/>
    <row r="29421" customFormat="1"/>
    <row r="29422" customFormat="1"/>
    <row r="29423" customFormat="1"/>
    <row r="29424" customFormat="1"/>
    <row r="29425" customFormat="1"/>
    <row r="29426" customFormat="1"/>
    <row r="29427" customFormat="1"/>
    <row r="29428" customFormat="1"/>
    <row r="29429" customFormat="1"/>
    <row r="29430" customFormat="1"/>
    <row r="29431" customFormat="1"/>
    <row r="29432" customFormat="1"/>
    <row r="29433" customFormat="1"/>
    <row r="29434" customFormat="1"/>
    <row r="29435" customFormat="1"/>
    <row r="29436" customFormat="1"/>
    <row r="29437" customFormat="1"/>
    <row r="29438" customFormat="1"/>
    <row r="29439" customFormat="1"/>
    <row r="29440" customFormat="1"/>
    <row r="29441" customFormat="1"/>
    <row r="29442" customFormat="1"/>
    <row r="29443" customFormat="1"/>
    <row r="29444" customFormat="1"/>
    <row r="29445" customFormat="1"/>
    <row r="29446" customFormat="1"/>
    <row r="29447" customFormat="1"/>
    <row r="29448" customFormat="1"/>
    <row r="29449" customFormat="1"/>
    <row r="29450" customFormat="1"/>
    <row r="29451" customFormat="1"/>
    <row r="29452" customFormat="1"/>
    <row r="29453" customFormat="1"/>
    <row r="29454" customFormat="1"/>
    <row r="29455" customFormat="1"/>
    <row r="29456" customFormat="1"/>
    <row r="29457" customFormat="1"/>
    <row r="29458" customFormat="1"/>
    <row r="29459" customFormat="1"/>
    <row r="29460" customFormat="1"/>
    <row r="29461" customFormat="1"/>
    <row r="29462" customFormat="1"/>
    <row r="29463" customFormat="1"/>
    <row r="29464" customFormat="1"/>
    <row r="29465" customFormat="1"/>
    <row r="29466" customFormat="1"/>
    <row r="29467" customFormat="1"/>
    <row r="29468" customFormat="1"/>
    <row r="29469" customFormat="1"/>
    <row r="29470" customFormat="1"/>
    <row r="29471" customFormat="1"/>
    <row r="29472" customFormat="1"/>
    <row r="29473" customFormat="1"/>
    <row r="29474" customFormat="1"/>
    <row r="29475" customFormat="1"/>
    <row r="29476" customFormat="1"/>
    <row r="29477" customFormat="1"/>
    <row r="29478" customFormat="1"/>
    <row r="29479" customFormat="1"/>
    <row r="29480" customFormat="1"/>
    <row r="29481" customFormat="1"/>
    <row r="29482" customFormat="1"/>
    <row r="29483" customFormat="1"/>
    <row r="29484" customFormat="1"/>
    <row r="29485" customFormat="1"/>
    <row r="29486" customFormat="1"/>
    <row r="29487" customFormat="1"/>
    <row r="29488" customFormat="1"/>
    <row r="29489" customFormat="1"/>
    <row r="29490" customFormat="1"/>
    <row r="29491" customFormat="1"/>
    <row r="29492" customFormat="1"/>
    <row r="29493" customFormat="1"/>
    <row r="29494" customFormat="1"/>
    <row r="29495" customFormat="1"/>
    <row r="29496" customFormat="1"/>
    <row r="29497" customFormat="1"/>
    <row r="29498" customFormat="1"/>
    <row r="29499" customFormat="1"/>
    <row r="29500" customFormat="1"/>
    <row r="29501" customFormat="1"/>
    <row r="29502" customFormat="1"/>
    <row r="29503" customFormat="1"/>
    <row r="29504" customFormat="1"/>
    <row r="29505" customFormat="1"/>
    <row r="29506" customFormat="1"/>
    <row r="29507" customFormat="1"/>
    <row r="29508" customFormat="1"/>
    <row r="29509" customFormat="1"/>
    <row r="29510" customFormat="1"/>
    <row r="29511" customFormat="1"/>
    <row r="29512" customFormat="1"/>
    <row r="29513" customFormat="1"/>
    <row r="29514" customFormat="1"/>
    <row r="29515" customFormat="1"/>
    <row r="29516" customFormat="1"/>
    <row r="29517" customFormat="1"/>
    <row r="29518" customFormat="1"/>
    <row r="29519" customFormat="1"/>
    <row r="29520" customFormat="1"/>
    <row r="29521" customFormat="1"/>
    <row r="29522" customFormat="1"/>
    <row r="29523" customFormat="1"/>
    <row r="29524" customFormat="1"/>
    <row r="29525" customFormat="1"/>
    <row r="29526" customFormat="1"/>
    <row r="29527" customFormat="1"/>
    <row r="29528" customFormat="1"/>
    <row r="29529" customFormat="1"/>
    <row r="29530" customFormat="1"/>
    <row r="29531" customFormat="1"/>
    <row r="29532" customFormat="1"/>
    <row r="29533" customFormat="1"/>
    <row r="29534" customFormat="1"/>
    <row r="29535" customFormat="1"/>
    <row r="29536" customFormat="1"/>
    <row r="29537" customFormat="1"/>
    <row r="29538" customFormat="1"/>
    <row r="29539" customFormat="1"/>
    <row r="29540" customFormat="1"/>
    <row r="29541" customFormat="1"/>
    <row r="29542" customFormat="1"/>
    <row r="29543" customFormat="1"/>
    <row r="29544" customFormat="1"/>
    <row r="29545" customFormat="1"/>
    <row r="29546" customFormat="1"/>
    <row r="29547" customFormat="1"/>
    <row r="29548" customFormat="1"/>
    <row r="29549" customFormat="1"/>
    <row r="29550" customFormat="1"/>
    <row r="29551" customFormat="1"/>
    <row r="29552" customFormat="1"/>
    <row r="29553" customFormat="1"/>
    <row r="29554" customFormat="1"/>
    <row r="29555" customFormat="1"/>
    <row r="29556" customFormat="1"/>
    <row r="29557" customFormat="1"/>
    <row r="29558" customFormat="1"/>
    <row r="29559" customFormat="1"/>
    <row r="29560" customFormat="1"/>
    <row r="29561" customFormat="1"/>
    <row r="29562" customFormat="1"/>
    <row r="29563" customFormat="1"/>
    <row r="29564" customFormat="1"/>
    <row r="29565" customFormat="1"/>
    <row r="29566" customFormat="1"/>
    <row r="29567" customFormat="1"/>
    <row r="29568" customFormat="1"/>
    <row r="29569" customFormat="1"/>
    <row r="29570" customFormat="1"/>
    <row r="29571" customFormat="1"/>
    <row r="29572" customFormat="1"/>
    <row r="29573" customFormat="1"/>
    <row r="29574" customFormat="1"/>
    <row r="29575" customFormat="1"/>
    <row r="29576" customFormat="1"/>
    <row r="29577" customFormat="1"/>
    <row r="29578" customFormat="1"/>
    <row r="29579" customFormat="1"/>
    <row r="29580" customFormat="1"/>
    <row r="29581" customFormat="1"/>
    <row r="29582" customFormat="1"/>
    <row r="29583" customFormat="1"/>
    <row r="29584" customFormat="1"/>
    <row r="29585" customFormat="1"/>
    <row r="29586" customFormat="1"/>
    <row r="29587" customFormat="1"/>
    <row r="29588" customFormat="1"/>
    <row r="29589" customFormat="1"/>
    <row r="29590" customFormat="1"/>
    <row r="29591" customFormat="1"/>
    <row r="29592" customFormat="1"/>
    <row r="29593" customFormat="1"/>
    <row r="29594" customFormat="1"/>
    <row r="29595" customFormat="1"/>
    <row r="29596" customFormat="1"/>
    <row r="29597" customFormat="1"/>
    <row r="29598" customFormat="1"/>
    <row r="29599" customFormat="1"/>
    <row r="29600" customFormat="1"/>
    <row r="29601" customFormat="1"/>
    <row r="29602" customFormat="1"/>
    <row r="29603" customFormat="1"/>
    <row r="29604" customFormat="1"/>
    <row r="29605" customFormat="1"/>
    <row r="29606" customFormat="1"/>
    <row r="29607" customFormat="1"/>
    <row r="29608" customFormat="1"/>
    <row r="29609" customFormat="1"/>
    <row r="29610" customFormat="1"/>
    <row r="29611" customFormat="1"/>
    <row r="29612" customFormat="1"/>
    <row r="29613" customFormat="1"/>
    <row r="29614" customFormat="1"/>
    <row r="29615" customFormat="1"/>
    <row r="29616" customFormat="1"/>
    <row r="29617" customFormat="1"/>
    <row r="29618" customFormat="1"/>
    <row r="29619" customFormat="1"/>
    <row r="29620" customFormat="1"/>
    <row r="29621" customFormat="1"/>
    <row r="29622" customFormat="1"/>
    <row r="29623" customFormat="1"/>
    <row r="29624" customFormat="1"/>
    <row r="29625" customFormat="1"/>
    <row r="29626" customFormat="1"/>
    <row r="29627" customFormat="1"/>
    <row r="29628" customFormat="1"/>
    <row r="29629" customFormat="1"/>
    <row r="29630" customFormat="1"/>
    <row r="29631" customFormat="1"/>
    <row r="29632" customFormat="1"/>
    <row r="29633" customFormat="1"/>
    <row r="29634" customFormat="1"/>
    <row r="29635" customFormat="1"/>
    <row r="29636" customFormat="1"/>
    <row r="29637" customFormat="1"/>
    <row r="29638" customFormat="1"/>
    <row r="29639" customFormat="1"/>
    <row r="29640" customFormat="1"/>
    <row r="29641" customFormat="1"/>
    <row r="29642" customFormat="1"/>
    <row r="29643" customFormat="1"/>
    <row r="29644" customFormat="1"/>
    <row r="29645" customFormat="1"/>
    <row r="29646" customFormat="1"/>
    <row r="29647" customFormat="1"/>
    <row r="29648" customFormat="1"/>
    <row r="29649" customFormat="1"/>
    <row r="29650" customFormat="1"/>
    <row r="29651" customFormat="1"/>
    <row r="29652" customFormat="1"/>
    <row r="29653" customFormat="1"/>
    <row r="29654" customFormat="1"/>
    <row r="29655" customFormat="1"/>
    <row r="29656" customFormat="1"/>
    <row r="29657" customFormat="1"/>
    <row r="29658" customFormat="1"/>
    <row r="29659" customFormat="1"/>
    <row r="29660" customFormat="1"/>
    <row r="29661" customFormat="1"/>
    <row r="29662" customFormat="1"/>
    <row r="29663" customFormat="1"/>
    <row r="29664" customFormat="1"/>
    <row r="29665" customFormat="1"/>
    <row r="29666" customFormat="1"/>
    <row r="29667" customFormat="1"/>
    <row r="29668" customFormat="1"/>
    <row r="29669" customFormat="1"/>
    <row r="29670" customFormat="1"/>
    <row r="29671" customFormat="1"/>
    <row r="29672" customFormat="1"/>
    <row r="29673" customFormat="1"/>
    <row r="29674" customFormat="1"/>
    <row r="29675" customFormat="1"/>
    <row r="29676" customFormat="1"/>
    <row r="29677" customFormat="1"/>
    <row r="29678" customFormat="1"/>
    <row r="29679" customFormat="1"/>
    <row r="29680" customFormat="1"/>
    <row r="29681" customFormat="1"/>
    <row r="29682" customFormat="1"/>
    <row r="29683" customFormat="1"/>
    <row r="29684" customFormat="1"/>
    <row r="29685" customFormat="1"/>
    <row r="29686" customFormat="1"/>
    <row r="29687" customFormat="1"/>
    <row r="29688" customFormat="1"/>
    <row r="29689" customFormat="1"/>
    <row r="29690" customFormat="1"/>
    <row r="29691" customFormat="1"/>
    <row r="29692" customFormat="1"/>
    <row r="29693" customFormat="1"/>
    <row r="29694" customFormat="1"/>
    <row r="29695" customFormat="1"/>
    <row r="29696" customFormat="1"/>
    <row r="29697" customFormat="1"/>
    <row r="29698" customFormat="1"/>
    <row r="29699" customFormat="1"/>
    <row r="29700" customFormat="1"/>
    <row r="29701" customFormat="1"/>
    <row r="29702" customFormat="1"/>
    <row r="29703" customFormat="1"/>
    <row r="29704" customFormat="1"/>
    <row r="29705" customFormat="1"/>
    <row r="29706" customFormat="1"/>
    <row r="29707" customFormat="1"/>
    <row r="29708" customFormat="1"/>
    <row r="29709" customFormat="1"/>
    <row r="29710" customFormat="1"/>
    <row r="29711" customFormat="1"/>
    <row r="29712" customFormat="1"/>
    <row r="29713" customFormat="1"/>
    <row r="29714" customFormat="1"/>
    <row r="29715" customFormat="1"/>
    <row r="29716" customFormat="1"/>
    <row r="29717" customFormat="1"/>
    <row r="29718" customFormat="1"/>
    <row r="29719" customFormat="1"/>
    <row r="29720" customFormat="1"/>
    <row r="29721" customFormat="1"/>
    <row r="29722" customFormat="1"/>
    <row r="29723" customFormat="1"/>
    <row r="29724" customFormat="1"/>
    <row r="29725" customFormat="1"/>
    <row r="29726" customFormat="1"/>
    <row r="29727" customFormat="1"/>
    <row r="29728" customFormat="1"/>
    <row r="29729" customFormat="1"/>
    <row r="29730" customFormat="1"/>
    <row r="29731" customFormat="1"/>
    <row r="29732" customFormat="1"/>
    <row r="29733" customFormat="1"/>
    <row r="29734" customFormat="1"/>
    <row r="29735" customFormat="1"/>
    <row r="29736" customFormat="1"/>
    <row r="29737" customFormat="1"/>
    <row r="29738" customFormat="1"/>
    <row r="29739" customFormat="1"/>
    <row r="29740" customFormat="1"/>
    <row r="29741" customFormat="1"/>
    <row r="29742" customFormat="1"/>
    <row r="29743" customFormat="1"/>
    <row r="29744" customFormat="1"/>
    <row r="29745" customFormat="1"/>
    <row r="29746" customFormat="1"/>
    <row r="29747" customFormat="1"/>
    <row r="29748" customFormat="1"/>
    <row r="29749" customFormat="1"/>
    <row r="29750" customFormat="1"/>
    <row r="29751" customFormat="1"/>
    <row r="29752" customFormat="1"/>
    <row r="29753" customFormat="1"/>
    <row r="29754" customFormat="1"/>
    <row r="29755" customFormat="1"/>
    <row r="29756" customFormat="1"/>
    <row r="29757" customFormat="1"/>
    <row r="29758" customFormat="1"/>
    <row r="29759" customFormat="1"/>
    <row r="29760" customFormat="1"/>
    <row r="29761" customFormat="1"/>
    <row r="29762" customFormat="1"/>
    <row r="29763" customFormat="1"/>
    <row r="29764" customFormat="1"/>
    <row r="29765" customFormat="1"/>
    <row r="29766" customFormat="1"/>
    <row r="29767" customFormat="1"/>
    <row r="29768" customFormat="1"/>
    <row r="29769" customFormat="1"/>
    <row r="29770" customFormat="1"/>
    <row r="29771" customFormat="1"/>
    <row r="29772" customFormat="1"/>
    <row r="29773" customFormat="1"/>
    <row r="29774" customFormat="1"/>
    <row r="29775" customFormat="1"/>
    <row r="29776" customFormat="1"/>
    <row r="29777" customFormat="1"/>
    <row r="29778" customFormat="1"/>
    <row r="29779" customFormat="1"/>
    <row r="29780" customFormat="1"/>
    <row r="29781" customFormat="1"/>
    <row r="29782" customFormat="1"/>
    <row r="29783" customFormat="1"/>
    <row r="29784" customFormat="1"/>
    <row r="29785" customFormat="1"/>
    <row r="29786" customFormat="1"/>
    <row r="29787" customFormat="1"/>
    <row r="29788" customFormat="1"/>
    <row r="29789" customFormat="1"/>
    <row r="29790" customFormat="1"/>
    <row r="29791" customFormat="1"/>
    <row r="29792" customFormat="1"/>
    <row r="29793" customFormat="1"/>
    <row r="29794" customFormat="1"/>
    <row r="29795" customFormat="1"/>
    <row r="29796" customFormat="1"/>
    <row r="29797" customFormat="1"/>
    <row r="29798" customFormat="1"/>
    <row r="29799" customFormat="1"/>
    <row r="29800" customFormat="1"/>
    <row r="29801" customFormat="1"/>
    <row r="29802" customFormat="1"/>
    <row r="29803" customFormat="1"/>
    <row r="29804" customFormat="1"/>
    <row r="29805" customFormat="1"/>
    <row r="29806" customFormat="1"/>
    <row r="29807" customFormat="1"/>
    <row r="29808" customFormat="1"/>
    <row r="29809" customFormat="1"/>
    <row r="29810" customFormat="1"/>
    <row r="29811" customFormat="1"/>
    <row r="29812" customFormat="1"/>
    <row r="29813" customFormat="1"/>
    <row r="29814" customFormat="1"/>
    <row r="29815" customFormat="1"/>
    <row r="29816" customFormat="1"/>
    <row r="29817" customFormat="1"/>
    <row r="29818" customFormat="1"/>
    <row r="29819" customFormat="1"/>
    <row r="29820" customFormat="1"/>
    <row r="29821" customFormat="1"/>
    <row r="29822" customFormat="1"/>
    <row r="29823" customFormat="1"/>
    <row r="29824" customFormat="1"/>
    <row r="29825" customFormat="1"/>
    <row r="29826" customFormat="1"/>
    <row r="29827" customFormat="1"/>
    <row r="29828" customFormat="1"/>
    <row r="29829" customFormat="1"/>
    <row r="29830" customFormat="1"/>
    <row r="29831" customFormat="1"/>
    <row r="29832" customFormat="1"/>
    <row r="29833" customFormat="1"/>
    <row r="29834" customFormat="1"/>
    <row r="29835" customFormat="1"/>
    <row r="29836" customFormat="1"/>
    <row r="29837" customFormat="1"/>
    <row r="29838" customFormat="1"/>
    <row r="29839" customFormat="1"/>
    <row r="29840" customFormat="1"/>
    <row r="29841" customFormat="1"/>
    <row r="29842" customFormat="1"/>
    <row r="29843" customFormat="1"/>
    <row r="29844" customFormat="1"/>
    <row r="29845" customFormat="1"/>
    <row r="29846" customFormat="1"/>
    <row r="29847" customFormat="1"/>
    <row r="29848" customFormat="1"/>
    <row r="29849" customFormat="1"/>
    <row r="29850" customFormat="1"/>
    <row r="29851" customFormat="1"/>
    <row r="29852" customFormat="1"/>
    <row r="29853" customFormat="1"/>
    <row r="29854" customFormat="1"/>
    <row r="29855" customFormat="1"/>
    <row r="29856" customFormat="1"/>
    <row r="29857" customFormat="1"/>
    <row r="29858" customFormat="1"/>
    <row r="29859" customFormat="1"/>
    <row r="29860" customFormat="1"/>
    <row r="29861" customFormat="1"/>
    <row r="29862" customFormat="1"/>
    <row r="29863" customFormat="1"/>
    <row r="29864" customFormat="1"/>
    <row r="29865" customFormat="1"/>
    <row r="29866" customFormat="1"/>
    <row r="29867" customFormat="1"/>
    <row r="29868" customFormat="1"/>
    <row r="29869" customFormat="1"/>
    <row r="29870" customFormat="1"/>
    <row r="29871" customFormat="1"/>
    <row r="29872" customFormat="1"/>
    <row r="29873" customFormat="1"/>
    <row r="29874" customFormat="1"/>
    <row r="29875" customFormat="1"/>
    <row r="29876" customFormat="1"/>
    <row r="29877" customFormat="1"/>
    <row r="29878" customFormat="1"/>
    <row r="29879" customFormat="1"/>
    <row r="29880" customFormat="1"/>
    <row r="29881" customFormat="1"/>
    <row r="29882" customFormat="1"/>
    <row r="29883" customFormat="1"/>
    <row r="29884" customFormat="1"/>
    <row r="29885" customFormat="1"/>
    <row r="29886" customFormat="1"/>
    <row r="29887" customFormat="1"/>
    <row r="29888" customFormat="1"/>
    <row r="29889" customFormat="1"/>
    <row r="29890" customFormat="1"/>
    <row r="29891" customFormat="1"/>
    <row r="29892" customFormat="1"/>
    <row r="29893" customFormat="1"/>
    <row r="29894" customFormat="1"/>
    <row r="29895" customFormat="1"/>
    <row r="29896" customFormat="1"/>
    <row r="29897" customFormat="1"/>
    <row r="29898" customFormat="1"/>
    <row r="29899" customFormat="1"/>
    <row r="29900" customFormat="1"/>
    <row r="29901" customFormat="1"/>
    <row r="29902" customFormat="1"/>
    <row r="29903" customFormat="1"/>
    <row r="29904" customFormat="1"/>
    <row r="29905" customFormat="1"/>
    <row r="29906" customFormat="1"/>
    <row r="29907" customFormat="1"/>
    <row r="29908" customFormat="1"/>
    <row r="29909" customFormat="1"/>
    <row r="29910" customFormat="1"/>
    <row r="29911" customFormat="1"/>
    <row r="29912" customFormat="1"/>
    <row r="29913" customFormat="1"/>
    <row r="29914" customFormat="1"/>
    <row r="29915" customFormat="1"/>
    <row r="29916" customFormat="1"/>
    <row r="29917" customFormat="1"/>
    <row r="29918" customFormat="1"/>
    <row r="29919" customFormat="1"/>
    <row r="29920" customFormat="1"/>
    <row r="29921" customFormat="1"/>
    <row r="29922" customFormat="1"/>
    <row r="29923" customFormat="1"/>
    <row r="29924" customFormat="1"/>
    <row r="29925" customFormat="1"/>
    <row r="29926" customFormat="1"/>
    <row r="29927" customFormat="1"/>
    <row r="29928" customFormat="1"/>
    <row r="29929" customFormat="1"/>
    <row r="29930" customFormat="1"/>
    <row r="29931" customFormat="1"/>
    <row r="29932" customFormat="1"/>
    <row r="29933" customFormat="1"/>
    <row r="29934" customFormat="1"/>
    <row r="29935" customFormat="1"/>
    <row r="29936" customFormat="1"/>
    <row r="29937" customFormat="1"/>
    <row r="29938" customFormat="1"/>
    <row r="29939" customFormat="1"/>
    <row r="29940" customFormat="1"/>
    <row r="29941" customFormat="1"/>
    <row r="29942" customFormat="1"/>
    <row r="29943" customFormat="1"/>
    <row r="29944" customFormat="1"/>
    <row r="29945" customFormat="1"/>
    <row r="29946" customFormat="1"/>
    <row r="29947" customFormat="1"/>
    <row r="29948" customFormat="1"/>
    <row r="29949" customFormat="1"/>
    <row r="29950" customFormat="1"/>
    <row r="29951" customFormat="1"/>
    <row r="29952" customFormat="1"/>
    <row r="29953" customFormat="1"/>
    <row r="29954" customFormat="1"/>
    <row r="29955" customFormat="1"/>
    <row r="29956" customFormat="1"/>
    <row r="29957" customFormat="1"/>
    <row r="29958" customFormat="1"/>
    <row r="29959" customFormat="1"/>
    <row r="29960" customFormat="1"/>
    <row r="29961" customFormat="1"/>
    <row r="29962" customFormat="1"/>
    <row r="29963" customFormat="1"/>
    <row r="29964" customFormat="1"/>
    <row r="29965" customFormat="1"/>
    <row r="29966" customFormat="1"/>
    <row r="29967" customFormat="1"/>
    <row r="29968" customFormat="1"/>
    <row r="29969" customFormat="1"/>
    <row r="29970" customFormat="1"/>
    <row r="29971" customFormat="1"/>
    <row r="29972" customFormat="1"/>
    <row r="29973" customFormat="1"/>
    <row r="29974" customFormat="1"/>
    <row r="29975" customFormat="1"/>
    <row r="29976" customFormat="1"/>
    <row r="29977" customFormat="1"/>
    <row r="29978" customFormat="1"/>
    <row r="29979" customFormat="1"/>
    <row r="29980" customFormat="1"/>
    <row r="29981" customFormat="1"/>
    <row r="29982" customFormat="1"/>
    <row r="29983" customFormat="1"/>
    <row r="29984" customFormat="1"/>
    <row r="29985" customFormat="1"/>
    <row r="29986" customFormat="1"/>
    <row r="29987" customFormat="1"/>
    <row r="29988" customFormat="1"/>
    <row r="29989" customFormat="1"/>
    <row r="29990" customFormat="1"/>
    <row r="29991" customFormat="1"/>
    <row r="29992" customFormat="1"/>
    <row r="29993" customFormat="1"/>
    <row r="29994" customFormat="1"/>
    <row r="29995" customFormat="1"/>
    <row r="29996" customFormat="1"/>
    <row r="29997" customFormat="1"/>
    <row r="29998" customFormat="1"/>
    <row r="29999" customFormat="1"/>
    <row r="30000" customFormat="1"/>
    <row r="30001" customFormat="1"/>
    <row r="30002" customFormat="1"/>
    <row r="30003" customFormat="1"/>
    <row r="30004" customFormat="1"/>
    <row r="30005" customFormat="1"/>
    <row r="30006" customFormat="1"/>
    <row r="30007" customFormat="1"/>
    <row r="30008" customFormat="1"/>
    <row r="30009" customFormat="1"/>
    <row r="30010" customFormat="1"/>
    <row r="30011" customFormat="1"/>
    <row r="30012" customFormat="1"/>
    <row r="30013" customFormat="1"/>
    <row r="30014" customFormat="1"/>
    <row r="30015" customFormat="1"/>
    <row r="30016" customFormat="1"/>
    <row r="30017" customFormat="1"/>
    <row r="30018" customFormat="1"/>
    <row r="30019" customFormat="1"/>
    <row r="30020" customFormat="1"/>
    <row r="30021" customFormat="1"/>
    <row r="30022" customFormat="1"/>
    <row r="30023" customFormat="1"/>
    <row r="30024" customFormat="1"/>
    <row r="30025" customFormat="1"/>
    <row r="30026" customFormat="1"/>
    <row r="30027" customFormat="1"/>
    <row r="30028" customFormat="1"/>
    <row r="30029" customFormat="1"/>
    <row r="30030" customFormat="1"/>
    <row r="30031" customFormat="1"/>
    <row r="30032" customFormat="1"/>
    <row r="30033" customFormat="1"/>
    <row r="30034" customFormat="1"/>
    <row r="30035" customFormat="1"/>
    <row r="30036" customFormat="1"/>
    <row r="30037" customFormat="1"/>
    <row r="30038" customFormat="1"/>
    <row r="30039" customFormat="1"/>
    <row r="30040" customFormat="1"/>
    <row r="30041" customFormat="1"/>
    <row r="30042" customFormat="1"/>
    <row r="30043" customFormat="1"/>
    <row r="30044" customFormat="1"/>
    <row r="30045" customFormat="1"/>
    <row r="30046" customFormat="1"/>
    <row r="30047" customFormat="1"/>
    <row r="30048" customFormat="1"/>
    <row r="30049" customFormat="1"/>
    <row r="30050" customFormat="1"/>
    <row r="30051" customFormat="1"/>
    <row r="30052" customFormat="1"/>
    <row r="30053" customFormat="1"/>
    <row r="30054" customFormat="1"/>
    <row r="30055" customFormat="1"/>
    <row r="30056" customFormat="1"/>
    <row r="30057" customFormat="1"/>
    <row r="30058" customFormat="1"/>
    <row r="30059" customFormat="1"/>
    <row r="30060" customFormat="1"/>
    <row r="30061" customFormat="1"/>
    <row r="30062" customFormat="1"/>
    <row r="30063" customFormat="1"/>
    <row r="30064" customFormat="1"/>
    <row r="30065" customFormat="1"/>
    <row r="30066" customFormat="1"/>
    <row r="30067" customFormat="1"/>
    <row r="30068" customFormat="1"/>
    <row r="30069" customFormat="1"/>
    <row r="30070" customFormat="1"/>
    <row r="30071" customFormat="1"/>
    <row r="30072" customFormat="1"/>
    <row r="30073" customFormat="1"/>
    <row r="30074" customFormat="1"/>
    <row r="30075" customFormat="1"/>
    <row r="30076" customFormat="1"/>
    <row r="30077" customFormat="1"/>
    <row r="30078" customFormat="1"/>
    <row r="30079" customFormat="1"/>
    <row r="30080" customFormat="1"/>
    <row r="30081" customFormat="1"/>
    <row r="30082" customFormat="1"/>
    <row r="30083" customFormat="1"/>
    <row r="30084" customFormat="1"/>
    <row r="30085" customFormat="1"/>
    <row r="30086" customFormat="1"/>
    <row r="30087" customFormat="1"/>
    <row r="30088" customFormat="1"/>
    <row r="30089" customFormat="1"/>
    <row r="30090" customFormat="1"/>
    <row r="30091" customFormat="1"/>
    <row r="30092" customFormat="1"/>
    <row r="30093" customFormat="1"/>
    <row r="30094" customFormat="1"/>
    <row r="30095" customFormat="1"/>
    <row r="30096" customFormat="1"/>
    <row r="30097" customFormat="1"/>
    <row r="30098" customFormat="1"/>
    <row r="30099" customFormat="1"/>
    <row r="30100" customFormat="1"/>
    <row r="30101" customFormat="1"/>
    <row r="30102" customFormat="1"/>
    <row r="30103" customFormat="1"/>
    <row r="30104" customFormat="1"/>
    <row r="30105" customFormat="1"/>
    <row r="30106" customFormat="1"/>
    <row r="30107" customFormat="1"/>
    <row r="30108" customFormat="1"/>
    <row r="30109" customFormat="1"/>
    <row r="30110" customFormat="1"/>
    <row r="30111" customFormat="1"/>
    <row r="30112" customFormat="1"/>
    <row r="30113" customFormat="1"/>
    <row r="30114" customFormat="1"/>
    <row r="30115" customFormat="1"/>
    <row r="30116" customFormat="1"/>
    <row r="30117" customFormat="1"/>
    <row r="30118" customFormat="1"/>
    <row r="30119" customFormat="1"/>
    <row r="30120" customFormat="1"/>
    <row r="30121" customFormat="1"/>
    <row r="30122" customFormat="1"/>
    <row r="30123" customFormat="1"/>
    <row r="30124" customFormat="1"/>
    <row r="30125" customFormat="1"/>
    <row r="30126" customFormat="1"/>
    <row r="30127" customFormat="1"/>
    <row r="30128" customFormat="1"/>
    <row r="30129" customFormat="1"/>
    <row r="30130" customFormat="1"/>
    <row r="30131" customFormat="1"/>
    <row r="30132" customFormat="1"/>
    <row r="30133" customFormat="1"/>
    <row r="30134" customFormat="1"/>
    <row r="30135" customFormat="1"/>
    <row r="30136" customFormat="1"/>
    <row r="30137" customFormat="1"/>
    <row r="30138" customFormat="1"/>
    <row r="30139" customFormat="1"/>
    <row r="30140" customFormat="1"/>
    <row r="30141" customFormat="1"/>
    <row r="30142" customFormat="1"/>
    <row r="30143" customFormat="1"/>
    <row r="30144" customFormat="1"/>
    <row r="30145" customFormat="1"/>
    <row r="30146" customFormat="1"/>
    <row r="30147" customFormat="1"/>
    <row r="30148" customFormat="1"/>
    <row r="30149" customFormat="1"/>
    <row r="30150" customFormat="1"/>
    <row r="30151" customFormat="1"/>
    <row r="30152" customFormat="1"/>
    <row r="30153" customFormat="1"/>
    <row r="30154" customFormat="1"/>
    <row r="30155" customFormat="1"/>
    <row r="30156" customFormat="1"/>
    <row r="30157" customFormat="1"/>
    <row r="30158" customFormat="1"/>
    <row r="30159" customFormat="1"/>
    <row r="30160" customFormat="1"/>
    <row r="30161" customFormat="1"/>
    <row r="30162" customFormat="1"/>
    <row r="30163" customFormat="1"/>
    <row r="30164" customFormat="1"/>
    <row r="30165" customFormat="1"/>
    <row r="30166" customFormat="1"/>
    <row r="30167" customFormat="1"/>
    <row r="30168" customFormat="1"/>
    <row r="30169" customFormat="1"/>
    <row r="30170" customFormat="1"/>
    <row r="30171" customFormat="1"/>
    <row r="30172" customFormat="1"/>
    <row r="30173" customFormat="1"/>
    <row r="30174" customFormat="1"/>
    <row r="30175" customFormat="1"/>
    <row r="30176" customFormat="1"/>
    <row r="30177" customFormat="1"/>
    <row r="30178" customFormat="1"/>
    <row r="30179" customFormat="1"/>
    <row r="30180" customFormat="1"/>
    <row r="30181" customFormat="1"/>
    <row r="30182" customFormat="1"/>
    <row r="30183" customFormat="1"/>
    <row r="30184" customFormat="1"/>
    <row r="30185" customFormat="1"/>
    <row r="30186" customFormat="1"/>
    <row r="30187" customFormat="1"/>
    <row r="30188" customFormat="1"/>
    <row r="30189" customFormat="1"/>
    <row r="30190" customFormat="1"/>
    <row r="30191" customFormat="1"/>
    <row r="30192" customFormat="1"/>
    <row r="30193" customFormat="1"/>
    <row r="30194" customFormat="1"/>
    <row r="30195" customFormat="1"/>
    <row r="30196" customFormat="1"/>
    <row r="30197" customFormat="1"/>
    <row r="30198" customFormat="1"/>
    <row r="30199" customFormat="1"/>
    <row r="30200" customFormat="1"/>
    <row r="30201" customFormat="1"/>
    <row r="30202" customFormat="1"/>
    <row r="30203" customFormat="1"/>
    <row r="30204" customFormat="1"/>
    <row r="30205" customFormat="1"/>
    <row r="30206" customFormat="1"/>
    <row r="30207" customFormat="1"/>
    <row r="30208" customFormat="1"/>
    <row r="30209" customFormat="1"/>
    <row r="30210" customFormat="1"/>
    <row r="30211" customFormat="1"/>
    <row r="30212" customFormat="1"/>
    <row r="30213" customFormat="1"/>
    <row r="30214" customFormat="1"/>
    <row r="30215" customFormat="1"/>
    <row r="30216" customFormat="1"/>
    <row r="30217" customFormat="1"/>
    <row r="30218" customFormat="1"/>
    <row r="30219" customFormat="1"/>
    <row r="30220" customFormat="1"/>
    <row r="30221" customFormat="1"/>
    <row r="30222" customFormat="1"/>
    <row r="30223" customFormat="1"/>
    <row r="30224" customFormat="1"/>
    <row r="30225" customFormat="1"/>
    <row r="30226" customFormat="1"/>
    <row r="30227" customFormat="1"/>
    <row r="30228" customFormat="1"/>
    <row r="30229" customFormat="1"/>
    <row r="30230" customFormat="1"/>
    <row r="30231" customFormat="1"/>
    <row r="30232" customFormat="1"/>
    <row r="30233" customFormat="1"/>
    <row r="30234" customFormat="1"/>
    <row r="30235" customFormat="1"/>
    <row r="30236" customFormat="1"/>
    <row r="30237" customFormat="1"/>
    <row r="30238" customFormat="1"/>
    <row r="30239" customFormat="1"/>
    <row r="30240" customFormat="1"/>
    <row r="30241" customFormat="1"/>
    <row r="30242" customFormat="1"/>
    <row r="30243" customFormat="1"/>
    <row r="30244" customFormat="1"/>
    <row r="30245" customFormat="1"/>
    <row r="30246" customFormat="1"/>
    <row r="30247" customFormat="1"/>
    <row r="30248" customFormat="1"/>
    <row r="30249" customFormat="1"/>
    <row r="30250" customFormat="1"/>
    <row r="30251" customFormat="1"/>
    <row r="30252" customFormat="1"/>
    <row r="30253" customFormat="1"/>
    <row r="30254" customFormat="1"/>
    <row r="30255" customFormat="1"/>
    <row r="30256" customFormat="1"/>
    <row r="30257" customFormat="1"/>
    <row r="30258" customFormat="1"/>
    <row r="30259" customFormat="1"/>
    <row r="30260" customFormat="1"/>
    <row r="30261" customFormat="1"/>
    <row r="30262" customFormat="1"/>
    <row r="30263" customFormat="1"/>
    <row r="30264" customFormat="1"/>
    <row r="30265" customFormat="1"/>
    <row r="30266" customFormat="1"/>
    <row r="30267" customFormat="1"/>
    <row r="30268" customFormat="1"/>
    <row r="30269" customFormat="1"/>
    <row r="30270" customFormat="1"/>
    <row r="30271" customFormat="1"/>
    <row r="30272" customFormat="1"/>
    <row r="30273" customFormat="1"/>
    <row r="30274" customFormat="1"/>
    <row r="30275" customFormat="1"/>
    <row r="30276" customFormat="1"/>
    <row r="30277" customFormat="1"/>
    <row r="30278" customFormat="1"/>
    <row r="30279" customFormat="1"/>
    <row r="30280" customFormat="1"/>
    <row r="30281" customFormat="1"/>
    <row r="30282" customFormat="1"/>
    <row r="30283" customFormat="1"/>
    <row r="30284" customFormat="1"/>
    <row r="30285" customFormat="1"/>
    <row r="30286" customFormat="1"/>
    <row r="30287" customFormat="1"/>
    <row r="30288" customFormat="1"/>
    <row r="30289" customFormat="1"/>
    <row r="30290" customFormat="1"/>
    <row r="30291" customFormat="1"/>
    <row r="30292" customFormat="1"/>
    <row r="30293" customFormat="1"/>
    <row r="30294" customFormat="1"/>
    <row r="30295" customFormat="1"/>
    <row r="30296" customFormat="1"/>
    <row r="30297" customFormat="1"/>
    <row r="30298" customFormat="1"/>
    <row r="30299" customFormat="1"/>
    <row r="30300" customFormat="1"/>
    <row r="30301" customFormat="1"/>
    <row r="30302" customFormat="1"/>
    <row r="30303" customFormat="1"/>
    <row r="30304" customFormat="1"/>
    <row r="30305" customFormat="1"/>
    <row r="30306" customFormat="1"/>
    <row r="30307" customFormat="1"/>
    <row r="30308" customFormat="1"/>
    <row r="30309" customFormat="1"/>
    <row r="30310" customFormat="1"/>
    <row r="30311" customFormat="1"/>
    <row r="30312" customFormat="1"/>
    <row r="30313" customFormat="1"/>
    <row r="30314" customFormat="1"/>
    <row r="30315" customFormat="1"/>
    <row r="30316" customFormat="1"/>
    <row r="30317" customFormat="1"/>
    <row r="30318" customFormat="1"/>
    <row r="30319" customFormat="1"/>
    <row r="30320" customFormat="1"/>
    <row r="30321" customFormat="1"/>
    <row r="30322" customFormat="1"/>
    <row r="30323" customFormat="1"/>
    <row r="30324" customFormat="1"/>
    <row r="30325" customFormat="1"/>
    <row r="30326" customFormat="1"/>
    <row r="30327" customFormat="1"/>
    <row r="30328" customFormat="1"/>
    <row r="30329" customFormat="1"/>
    <row r="30330" customFormat="1"/>
    <row r="30331" customFormat="1"/>
    <row r="30332" customFormat="1"/>
    <row r="30333" customFormat="1"/>
    <row r="30334" customFormat="1"/>
    <row r="30335" customFormat="1"/>
    <row r="30336" customFormat="1"/>
    <row r="30337" customFormat="1"/>
    <row r="30338" customFormat="1"/>
    <row r="30339" customFormat="1"/>
    <row r="30340" customFormat="1"/>
    <row r="30341" customFormat="1"/>
    <row r="30342" customFormat="1"/>
    <row r="30343" customFormat="1"/>
    <row r="30344" customFormat="1"/>
    <row r="30345" customFormat="1"/>
    <row r="30346" customFormat="1"/>
    <row r="30347" customFormat="1"/>
    <row r="30348" customFormat="1"/>
    <row r="30349" customFormat="1"/>
    <row r="30350" customFormat="1"/>
    <row r="30351" customFormat="1"/>
    <row r="30352" customFormat="1"/>
    <row r="30353" customFormat="1"/>
    <row r="30354" customFormat="1"/>
    <row r="30355" customFormat="1"/>
    <row r="30356" customFormat="1"/>
    <row r="30357" customFormat="1"/>
    <row r="30358" customFormat="1"/>
    <row r="30359" customFormat="1"/>
    <row r="30360" customFormat="1"/>
    <row r="30361" customFormat="1"/>
    <row r="30362" customFormat="1"/>
    <row r="30363" customFormat="1"/>
    <row r="30364" customFormat="1"/>
    <row r="30365" customFormat="1"/>
    <row r="30366" customFormat="1"/>
    <row r="30367" customFormat="1"/>
    <row r="30368" customFormat="1"/>
    <row r="30369" customFormat="1"/>
    <row r="30370" customFormat="1"/>
    <row r="30371" customFormat="1"/>
    <row r="30372" customFormat="1"/>
    <row r="30373" customFormat="1"/>
    <row r="30374" customFormat="1"/>
    <row r="30375" customFormat="1"/>
    <row r="30376" customFormat="1"/>
    <row r="30377" customFormat="1"/>
    <row r="30378" customFormat="1"/>
    <row r="30379" customFormat="1"/>
    <row r="30380" customFormat="1"/>
    <row r="30381" customFormat="1"/>
    <row r="30382" customFormat="1"/>
    <row r="30383" customFormat="1"/>
    <row r="30384" customFormat="1"/>
    <row r="30385" customFormat="1"/>
    <row r="30386" customFormat="1"/>
    <row r="30387" customFormat="1"/>
    <row r="30388" customFormat="1"/>
    <row r="30389" customFormat="1"/>
    <row r="30390" customFormat="1"/>
    <row r="30391" customFormat="1"/>
    <row r="30392" customFormat="1"/>
    <row r="30393" customFormat="1"/>
    <row r="30394" customFormat="1"/>
    <row r="30395" customFormat="1"/>
    <row r="30396" customFormat="1"/>
    <row r="30397" customFormat="1"/>
    <row r="30398" customFormat="1"/>
    <row r="30399" customFormat="1"/>
    <row r="30400" customFormat="1"/>
    <row r="30401" customFormat="1"/>
    <row r="30402" customFormat="1"/>
    <row r="30403" customFormat="1"/>
    <row r="30404" customFormat="1"/>
    <row r="30405" customFormat="1"/>
    <row r="30406" customFormat="1"/>
    <row r="30407" customFormat="1"/>
    <row r="30408" customFormat="1"/>
    <row r="30409" customFormat="1"/>
    <row r="30410" customFormat="1"/>
    <row r="30411" customFormat="1"/>
    <row r="30412" customFormat="1"/>
    <row r="30413" customFormat="1"/>
    <row r="30414" customFormat="1"/>
    <row r="30415" customFormat="1"/>
    <row r="30416" customFormat="1"/>
    <row r="30417" customFormat="1"/>
    <row r="30418" customFormat="1"/>
    <row r="30419" customFormat="1"/>
    <row r="30420" customFormat="1"/>
    <row r="30421" customFormat="1"/>
    <row r="30422" customFormat="1"/>
    <row r="30423" customFormat="1"/>
    <row r="30424" customFormat="1"/>
    <row r="30425" customFormat="1"/>
    <row r="30426" customFormat="1"/>
    <row r="30427" customFormat="1"/>
    <row r="30428" customFormat="1"/>
    <row r="30429" customFormat="1"/>
    <row r="30430" customFormat="1"/>
    <row r="30431" customFormat="1"/>
    <row r="30432" customFormat="1"/>
    <row r="30433" customFormat="1"/>
    <row r="30434" customFormat="1"/>
    <row r="30435" customFormat="1"/>
    <row r="30436" customFormat="1"/>
    <row r="30437" customFormat="1"/>
    <row r="30438" customFormat="1"/>
    <row r="30439" customFormat="1"/>
    <row r="30440" customFormat="1"/>
    <row r="30441" customFormat="1"/>
    <row r="30442" customFormat="1"/>
    <row r="30443" customFormat="1"/>
    <row r="30444" customFormat="1"/>
    <row r="30445" customFormat="1"/>
    <row r="30446" customFormat="1"/>
    <row r="30447" customFormat="1"/>
    <row r="30448" customFormat="1"/>
    <row r="30449" customFormat="1"/>
    <row r="30450" customFormat="1"/>
    <row r="30451" customFormat="1"/>
    <row r="30452" customFormat="1"/>
    <row r="30453" customFormat="1"/>
    <row r="30454" customFormat="1"/>
    <row r="30455" customFormat="1"/>
    <row r="30456" customFormat="1"/>
    <row r="30457" customFormat="1"/>
    <row r="30458" customFormat="1"/>
    <row r="30459" customFormat="1"/>
    <row r="30460" customFormat="1"/>
    <row r="30461" customFormat="1"/>
    <row r="30462" customFormat="1"/>
    <row r="30463" customFormat="1"/>
    <row r="30464" customFormat="1"/>
    <row r="30465" customFormat="1"/>
    <row r="30466" customFormat="1"/>
    <row r="30467" customFormat="1"/>
    <row r="30468" customFormat="1"/>
    <row r="30469" customFormat="1"/>
    <row r="30470" customFormat="1"/>
    <row r="30471" customFormat="1"/>
    <row r="30472" customFormat="1"/>
    <row r="30473" customFormat="1"/>
    <row r="30474" customFormat="1"/>
    <row r="30475" customFormat="1"/>
    <row r="30476" customFormat="1"/>
    <row r="30477" customFormat="1"/>
    <row r="30478" customFormat="1"/>
    <row r="30479" customFormat="1"/>
    <row r="30480" customFormat="1"/>
    <row r="30481" customFormat="1"/>
    <row r="30482" customFormat="1"/>
    <row r="30483" customFormat="1"/>
    <row r="30484" customFormat="1"/>
    <row r="30485" customFormat="1"/>
    <row r="30486" customFormat="1"/>
    <row r="30487" customFormat="1"/>
    <row r="30488" customFormat="1"/>
    <row r="30489" customFormat="1"/>
    <row r="30490" customFormat="1"/>
    <row r="30491" customFormat="1"/>
    <row r="30492" customFormat="1"/>
    <row r="30493" customFormat="1"/>
    <row r="30494" customFormat="1"/>
    <row r="30495" customFormat="1"/>
    <row r="30496" customFormat="1"/>
    <row r="30497" customFormat="1"/>
    <row r="30498" customFormat="1"/>
    <row r="30499" customFormat="1"/>
    <row r="30500" customFormat="1"/>
    <row r="30501" customFormat="1"/>
    <row r="30502" customFormat="1"/>
    <row r="30503" customFormat="1"/>
    <row r="30504" customFormat="1"/>
    <row r="30505" customFormat="1"/>
    <row r="30506" customFormat="1"/>
    <row r="30507" customFormat="1"/>
    <row r="30508" customFormat="1"/>
    <row r="30509" customFormat="1"/>
    <row r="30510" customFormat="1"/>
    <row r="30511" customFormat="1"/>
    <row r="30512" customFormat="1"/>
    <row r="30513" customFormat="1"/>
    <row r="30514" customFormat="1"/>
    <row r="30515" customFormat="1"/>
    <row r="30516" customFormat="1"/>
    <row r="30517" customFormat="1"/>
    <row r="30518" customFormat="1"/>
    <row r="30519" customFormat="1"/>
    <row r="30520" customFormat="1"/>
    <row r="30521" customFormat="1"/>
    <row r="30522" customFormat="1"/>
    <row r="30523" customFormat="1"/>
    <row r="30524" customFormat="1"/>
    <row r="30525" customFormat="1"/>
    <row r="30526" customFormat="1"/>
    <row r="30527" customFormat="1"/>
    <row r="30528" customFormat="1"/>
    <row r="30529" customFormat="1"/>
    <row r="30530" customFormat="1"/>
    <row r="30531" customFormat="1"/>
    <row r="30532" customFormat="1"/>
    <row r="30533" customFormat="1"/>
    <row r="30534" customFormat="1"/>
    <row r="30535" customFormat="1"/>
    <row r="30536" customFormat="1"/>
    <row r="30537" customFormat="1"/>
    <row r="30538" customFormat="1"/>
    <row r="30539" customFormat="1"/>
    <row r="30540" customFormat="1"/>
    <row r="30541" customFormat="1"/>
    <row r="30542" customFormat="1"/>
    <row r="30543" customFormat="1"/>
    <row r="30544" customFormat="1"/>
    <row r="30545" customFormat="1"/>
    <row r="30546" customFormat="1"/>
    <row r="30547" customFormat="1"/>
    <row r="30548" customFormat="1"/>
    <row r="30549" customFormat="1"/>
    <row r="30550" customFormat="1"/>
    <row r="30551" customFormat="1"/>
    <row r="30552" customFormat="1"/>
    <row r="30553" customFormat="1"/>
    <row r="30554" customFormat="1"/>
    <row r="30555" customFormat="1"/>
    <row r="30556" customFormat="1"/>
    <row r="30557" customFormat="1"/>
    <row r="30558" customFormat="1"/>
    <row r="30559" customFormat="1"/>
    <row r="30560" customFormat="1"/>
    <row r="30561" customFormat="1"/>
    <row r="30562" customFormat="1"/>
    <row r="30563" customFormat="1"/>
    <row r="30564" customFormat="1"/>
    <row r="30565" customFormat="1"/>
    <row r="30566" customFormat="1"/>
    <row r="30567" customFormat="1"/>
    <row r="30568" customFormat="1"/>
    <row r="30569" customFormat="1"/>
    <row r="30570" customFormat="1"/>
    <row r="30571" customFormat="1"/>
    <row r="30572" customFormat="1"/>
    <row r="30573" customFormat="1"/>
    <row r="30574" customFormat="1"/>
    <row r="30575" customFormat="1"/>
    <row r="30576" customFormat="1"/>
    <row r="30577" customFormat="1"/>
    <row r="30578" customFormat="1"/>
    <row r="30579" customFormat="1"/>
    <row r="30580" customFormat="1"/>
    <row r="30581" customFormat="1"/>
    <row r="30582" customFormat="1"/>
    <row r="30583" customFormat="1"/>
    <row r="30584" customFormat="1"/>
    <row r="30585" customFormat="1"/>
    <row r="30586" customFormat="1"/>
    <row r="30587" customFormat="1"/>
    <row r="30588" customFormat="1"/>
    <row r="30589" customFormat="1"/>
    <row r="30590" customFormat="1"/>
    <row r="30591" customFormat="1"/>
    <row r="30592" customFormat="1"/>
    <row r="30593" customFormat="1"/>
    <row r="30594" customFormat="1"/>
    <row r="30595" customFormat="1"/>
    <row r="30596" customFormat="1"/>
    <row r="30597" customFormat="1"/>
    <row r="30598" customFormat="1"/>
    <row r="30599" customFormat="1"/>
    <row r="30600" customFormat="1"/>
    <row r="30601" customFormat="1"/>
    <row r="30602" customFormat="1"/>
    <row r="30603" customFormat="1"/>
    <row r="30604" customFormat="1"/>
    <row r="30605" customFormat="1"/>
    <row r="30606" customFormat="1"/>
    <row r="30607" customFormat="1"/>
    <row r="30608" customFormat="1"/>
    <row r="30609" customFormat="1"/>
    <row r="30610" customFormat="1"/>
    <row r="30611" customFormat="1"/>
    <row r="30612" customFormat="1"/>
    <row r="30613" customFormat="1"/>
    <row r="30614" customFormat="1"/>
    <row r="30615" customFormat="1"/>
    <row r="30616" customFormat="1"/>
    <row r="30617" customFormat="1"/>
    <row r="30618" customFormat="1"/>
    <row r="30619" customFormat="1"/>
    <row r="30620" customFormat="1"/>
    <row r="30621" customFormat="1"/>
    <row r="30622" customFormat="1"/>
    <row r="30623" customFormat="1"/>
    <row r="30624" customFormat="1"/>
    <row r="30625" customFormat="1"/>
    <row r="30626" customFormat="1"/>
    <row r="30627" customFormat="1"/>
    <row r="30628" customFormat="1"/>
    <row r="30629" customFormat="1"/>
    <row r="30630" customFormat="1"/>
    <row r="30631" customFormat="1"/>
    <row r="30632" customFormat="1"/>
    <row r="30633" customFormat="1"/>
    <row r="30634" customFormat="1"/>
    <row r="30635" customFormat="1"/>
    <row r="30636" customFormat="1"/>
    <row r="30637" customFormat="1"/>
    <row r="30638" customFormat="1"/>
    <row r="30639" customFormat="1"/>
    <row r="30640" customFormat="1"/>
    <row r="30641" customFormat="1"/>
    <row r="30642" customFormat="1"/>
    <row r="30643" customFormat="1"/>
    <row r="30644" customFormat="1"/>
    <row r="30645" customFormat="1"/>
    <row r="30646" customFormat="1"/>
    <row r="30647" customFormat="1"/>
    <row r="30648" customFormat="1"/>
    <row r="30649" customFormat="1"/>
    <row r="30650" customFormat="1"/>
    <row r="30651" customFormat="1"/>
    <row r="30652" customFormat="1"/>
    <row r="30653" customFormat="1"/>
    <row r="30654" customFormat="1"/>
    <row r="30655" customFormat="1"/>
    <row r="30656" customFormat="1"/>
    <row r="30657" customFormat="1"/>
    <row r="30658" customFormat="1"/>
    <row r="30659" customFormat="1"/>
    <row r="30660" customFormat="1"/>
    <row r="30661" customFormat="1"/>
    <row r="30662" customFormat="1"/>
    <row r="30663" customFormat="1"/>
    <row r="30664" customFormat="1"/>
    <row r="30665" customFormat="1"/>
    <row r="30666" customFormat="1"/>
    <row r="30667" customFormat="1"/>
    <row r="30668" customFormat="1"/>
    <row r="30669" customFormat="1"/>
    <row r="30670" customFormat="1"/>
    <row r="30671" customFormat="1"/>
    <row r="30672" customFormat="1"/>
    <row r="30673" customFormat="1"/>
    <row r="30674" customFormat="1"/>
    <row r="30675" customFormat="1"/>
    <row r="30676" customFormat="1"/>
    <row r="30677" customFormat="1"/>
    <row r="30678" customFormat="1"/>
    <row r="30679" customFormat="1"/>
    <row r="30680" customFormat="1"/>
    <row r="30681" customFormat="1"/>
    <row r="30682" customFormat="1"/>
    <row r="30683" customFormat="1"/>
    <row r="30684" customFormat="1"/>
    <row r="30685" customFormat="1"/>
    <row r="30686" customFormat="1"/>
    <row r="30687" customFormat="1"/>
    <row r="30688" customFormat="1"/>
    <row r="30689" customFormat="1"/>
    <row r="30690" customFormat="1"/>
    <row r="30691" customFormat="1"/>
    <row r="30692" customFormat="1"/>
    <row r="30693" customFormat="1"/>
    <row r="30694" customFormat="1"/>
    <row r="30695" customFormat="1"/>
    <row r="30696" customFormat="1"/>
    <row r="30697" customFormat="1"/>
    <row r="30698" customFormat="1"/>
    <row r="30699" customFormat="1"/>
    <row r="30700" customFormat="1"/>
    <row r="30701" customFormat="1"/>
    <row r="30702" customFormat="1"/>
    <row r="30703" customFormat="1"/>
    <row r="30704" customFormat="1"/>
    <row r="30705" customFormat="1"/>
    <row r="30706" customFormat="1"/>
    <row r="30707" customFormat="1"/>
    <row r="30708" customFormat="1"/>
    <row r="30709" customFormat="1"/>
    <row r="30710" customFormat="1"/>
    <row r="30711" customFormat="1"/>
    <row r="30712" customFormat="1"/>
    <row r="30713" customFormat="1"/>
    <row r="30714" customFormat="1"/>
    <row r="30715" customFormat="1"/>
    <row r="30716" customFormat="1"/>
    <row r="30717" customFormat="1"/>
    <row r="30718" customFormat="1"/>
    <row r="30719" customFormat="1"/>
    <row r="30720" customFormat="1"/>
    <row r="30721" customFormat="1"/>
    <row r="30722" customFormat="1"/>
    <row r="30723" customFormat="1"/>
    <row r="30724" customFormat="1"/>
    <row r="30725" customFormat="1"/>
    <row r="30726" customFormat="1"/>
    <row r="30727" customFormat="1"/>
    <row r="30728" customFormat="1"/>
    <row r="30729" customFormat="1"/>
    <row r="30730" customFormat="1"/>
    <row r="30731" customFormat="1"/>
    <row r="30732" customFormat="1"/>
    <row r="30733" customFormat="1"/>
    <row r="30734" customFormat="1"/>
    <row r="30735" customFormat="1"/>
    <row r="30736" customFormat="1"/>
    <row r="30737" customFormat="1"/>
    <row r="30738" customFormat="1"/>
    <row r="30739" customFormat="1"/>
    <row r="30740" customFormat="1"/>
    <row r="30741" customFormat="1"/>
    <row r="30742" customFormat="1"/>
    <row r="30743" customFormat="1"/>
    <row r="30744" customFormat="1"/>
    <row r="30745" customFormat="1"/>
    <row r="30746" customFormat="1"/>
    <row r="30747" customFormat="1"/>
    <row r="30748" customFormat="1"/>
    <row r="30749" customFormat="1"/>
    <row r="30750" customFormat="1"/>
    <row r="30751" customFormat="1"/>
    <row r="30752" customFormat="1"/>
    <row r="30753" customFormat="1"/>
    <row r="30754" customFormat="1"/>
    <row r="30755" customFormat="1"/>
    <row r="30756" customFormat="1"/>
    <row r="30757" customFormat="1"/>
    <row r="30758" customFormat="1"/>
    <row r="30759" customFormat="1"/>
    <row r="30760" customFormat="1"/>
    <row r="30761" customFormat="1"/>
    <row r="30762" customFormat="1"/>
    <row r="30763" customFormat="1"/>
    <row r="30764" customFormat="1"/>
    <row r="30765" customFormat="1"/>
    <row r="30766" customFormat="1"/>
    <row r="30767" customFormat="1"/>
    <row r="30768" customFormat="1"/>
    <row r="30769" customFormat="1"/>
    <row r="30770" customFormat="1"/>
    <row r="30771" customFormat="1"/>
    <row r="30772" customFormat="1"/>
    <row r="30773" customFormat="1"/>
    <row r="30774" customFormat="1"/>
    <row r="30775" customFormat="1"/>
    <row r="30776" customFormat="1"/>
    <row r="30777" customFormat="1"/>
    <row r="30778" customFormat="1"/>
    <row r="30779" customFormat="1"/>
    <row r="30780" customFormat="1"/>
    <row r="30781" customFormat="1"/>
    <row r="30782" customFormat="1"/>
    <row r="30783" customFormat="1"/>
    <row r="30784" customFormat="1"/>
    <row r="30785" customFormat="1"/>
    <row r="30786" customFormat="1"/>
    <row r="30787" customFormat="1"/>
    <row r="30788" customFormat="1"/>
    <row r="30789" customFormat="1"/>
    <row r="30790" customFormat="1"/>
    <row r="30791" customFormat="1"/>
    <row r="30792" customFormat="1"/>
    <row r="30793" customFormat="1"/>
    <row r="30794" customFormat="1"/>
    <row r="30795" customFormat="1"/>
    <row r="30796" customFormat="1"/>
    <row r="30797" customFormat="1"/>
    <row r="30798" customFormat="1"/>
    <row r="30799" customFormat="1"/>
    <row r="30800" customFormat="1"/>
    <row r="30801" customFormat="1"/>
    <row r="30802" customFormat="1"/>
    <row r="30803" customFormat="1"/>
    <row r="30804" customFormat="1"/>
    <row r="30805" customFormat="1"/>
    <row r="30806" customFormat="1"/>
    <row r="30807" customFormat="1"/>
    <row r="30808" customFormat="1"/>
    <row r="30809" customFormat="1"/>
    <row r="30810" customFormat="1"/>
    <row r="30811" customFormat="1"/>
    <row r="30812" customFormat="1"/>
    <row r="30813" customFormat="1"/>
    <row r="30814" customFormat="1"/>
    <row r="30815" customFormat="1"/>
    <row r="30816" customFormat="1"/>
    <row r="30817" customFormat="1"/>
    <row r="30818" customFormat="1"/>
    <row r="30819" customFormat="1"/>
    <row r="30820" customFormat="1"/>
    <row r="30821" customFormat="1"/>
    <row r="30822" customFormat="1"/>
    <row r="30823" customFormat="1"/>
    <row r="30824" customFormat="1"/>
    <row r="30825" customFormat="1"/>
    <row r="30826" customFormat="1"/>
    <row r="30827" customFormat="1"/>
    <row r="30828" customFormat="1"/>
    <row r="30829" customFormat="1"/>
    <row r="30830" customFormat="1"/>
    <row r="30831" customFormat="1"/>
    <row r="30832" customFormat="1"/>
    <row r="30833" customFormat="1"/>
    <row r="30834" customFormat="1"/>
    <row r="30835" customFormat="1"/>
    <row r="30836" customFormat="1"/>
    <row r="30837" customFormat="1"/>
    <row r="30838" customFormat="1"/>
    <row r="30839" customFormat="1"/>
    <row r="30840" customFormat="1"/>
    <row r="30841" customFormat="1"/>
    <row r="30842" customFormat="1"/>
    <row r="30843" customFormat="1"/>
    <row r="30844" customFormat="1"/>
    <row r="30845" customFormat="1"/>
    <row r="30846" customFormat="1"/>
    <row r="30847" customFormat="1"/>
    <row r="30848" customFormat="1"/>
    <row r="30849" customFormat="1"/>
    <row r="30850" customFormat="1"/>
    <row r="30851" customFormat="1"/>
    <row r="30852" customFormat="1"/>
    <row r="30853" customFormat="1"/>
    <row r="30854" customFormat="1"/>
    <row r="30855" customFormat="1"/>
    <row r="30856" customFormat="1"/>
    <row r="30857" customFormat="1"/>
    <row r="30858" customFormat="1"/>
    <row r="30859" customFormat="1"/>
    <row r="30860" customFormat="1"/>
    <row r="30861" customFormat="1"/>
    <row r="30862" customFormat="1"/>
    <row r="30863" customFormat="1"/>
    <row r="30864" customFormat="1"/>
    <row r="30865" customFormat="1"/>
    <row r="30866" customFormat="1"/>
    <row r="30867" customFormat="1"/>
    <row r="30868" customFormat="1"/>
    <row r="30869" customFormat="1"/>
    <row r="30870" customFormat="1"/>
    <row r="30871" customFormat="1"/>
    <row r="30872" customFormat="1"/>
    <row r="30873" customFormat="1"/>
    <row r="30874" customFormat="1"/>
    <row r="30875" customFormat="1"/>
    <row r="30876" customFormat="1"/>
    <row r="30877" customFormat="1"/>
    <row r="30878" customFormat="1"/>
    <row r="30879" customFormat="1"/>
    <row r="30880" customFormat="1"/>
    <row r="30881" customFormat="1"/>
    <row r="30882" customFormat="1"/>
    <row r="30883" customFormat="1"/>
    <row r="30884" customFormat="1"/>
    <row r="30885" customFormat="1"/>
    <row r="30886" customFormat="1"/>
    <row r="30887" customFormat="1"/>
    <row r="30888" customFormat="1"/>
    <row r="30889" customFormat="1"/>
    <row r="30890" customFormat="1"/>
    <row r="30891" customFormat="1"/>
    <row r="30892" customFormat="1"/>
    <row r="30893" customFormat="1"/>
    <row r="30894" customFormat="1"/>
    <row r="30895" customFormat="1"/>
    <row r="30896" customFormat="1"/>
    <row r="30897" customFormat="1"/>
    <row r="30898" customFormat="1"/>
    <row r="30899" customFormat="1"/>
    <row r="30900" customFormat="1"/>
    <row r="30901" customFormat="1"/>
    <row r="30902" customFormat="1"/>
    <row r="30903" customFormat="1"/>
    <row r="30904" customFormat="1"/>
    <row r="30905" customFormat="1"/>
    <row r="30906" customFormat="1"/>
    <row r="30907" customFormat="1"/>
    <row r="30908" customFormat="1"/>
    <row r="30909" customFormat="1"/>
    <row r="30910" customFormat="1"/>
    <row r="30911" customFormat="1"/>
    <row r="30912" customFormat="1"/>
    <row r="30913" customFormat="1"/>
    <row r="30914" customFormat="1"/>
    <row r="30915" customFormat="1"/>
    <row r="30916" customFormat="1"/>
    <row r="30917" customFormat="1"/>
    <row r="30918" customFormat="1"/>
    <row r="30919" customFormat="1"/>
    <row r="30920" customFormat="1"/>
    <row r="30921" customFormat="1"/>
    <row r="30922" customFormat="1"/>
    <row r="30923" customFormat="1"/>
    <row r="30924" customFormat="1"/>
    <row r="30925" customFormat="1"/>
    <row r="30926" customFormat="1"/>
    <row r="30927" customFormat="1"/>
    <row r="30928" customFormat="1"/>
    <row r="30929" customFormat="1"/>
    <row r="30930" customFormat="1"/>
    <row r="30931" customFormat="1"/>
    <row r="30932" customFormat="1"/>
    <row r="30933" customFormat="1"/>
    <row r="30934" customFormat="1"/>
    <row r="30935" customFormat="1"/>
    <row r="30936" customFormat="1"/>
    <row r="30937" customFormat="1"/>
    <row r="30938" customFormat="1"/>
    <row r="30939" customFormat="1"/>
    <row r="30940" customFormat="1"/>
    <row r="30941" customFormat="1"/>
    <row r="30942" customFormat="1"/>
    <row r="30943" customFormat="1"/>
    <row r="30944" customFormat="1"/>
    <row r="30945" customFormat="1"/>
    <row r="30946" customFormat="1"/>
    <row r="30947" customFormat="1"/>
    <row r="30948" customFormat="1"/>
    <row r="30949" customFormat="1"/>
    <row r="30950" customFormat="1"/>
    <row r="30951" customFormat="1"/>
    <row r="30952" customFormat="1"/>
    <row r="30953" customFormat="1"/>
    <row r="30954" customFormat="1"/>
    <row r="30955" customFormat="1"/>
    <row r="30956" customFormat="1"/>
    <row r="30957" customFormat="1"/>
    <row r="30958" customFormat="1"/>
    <row r="30959" customFormat="1"/>
    <row r="30960" customFormat="1"/>
    <row r="30961" customFormat="1"/>
    <row r="30962" customFormat="1"/>
    <row r="30963" customFormat="1"/>
    <row r="30964" customFormat="1"/>
    <row r="30965" customFormat="1"/>
    <row r="30966" customFormat="1"/>
    <row r="30967" customFormat="1"/>
    <row r="30968" customFormat="1"/>
    <row r="30969" customFormat="1"/>
    <row r="30970" customFormat="1"/>
    <row r="30971" customFormat="1"/>
    <row r="30972" customFormat="1"/>
    <row r="30973" customFormat="1"/>
    <row r="30974" customFormat="1"/>
    <row r="30975" customFormat="1"/>
    <row r="30976" customFormat="1"/>
    <row r="30977" customFormat="1"/>
    <row r="30978" customFormat="1"/>
    <row r="30979" customFormat="1"/>
    <row r="30980" customFormat="1"/>
    <row r="30981" customFormat="1"/>
    <row r="30982" customFormat="1"/>
    <row r="30983" customFormat="1"/>
    <row r="30984" customFormat="1"/>
    <row r="30985" customFormat="1"/>
    <row r="30986" customFormat="1"/>
    <row r="30987" customFormat="1"/>
    <row r="30988" customFormat="1"/>
    <row r="30989" customFormat="1"/>
    <row r="30990" customFormat="1"/>
    <row r="30991" customFormat="1"/>
    <row r="30992" customFormat="1"/>
    <row r="30993" customFormat="1"/>
    <row r="30994" customFormat="1"/>
    <row r="30995" customFormat="1"/>
    <row r="30996" customFormat="1"/>
    <row r="30997" customFormat="1"/>
    <row r="30998" customFormat="1"/>
    <row r="30999" customFormat="1"/>
    <row r="31000" customFormat="1"/>
    <row r="31001" customFormat="1"/>
    <row r="31002" customFormat="1"/>
    <row r="31003" customFormat="1"/>
    <row r="31004" customFormat="1"/>
    <row r="31005" customFormat="1"/>
    <row r="31006" customFormat="1"/>
    <row r="31007" customFormat="1"/>
    <row r="31008" customFormat="1"/>
    <row r="31009" customFormat="1"/>
    <row r="31010" customFormat="1"/>
    <row r="31011" customFormat="1"/>
    <row r="31012" customFormat="1"/>
    <row r="31013" customFormat="1"/>
    <row r="31014" customFormat="1"/>
    <row r="31015" customFormat="1"/>
    <row r="31016" customFormat="1"/>
    <row r="31017" customFormat="1"/>
    <row r="31018" customFormat="1"/>
    <row r="31019" customFormat="1"/>
    <row r="31020" customFormat="1"/>
    <row r="31021" customFormat="1"/>
    <row r="31022" customFormat="1"/>
    <row r="31023" customFormat="1"/>
    <row r="31024" customFormat="1"/>
    <row r="31025" customFormat="1"/>
    <row r="31026" customFormat="1"/>
    <row r="31027" customFormat="1"/>
    <row r="31028" customFormat="1"/>
    <row r="31029" customFormat="1"/>
    <row r="31030" customFormat="1"/>
    <row r="31031" customFormat="1"/>
    <row r="31032" customFormat="1"/>
    <row r="31033" customFormat="1"/>
    <row r="31034" customFormat="1"/>
    <row r="31035" customFormat="1"/>
    <row r="31036" customFormat="1"/>
    <row r="31037" customFormat="1"/>
    <row r="31038" customFormat="1"/>
    <row r="31039" customFormat="1"/>
    <row r="31040" customFormat="1"/>
    <row r="31041" customFormat="1"/>
    <row r="31042" customFormat="1"/>
    <row r="31043" customFormat="1"/>
    <row r="31044" customFormat="1"/>
    <row r="31045" customFormat="1"/>
    <row r="31046" customFormat="1"/>
    <row r="31047" customFormat="1"/>
    <row r="31048" customFormat="1"/>
    <row r="31049" customFormat="1"/>
    <row r="31050" customFormat="1"/>
    <row r="31051" customFormat="1"/>
    <row r="31052" customFormat="1"/>
    <row r="31053" customFormat="1"/>
    <row r="31054" customFormat="1"/>
    <row r="31055" customFormat="1"/>
    <row r="31056" customFormat="1"/>
    <row r="31057" customFormat="1"/>
    <row r="31058" customFormat="1"/>
    <row r="31059" customFormat="1"/>
    <row r="31060" customFormat="1"/>
    <row r="31061" customFormat="1"/>
    <row r="31062" customFormat="1"/>
    <row r="31063" customFormat="1"/>
    <row r="31064" customFormat="1"/>
    <row r="31065" customFormat="1"/>
    <row r="31066" customFormat="1"/>
    <row r="31067" customFormat="1"/>
    <row r="31068" customFormat="1"/>
    <row r="31069" customFormat="1"/>
    <row r="31070" customFormat="1"/>
    <row r="31071" customFormat="1"/>
    <row r="31072" customFormat="1"/>
    <row r="31073" customFormat="1"/>
    <row r="31074" customFormat="1"/>
    <row r="31075" customFormat="1"/>
    <row r="31076" customFormat="1"/>
    <row r="31077" customFormat="1"/>
    <row r="31078" customFormat="1"/>
    <row r="31079" customFormat="1"/>
    <row r="31080" customFormat="1"/>
    <row r="31081" customFormat="1"/>
    <row r="31082" customFormat="1"/>
    <row r="31083" customFormat="1"/>
    <row r="31084" customFormat="1"/>
    <row r="31085" customFormat="1"/>
    <row r="31086" customFormat="1"/>
    <row r="31087" customFormat="1"/>
    <row r="31088" customFormat="1"/>
    <row r="31089" customFormat="1"/>
    <row r="31090" customFormat="1"/>
    <row r="31091" customFormat="1"/>
    <row r="31092" customFormat="1"/>
    <row r="31093" customFormat="1"/>
    <row r="31094" customFormat="1"/>
    <row r="31095" customFormat="1"/>
    <row r="31096" customFormat="1"/>
    <row r="31097" customFormat="1"/>
    <row r="31098" customFormat="1"/>
    <row r="31099" customFormat="1"/>
    <row r="31100" customFormat="1"/>
    <row r="31101" customFormat="1"/>
    <row r="31102" customFormat="1"/>
    <row r="31103" customFormat="1"/>
    <row r="31104" customFormat="1"/>
    <row r="31105" customFormat="1"/>
    <row r="31106" customFormat="1"/>
    <row r="31107" customFormat="1"/>
    <row r="31108" customFormat="1"/>
    <row r="31109" customFormat="1"/>
    <row r="31110" customFormat="1"/>
    <row r="31111" customFormat="1"/>
    <row r="31112" customFormat="1"/>
    <row r="31113" customFormat="1"/>
    <row r="31114" customFormat="1"/>
    <row r="31115" customFormat="1"/>
    <row r="31116" customFormat="1"/>
    <row r="31117" customFormat="1"/>
    <row r="31118" customFormat="1"/>
    <row r="31119" customFormat="1"/>
    <row r="31120" customFormat="1"/>
    <row r="31121" customFormat="1"/>
    <row r="31122" customFormat="1"/>
    <row r="31123" customFormat="1"/>
    <row r="31124" customFormat="1"/>
    <row r="31125" customFormat="1"/>
    <row r="31126" customFormat="1"/>
    <row r="31127" customFormat="1"/>
    <row r="31128" customFormat="1"/>
    <row r="31129" customFormat="1"/>
    <row r="31130" customFormat="1"/>
    <row r="31131" customFormat="1"/>
    <row r="31132" customFormat="1"/>
    <row r="31133" customFormat="1"/>
    <row r="31134" customFormat="1"/>
    <row r="31135" customFormat="1"/>
    <row r="31136" customFormat="1"/>
    <row r="31137" customFormat="1"/>
    <row r="31138" customFormat="1"/>
    <row r="31139" customFormat="1"/>
    <row r="31140" customFormat="1"/>
    <row r="31141" customFormat="1"/>
    <row r="31142" customFormat="1"/>
    <row r="31143" customFormat="1"/>
    <row r="31144" customFormat="1"/>
    <row r="31145" customFormat="1"/>
    <row r="31146" customFormat="1"/>
    <row r="31147" customFormat="1"/>
    <row r="31148" customFormat="1"/>
    <row r="31149" customFormat="1"/>
    <row r="31150" customFormat="1"/>
    <row r="31151" customFormat="1"/>
    <row r="31152" customFormat="1"/>
    <row r="31153" customFormat="1"/>
    <row r="31154" customFormat="1"/>
    <row r="31155" customFormat="1"/>
    <row r="31156" customFormat="1"/>
    <row r="31157" customFormat="1"/>
    <row r="31158" customFormat="1"/>
    <row r="31159" customFormat="1"/>
    <row r="31160" customFormat="1"/>
    <row r="31161" customFormat="1"/>
    <row r="31162" customFormat="1"/>
    <row r="31163" customFormat="1"/>
    <row r="31164" customFormat="1"/>
    <row r="31165" customFormat="1"/>
    <row r="31166" customFormat="1"/>
    <row r="31167" customFormat="1"/>
    <row r="31168" customFormat="1"/>
    <row r="31169" customFormat="1"/>
    <row r="31170" customFormat="1"/>
    <row r="31171" customFormat="1"/>
    <row r="31172" customFormat="1"/>
    <row r="31173" customFormat="1"/>
    <row r="31174" customFormat="1"/>
    <row r="31175" customFormat="1"/>
    <row r="31176" customFormat="1"/>
    <row r="31177" customFormat="1"/>
    <row r="31178" customFormat="1"/>
    <row r="31179" customFormat="1"/>
    <row r="31180" customFormat="1"/>
    <row r="31181" customFormat="1"/>
    <row r="31182" customFormat="1"/>
    <row r="31183" customFormat="1"/>
    <row r="31184" customFormat="1"/>
    <row r="31185" customFormat="1"/>
    <row r="31186" customFormat="1"/>
    <row r="31187" customFormat="1"/>
    <row r="31188" customFormat="1"/>
    <row r="31189" customFormat="1"/>
    <row r="31190" customFormat="1"/>
    <row r="31191" customFormat="1"/>
    <row r="31192" customFormat="1"/>
    <row r="31193" customFormat="1"/>
    <row r="31194" customFormat="1"/>
    <row r="31195" customFormat="1"/>
    <row r="31196" customFormat="1"/>
    <row r="31197" customFormat="1"/>
    <row r="31198" customFormat="1"/>
    <row r="31199" customFormat="1"/>
    <row r="31200" customFormat="1"/>
    <row r="31201" customFormat="1"/>
    <row r="31202" customFormat="1"/>
    <row r="31203" customFormat="1"/>
    <row r="31204" customFormat="1"/>
    <row r="31205" customFormat="1"/>
    <row r="31206" customFormat="1"/>
    <row r="31207" customFormat="1"/>
    <row r="31208" customFormat="1"/>
    <row r="31209" customFormat="1"/>
    <row r="31210" customFormat="1"/>
    <row r="31211" customFormat="1"/>
    <row r="31212" customFormat="1"/>
    <row r="31213" customFormat="1"/>
    <row r="31214" customFormat="1"/>
    <row r="31215" customFormat="1"/>
    <row r="31216" customFormat="1"/>
    <row r="31217" customFormat="1"/>
    <row r="31218" customFormat="1"/>
    <row r="31219" customFormat="1"/>
    <row r="31220" customFormat="1"/>
    <row r="31221" customFormat="1"/>
    <row r="31222" customFormat="1"/>
    <row r="31223" customFormat="1"/>
    <row r="31224" customFormat="1"/>
    <row r="31225" customFormat="1"/>
    <row r="31226" customFormat="1"/>
    <row r="31227" customFormat="1"/>
    <row r="31228" customFormat="1"/>
    <row r="31229" customFormat="1"/>
    <row r="31230" customFormat="1"/>
    <row r="31231" customFormat="1"/>
    <row r="31232" customFormat="1"/>
    <row r="31233" customFormat="1"/>
    <row r="31234" customFormat="1"/>
    <row r="31235" customFormat="1"/>
    <row r="31236" customFormat="1"/>
    <row r="31237" customFormat="1"/>
    <row r="31238" customFormat="1"/>
    <row r="31239" customFormat="1"/>
    <row r="31240" customFormat="1"/>
    <row r="31241" customFormat="1"/>
    <row r="31242" customFormat="1"/>
    <row r="31243" customFormat="1"/>
    <row r="31244" customFormat="1"/>
    <row r="31245" customFormat="1"/>
    <row r="31246" customFormat="1"/>
    <row r="31247" customFormat="1"/>
    <row r="31248" customFormat="1"/>
    <row r="31249" customFormat="1"/>
    <row r="31250" customFormat="1"/>
    <row r="31251" customFormat="1"/>
    <row r="31252" customFormat="1"/>
    <row r="31253" customFormat="1"/>
    <row r="31254" customFormat="1"/>
    <row r="31255" customFormat="1"/>
    <row r="31256" customFormat="1"/>
    <row r="31257" customFormat="1"/>
    <row r="31258" customFormat="1"/>
    <row r="31259" customFormat="1"/>
    <row r="31260" customFormat="1"/>
    <row r="31261" customFormat="1"/>
    <row r="31262" customFormat="1"/>
    <row r="31263" customFormat="1"/>
    <row r="31264" customFormat="1"/>
    <row r="31265" customFormat="1"/>
    <row r="31266" customFormat="1"/>
    <row r="31267" customFormat="1"/>
    <row r="31268" customFormat="1"/>
    <row r="31269" customFormat="1"/>
    <row r="31270" customFormat="1"/>
    <row r="31271" customFormat="1"/>
    <row r="31272" customFormat="1"/>
    <row r="31273" customFormat="1"/>
    <row r="31274" customFormat="1"/>
    <row r="31275" customFormat="1"/>
    <row r="31276" customFormat="1"/>
    <row r="31277" customFormat="1"/>
    <row r="31278" customFormat="1"/>
    <row r="31279" customFormat="1"/>
    <row r="31280" customFormat="1"/>
    <row r="31281" customFormat="1"/>
    <row r="31282" customFormat="1"/>
    <row r="31283" customFormat="1"/>
    <row r="31284" customFormat="1"/>
    <row r="31285" customFormat="1"/>
    <row r="31286" customFormat="1"/>
    <row r="31287" customFormat="1"/>
    <row r="31288" customFormat="1"/>
    <row r="31289" customFormat="1"/>
    <row r="31290" customFormat="1"/>
    <row r="31291" customFormat="1"/>
    <row r="31292" customFormat="1"/>
    <row r="31293" customFormat="1"/>
    <row r="31294" customFormat="1"/>
    <row r="31295" customFormat="1"/>
    <row r="31296" customFormat="1"/>
    <row r="31297" customFormat="1"/>
    <row r="31298" customFormat="1"/>
    <row r="31299" customFormat="1"/>
    <row r="31300" customFormat="1"/>
    <row r="31301" customFormat="1"/>
    <row r="31302" customFormat="1"/>
    <row r="31303" customFormat="1"/>
    <row r="31304" customFormat="1"/>
    <row r="31305" customFormat="1"/>
    <row r="31306" customFormat="1"/>
    <row r="31307" customFormat="1"/>
    <row r="31308" customFormat="1"/>
    <row r="31309" customFormat="1"/>
    <row r="31310" customFormat="1"/>
    <row r="31311" customFormat="1"/>
    <row r="31312" customFormat="1"/>
    <row r="31313" customFormat="1"/>
    <row r="31314" customFormat="1"/>
    <row r="31315" customFormat="1"/>
    <row r="31316" customFormat="1"/>
    <row r="31317" customFormat="1"/>
    <row r="31318" customFormat="1"/>
    <row r="31319" customFormat="1"/>
    <row r="31320" customFormat="1"/>
    <row r="31321" customFormat="1"/>
    <row r="31322" customFormat="1"/>
    <row r="31323" customFormat="1"/>
    <row r="31324" customFormat="1"/>
    <row r="31325" customFormat="1"/>
    <row r="31326" customFormat="1"/>
    <row r="31327" customFormat="1"/>
    <row r="31328" customFormat="1"/>
    <row r="31329" customFormat="1"/>
    <row r="31330" customFormat="1"/>
    <row r="31331" customFormat="1"/>
    <row r="31332" customFormat="1"/>
    <row r="31333" customFormat="1"/>
    <row r="31334" customFormat="1"/>
    <row r="31335" customFormat="1"/>
    <row r="31336" customFormat="1"/>
    <row r="31337" customFormat="1"/>
    <row r="31338" customFormat="1"/>
    <row r="31339" customFormat="1"/>
    <row r="31340" customFormat="1"/>
    <row r="31341" customFormat="1"/>
    <row r="31342" customFormat="1"/>
    <row r="31343" customFormat="1"/>
    <row r="31344" customFormat="1"/>
    <row r="31345" customFormat="1"/>
    <row r="31346" customFormat="1"/>
    <row r="31347" customFormat="1"/>
    <row r="31348" customFormat="1"/>
    <row r="31349" customFormat="1"/>
    <row r="31350" customFormat="1"/>
    <row r="31351" customFormat="1"/>
    <row r="31352" customFormat="1"/>
    <row r="31353" customFormat="1"/>
    <row r="31354" customFormat="1"/>
    <row r="31355" customFormat="1"/>
    <row r="31356" customFormat="1"/>
    <row r="31357" customFormat="1"/>
    <row r="31358" customFormat="1"/>
    <row r="31359" customFormat="1"/>
    <row r="31360" customFormat="1"/>
    <row r="31361" customFormat="1"/>
    <row r="31362" customFormat="1"/>
    <row r="31363" customFormat="1"/>
    <row r="31364" customFormat="1"/>
    <row r="31365" customFormat="1"/>
    <row r="31366" customFormat="1"/>
    <row r="31367" customFormat="1"/>
    <row r="31368" customFormat="1"/>
    <row r="31369" customFormat="1"/>
    <row r="31370" customFormat="1"/>
    <row r="31371" customFormat="1"/>
    <row r="31372" customFormat="1"/>
    <row r="31373" customFormat="1"/>
    <row r="31374" customFormat="1"/>
    <row r="31375" customFormat="1"/>
    <row r="31376" customFormat="1"/>
    <row r="31377" customFormat="1"/>
    <row r="31378" customFormat="1"/>
    <row r="31379" customFormat="1"/>
    <row r="31380" customFormat="1"/>
    <row r="31381" customFormat="1"/>
    <row r="31382" customFormat="1"/>
    <row r="31383" customFormat="1"/>
    <row r="31384" customFormat="1"/>
    <row r="31385" customFormat="1"/>
    <row r="31386" customFormat="1"/>
    <row r="31387" customFormat="1"/>
    <row r="31388" customFormat="1"/>
    <row r="31389" customFormat="1"/>
    <row r="31390" customFormat="1"/>
    <row r="31391" customFormat="1"/>
    <row r="31392" customFormat="1"/>
    <row r="31393" customFormat="1"/>
    <row r="31394" customFormat="1"/>
    <row r="31395" customFormat="1"/>
    <row r="31396" customFormat="1"/>
    <row r="31397" customFormat="1"/>
    <row r="31398" customFormat="1"/>
    <row r="31399" customFormat="1"/>
    <row r="31400" customFormat="1"/>
    <row r="31401" customFormat="1"/>
    <row r="31402" customFormat="1"/>
    <row r="31403" customFormat="1"/>
    <row r="31404" customFormat="1"/>
    <row r="31405" customFormat="1"/>
    <row r="31406" customFormat="1"/>
    <row r="31407" customFormat="1"/>
    <row r="31408" customFormat="1"/>
    <row r="31409" customFormat="1"/>
    <row r="31410" customFormat="1"/>
    <row r="31411" customFormat="1"/>
    <row r="31412" customFormat="1"/>
    <row r="31413" customFormat="1"/>
    <row r="31414" customFormat="1"/>
    <row r="31415" customFormat="1"/>
    <row r="31416" customFormat="1"/>
    <row r="31417" customFormat="1"/>
    <row r="31418" customFormat="1"/>
    <row r="31419" customFormat="1"/>
    <row r="31420" customFormat="1"/>
    <row r="31421" customFormat="1"/>
    <row r="31422" customFormat="1"/>
    <row r="31423" customFormat="1"/>
    <row r="31424" customFormat="1"/>
    <row r="31425" customFormat="1"/>
    <row r="31426" customFormat="1"/>
    <row r="31427" customFormat="1"/>
    <row r="31428" customFormat="1"/>
    <row r="31429" customFormat="1"/>
    <row r="31430" customFormat="1"/>
    <row r="31431" customFormat="1"/>
    <row r="31432" customFormat="1"/>
    <row r="31433" customFormat="1"/>
    <row r="31434" customFormat="1"/>
    <row r="31435" customFormat="1"/>
    <row r="31436" customFormat="1"/>
    <row r="31437" customFormat="1"/>
    <row r="31438" customFormat="1"/>
    <row r="31439" customFormat="1"/>
    <row r="31440" customFormat="1"/>
    <row r="31441" customFormat="1"/>
    <row r="31442" customFormat="1"/>
    <row r="31443" customFormat="1"/>
    <row r="31444" customFormat="1"/>
    <row r="31445" customFormat="1"/>
    <row r="31446" customFormat="1"/>
    <row r="31447" customFormat="1"/>
    <row r="31448" customFormat="1"/>
    <row r="31449" customFormat="1"/>
    <row r="31450" customFormat="1"/>
    <row r="31451" customFormat="1"/>
    <row r="31452" customFormat="1"/>
    <row r="31453" customFormat="1"/>
    <row r="31454" customFormat="1"/>
    <row r="31455" customFormat="1"/>
    <row r="31456" customFormat="1"/>
    <row r="31457" customFormat="1"/>
    <row r="31458" customFormat="1"/>
    <row r="31459" customFormat="1"/>
    <row r="31460" customFormat="1"/>
    <row r="31461" customFormat="1"/>
    <row r="31462" customFormat="1"/>
    <row r="31463" customFormat="1"/>
    <row r="31464" customFormat="1"/>
    <row r="31465" customFormat="1"/>
    <row r="31466" customFormat="1"/>
    <row r="31467" customFormat="1"/>
    <row r="31468" customFormat="1"/>
    <row r="31469" customFormat="1"/>
    <row r="31470" customFormat="1"/>
    <row r="31471" customFormat="1"/>
    <row r="31472" customFormat="1"/>
    <row r="31473" customFormat="1"/>
    <row r="31474" customFormat="1"/>
    <row r="31475" customFormat="1"/>
    <row r="31476" customFormat="1"/>
    <row r="31477" customFormat="1"/>
    <row r="31478" customFormat="1"/>
    <row r="31479" customFormat="1"/>
    <row r="31480" customFormat="1"/>
    <row r="31481" customFormat="1"/>
    <row r="31482" customFormat="1"/>
    <row r="31483" customFormat="1"/>
    <row r="31484" customFormat="1"/>
    <row r="31485" customFormat="1"/>
    <row r="31486" customFormat="1"/>
    <row r="31487" customFormat="1"/>
    <row r="31488" customFormat="1"/>
    <row r="31489" customFormat="1"/>
    <row r="31490" customFormat="1"/>
    <row r="31491" customFormat="1"/>
    <row r="31492" customFormat="1"/>
    <row r="31493" customFormat="1"/>
    <row r="31494" customFormat="1"/>
    <row r="31495" customFormat="1"/>
    <row r="31496" customFormat="1"/>
    <row r="31497" customFormat="1"/>
    <row r="31498" customFormat="1"/>
    <row r="31499" customFormat="1"/>
    <row r="31500" customFormat="1"/>
    <row r="31501" customFormat="1"/>
    <row r="31502" customFormat="1"/>
    <row r="31503" customFormat="1"/>
    <row r="31504" customFormat="1"/>
    <row r="31505" customFormat="1"/>
    <row r="31506" customFormat="1"/>
    <row r="31507" customFormat="1"/>
    <row r="31508" customFormat="1"/>
    <row r="31509" customFormat="1"/>
    <row r="31510" customFormat="1"/>
    <row r="31511" customFormat="1"/>
    <row r="31512" customFormat="1"/>
    <row r="31513" customFormat="1"/>
    <row r="31514" customFormat="1"/>
    <row r="31515" customFormat="1"/>
    <row r="31516" customFormat="1"/>
    <row r="31517" customFormat="1"/>
    <row r="31518" customFormat="1"/>
    <row r="31519" customFormat="1"/>
    <row r="31520" customFormat="1"/>
    <row r="31521" customFormat="1"/>
    <row r="31522" customFormat="1"/>
    <row r="31523" customFormat="1"/>
    <row r="31524" customFormat="1"/>
    <row r="31525" customFormat="1"/>
    <row r="31526" customFormat="1"/>
    <row r="31527" customFormat="1"/>
    <row r="31528" customFormat="1"/>
    <row r="31529" customFormat="1"/>
    <row r="31530" customFormat="1"/>
    <row r="31531" customFormat="1"/>
    <row r="31532" customFormat="1"/>
    <row r="31533" customFormat="1"/>
    <row r="31534" customFormat="1"/>
    <row r="31535" customFormat="1"/>
    <row r="31536" customFormat="1"/>
    <row r="31537" customFormat="1"/>
    <row r="31538" customFormat="1"/>
    <row r="31539" customFormat="1"/>
    <row r="31540" customFormat="1"/>
    <row r="31541" customFormat="1"/>
    <row r="31542" customFormat="1"/>
    <row r="31543" customFormat="1"/>
    <row r="31544" customFormat="1"/>
    <row r="31545" customFormat="1"/>
    <row r="31546" customFormat="1"/>
    <row r="31547" customFormat="1"/>
    <row r="31548" customFormat="1"/>
    <row r="31549" customFormat="1"/>
    <row r="31550" customFormat="1"/>
    <row r="31551" customFormat="1"/>
    <row r="31552" customFormat="1"/>
    <row r="31553" customFormat="1"/>
    <row r="31554" customFormat="1"/>
    <row r="31555" customFormat="1"/>
    <row r="31556" customFormat="1"/>
    <row r="31557" customFormat="1"/>
    <row r="31558" customFormat="1"/>
    <row r="31559" customFormat="1"/>
    <row r="31560" customFormat="1"/>
    <row r="31561" customFormat="1"/>
    <row r="31562" customFormat="1"/>
    <row r="31563" customFormat="1"/>
    <row r="31564" customFormat="1"/>
    <row r="31565" customFormat="1"/>
    <row r="31566" customFormat="1"/>
    <row r="31567" customFormat="1"/>
    <row r="31568" customFormat="1"/>
    <row r="31569" customFormat="1"/>
    <row r="31570" customFormat="1"/>
    <row r="31571" customFormat="1"/>
    <row r="31572" customFormat="1"/>
    <row r="31573" customFormat="1"/>
    <row r="31574" customFormat="1"/>
    <row r="31575" customFormat="1"/>
    <row r="31576" customFormat="1"/>
    <row r="31577" customFormat="1"/>
    <row r="31578" customFormat="1"/>
    <row r="31579" customFormat="1"/>
    <row r="31580" customFormat="1"/>
    <row r="31581" customFormat="1"/>
    <row r="31582" customFormat="1"/>
    <row r="31583" customFormat="1"/>
    <row r="31584" customFormat="1"/>
    <row r="31585" customFormat="1"/>
    <row r="31586" customFormat="1"/>
    <row r="31587" customFormat="1"/>
    <row r="31588" customFormat="1"/>
    <row r="31589" customFormat="1"/>
    <row r="31590" customFormat="1"/>
    <row r="31591" customFormat="1"/>
    <row r="31592" customFormat="1"/>
    <row r="31593" customFormat="1"/>
    <row r="31594" customFormat="1"/>
    <row r="31595" customFormat="1"/>
    <row r="31596" customFormat="1"/>
    <row r="31597" customFormat="1"/>
    <row r="31598" customFormat="1"/>
    <row r="31599" customFormat="1"/>
    <row r="31600" customFormat="1"/>
    <row r="31601" customFormat="1"/>
    <row r="31602" customFormat="1"/>
    <row r="31603" customFormat="1"/>
    <row r="31604" customFormat="1"/>
    <row r="31605" customFormat="1"/>
    <row r="31606" customFormat="1"/>
    <row r="31607" customFormat="1"/>
    <row r="31608" customFormat="1"/>
    <row r="31609" customFormat="1"/>
    <row r="31610" customFormat="1"/>
    <row r="31611" customFormat="1"/>
    <row r="31612" customFormat="1"/>
    <row r="31613" customFormat="1"/>
    <row r="31614" customFormat="1"/>
    <row r="31615" customFormat="1"/>
    <row r="31616" customFormat="1"/>
    <row r="31617" customFormat="1"/>
    <row r="31618" customFormat="1"/>
    <row r="31619" customFormat="1"/>
    <row r="31620" customFormat="1"/>
    <row r="31621" customFormat="1"/>
    <row r="31622" customFormat="1"/>
    <row r="31623" customFormat="1"/>
    <row r="31624" customFormat="1"/>
    <row r="31625" customFormat="1"/>
    <row r="31626" customFormat="1"/>
    <row r="31627" customFormat="1"/>
    <row r="31628" customFormat="1"/>
    <row r="31629" customFormat="1"/>
    <row r="31630" customFormat="1"/>
    <row r="31631" customFormat="1"/>
    <row r="31632" customFormat="1"/>
    <row r="31633" customFormat="1"/>
    <row r="31634" customFormat="1"/>
    <row r="31635" customFormat="1"/>
    <row r="31636" customFormat="1"/>
    <row r="31637" customFormat="1"/>
    <row r="31638" customFormat="1"/>
    <row r="31639" customFormat="1"/>
    <row r="31640" customFormat="1"/>
    <row r="31641" customFormat="1"/>
    <row r="31642" customFormat="1"/>
    <row r="31643" customFormat="1"/>
    <row r="31644" customFormat="1"/>
    <row r="31645" customFormat="1"/>
    <row r="31646" customFormat="1"/>
    <row r="31647" customFormat="1"/>
    <row r="31648" customFormat="1"/>
    <row r="31649" customFormat="1"/>
    <row r="31650" customFormat="1"/>
    <row r="31651" customFormat="1"/>
    <row r="31652" customFormat="1"/>
    <row r="31653" customFormat="1"/>
    <row r="31654" customFormat="1"/>
    <row r="31655" customFormat="1"/>
    <row r="31656" customFormat="1"/>
    <row r="31657" customFormat="1"/>
    <row r="31658" customFormat="1"/>
    <row r="31659" customFormat="1"/>
    <row r="31660" customFormat="1"/>
    <row r="31661" customFormat="1"/>
    <row r="31662" customFormat="1"/>
    <row r="31663" customFormat="1"/>
    <row r="31664" customFormat="1"/>
    <row r="31665" customFormat="1"/>
    <row r="31666" customFormat="1"/>
    <row r="31667" customFormat="1"/>
    <row r="31668" customFormat="1"/>
    <row r="31669" customFormat="1"/>
    <row r="31670" customFormat="1"/>
    <row r="31671" customFormat="1"/>
    <row r="31672" customFormat="1"/>
    <row r="31673" customFormat="1"/>
    <row r="31674" customFormat="1"/>
    <row r="31675" customFormat="1"/>
    <row r="31676" customFormat="1"/>
    <row r="31677" customFormat="1"/>
    <row r="31678" customFormat="1"/>
    <row r="31679" customFormat="1"/>
    <row r="31680" customFormat="1"/>
    <row r="31681" customFormat="1"/>
    <row r="31682" customFormat="1"/>
    <row r="31683" customFormat="1"/>
    <row r="31684" customFormat="1"/>
    <row r="31685" customFormat="1"/>
    <row r="31686" customFormat="1"/>
    <row r="31687" customFormat="1"/>
    <row r="31688" customFormat="1"/>
    <row r="31689" customFormat="1"/>
    <row r="31690" customFormat="1"/>
    <row r="31691" customFormat="1"/>
    <row r="31692" customFormat="1"/>
    <row r="31693" customFormat="1"/>
    <row r="31694" customFormat="1"/>
    <row r="31695" customFormat="1"/>
    <row r="31696" customFormat="1"/>
    <row r="31697" customFormat="1"/>
    <row r="31698" customFormat="1"/>
    <row r="31699" customFormat="1"/>
    <row r="31700" customFormat="1"/>
    <row r="31701" customFormat="1"/>
    <row r="31702" customFormat="1"/>
    <row r="31703" customFormat="1"/>
    <row r="31704" customFormat="1"/>
    <row r="31705" customFormat="1"/>
    <row r="31706" customFormat="1"/>
    <row r="31707" customFormat="1"/>
    <row r="31708" customFormat="1"/>
    <row r="31709" customFormat="1"/>
    <row r="31710" customFormat="1"/>
    <row r="31711" customFormat="1"/>
    <row r="31712" customFormat="1"/>
    <row r="31713" customFormat="1"/>
    <row r="31714" customFormat="1"/>
    <row r="31715" customFormat="1"/>
    <row r="31716" customFormat="1"/>
    <row r="31717" customFormat="1"/>
    <row r="31718" customFormat="1"/>
    <row r="31719" customFormat="1"/>
    <row r="31720" customFormat="1"/>
    <row r="31721" customFormat="1"/>
    <row r="31722" customFormat="1"/>
    <row r="31723" customFormat="1"/>
    <row r="31724" customFormat="1"/>
    <row r="31725" customFormat="1"/>
    <row r="31726" customFormat="1"/>
    <row r="31727" customFormat="1"/>
    <row r="31728" customFormat="1"/>
    <row r="31729" customFormat="1"/>
    <row r="31730" customFormat="1"/>
    <row r="31731" customFormat="1"/>
    <row r="31732" customFormat="1"/>
    <row r="31733" customFormat="1"/>
    <row r="31734" customFormat="1"/>
    <row r="31735" customFormat="1"/>
    <row r="31736" customFormat="1"/>
    <row r="31737" customFormat="1"/>
    <row r="31738" customFormat="1"/>
    <row r="31739" customFormat="1"/>
    <row r="31740" customFormat="1"/>
    <row r="31741" customFormat="1"/>
    <row r="31742" customFormat="1"/>
    <row r="31743" customFormat="1"/>
    <row r="31744" customFormat="1"/>
    <row r="31745" customFormat="1"/>
    <row r="31746" customFormat="1"/>
    <row r="31747" customFormat="1"/>
    <row r="31748" customFormat="1"/>
    <row r="31749" customFormat="1"/>
    <row r="31750" customFormat="1"/>
    <row r="31751" customFormat="1"/>
    <row r="31752" customFormat="1"/>
    <row r="31753" customFormat="1"/>
    <row r="31754" customFormat="1"/>
    <row r="31755" customFormat="1"/>
    <row r="31756" customFormat="1"/>
    <row r="31757" customFormat="1"/>
    <row r="31758" customFormat="1"/>
    <row r="31759" customFormat="1"/>
    <row r="31760" customFormat="1"/>
    <row r="31761" customFormat="1"/>
    <row r="31762" customFormat="1"/>
    <row r="31763" customFormat="1"/>
    <row r="31764" customFormat="1"/>
    <row r="31765" customFormat="1"/>
    <row r="31766" customFormat="1"/>
    <row r="31767" customFormat="1"/>
    <row r="31768" customFormat="1"/>
    <row r="31769" customFormat="1"/>
    <row r="31770" customFormat="1"/>
    <row r="31771" customFormat="1"/>
    <row r="31772" customFormat="1"/>
    <row r="31773" customFormat="1"/>
    <row r="31774" customFormat="1"/>
    <row r="31775" customFormat="1"/>
    <row r="31776" customFormat="1"/>
    <row r="31777" customFormat="1"/>
    <row r="31778" customFormat="1"/>
    <row r="31779" customFormat="1"/>
    <row r="31780" customFormat="1"/>
    <row r="31781" customFormat="1"/>
    <row r="31782" customFormat="1"/>
    <row r="31783" customFormat="1"/>
    <row r="31784" customFormat="1"/>
    <row r="31785" customFormat="1"/>
    <row r="31786" customFormat="1"/>
    <row r="31787" customFormat="1"/>
    <row r="31788" customFormat="1"/>
    <row r="31789" customFormat="1"/>
    <row r="31790" customFormat="1"/>
    <row r="31791" customFormat="1"/>
    <row r="31792" customFormat="1"/>
    <row r="31793" customFormat="1"/>
    <row r="31794" customFormat="1"/>
    <row r="31795" customFormat="1"/>
    <row r="31796" customFormat="1"/>
    <row r="31797" customFormat="1"/>
    <row r="31798" customFormat="1"/>
    <row r="31799" customFormat="1"/>
    <row r="31800" customFormat="1"/>
    <row r="31801" customFormat="1"/>
    <row r="31802" customFormat="1"/>
    <row r="31803" customFormat="1"/>
    <row r="31804" customFormat="1"/>
    <row r="31805" customFormat="1"/>
    <row r="31806" customFormat="1"/>
    <row r="31807" customFormat="1"/>
    <row r="31808" customFormat="1"/>
    <row r="31809" customFormat="1"/>
    <row r="31810" customFormat="1"/>
    <row r="31811" customFormat="1"/>
    <row r="31812" customFormat="1"/>
    <row r="31813" customFormat="1"/>
    <row r="31814" customFormat="1"/>
    <row r="31815" customFormat="1"/>
    <row r="31816" customFormat="1"/>
    <row r="31817" customFormat="1"/>
    <row r="31818" customFormat="1"/>
    <row r="31819" customFormat="1"/>
    <row r="31820" customFormat="1"/>
    <row r="31821" customFormat="1"/>
    <row r="31822" customFormat="1"/>
    <row r="31823" customFormat="1"/>
    <row r="31824" customFormat="1"/>
    <row r="31825" customFormat="1"/>
    <row r="31826" customFormat="1"/>
    <row r="31827" customFormat="1"/>
    <row r="31828" customFormat="1"/>
    <row r="31829" customFormat="1"/>
    <row r="31830" customFormat="1"/>
    <row r="31831" customFormat="1"/>
    <row r="31832" customFormat="1"/>
    <row r="31833" customFormat="1"/>
    <row r="31834" customFormat="1"/>
    <row r="31835" customFormat="1"/>
    <row r="31836" customFormat="1"/>
    <row r="31837" customFormat="1"/>
    <row r="31838" customFormat="1"/>
    <row r="31839" customFormat="1"/>
    <row r="31840" customFormat="1"/>
    <row r="31841" customFormat="1"/>
    <row r="31842" customFormat="1"/>
    <row r="31843" customFormat="1"/>
    <row r="31844" customFormat="1"/>
    <row r="31845" customFormat="1"/>
    <row r="31846" customFormat="1"/>
    <row r="31847" customFormat="1"/>
    <row r="31848" customFormat="1"/>
    <row r="31849" customFormat="1"/>
    <row r="31850" customFormat="1"/>
    <row r="31851" customFormat="1"/>
    <row r="31852" customFormat="1"/>
    <row r="31853" customFormat="1"/>
    <row r="31854" customFormat="1"/>
    <row r="31855" customFormat="1"/>
    <row r="31856" customFormat="1"/>
    <row r="31857" customFormat="1"/>
    <row r="31858" customFormat="1"/>
    <row r="31859" customFormat="1"/>
    <row r="31860" customFormat="1"/>
    <row r="31861" customFormat="1"/>
    <row r="31862" customFormat="1"/>
    <row r="31863" customFormat="1"/>
    <row r="31864" customFormat="1"/>
    <row r="31865" customFormat="1"/>
    <row r="31866" customFormat="1"/>
    <row r="31867" customFormat="1"/>
    <row r="31868" customFormat="1"/>
    <row r="31869" customFormat="1"/>
    <row r="31870" customFormat="1"/>
    <row r="31871" customFormat="1"/>
    <row r="31872" customFormat="1"/>
    <row r="31873" customFormat="1"/>
    <row r="31874" customFormat="1"/>
    <row r="31875" customFormat="1"/>
    <row r="31876" customFormat="1"/>
    <row r="31877" customFormat="1"/>
    <row r="31878" customFormat="1"/>
    <row r="31879" customFormat="1"/>
    <row r="31880" customFormat="1"/>
    <row r="31881" customFormat="1"/>
    <row r="31882" customFormat="1"/>
    <row r="31883" customFormat="1"/>
    <row r="31884" customFormat="1"/>
    <row r="31885" customFormat="1"/>
    <row r="31886" customFormat="1"/>
    <row r="31887" customFormat="1"/>
    <row r="31888" customFormat="1"/>
    <row r="31889" customFormat="1"/>
    <row r="31890" customFormat="1"/>
    <row r="31891" customFormat="1"/>
    <row r="31892" customFormat="1"/>
    <row r="31893" customFormat="1"/>
    <row r="31894" customFormat="1"/>
    <row r="31895" customFormat="1"/>
    <row r="31896" customFormat="1"/>
    <row r="31897" customFormat="1"/>
    <row r="31898" customFormat="1"/>
    <row r="31899" customFormat="1"/>
    <row r="31900" customFormat="1"/>
    <row r="31901" customFormat="1"/>
    <row r="31902" customFormat="1"/>
    <row r="31903" customFormat="1"/>
    <row r="31904" customFormat="1"/>
    <row r="31905" customFormat="1"/>
    <row r="31906" customFormat="1"/>
    <row r="31907" customFormat="1"/>
    <row r="31908" customFormat="1"/>
    <row r="31909" customFormat="1"/>
    <row r="31910" customFormat="1"/>
    <row r="31911" customFormat="1"/>
    <row r="31912" customFormat="1"/>
    <row r="31913" customFormat="1"/>
    <row r="31914" customFormat="1"/>
    <row r="31915" customFormat="1"/>
    <row r="31916" customFormat="1"/>
    <row r="31917" customFormat="1"/>
    <row r="31918" customFormat="1"/>
    <row r="31919" customFormat="1"/>
    <row r="31920" customFormat="1"/>
    <row r="31921" customFormat="1"/>
    <row r="31922" customFormat="1"/>
    <row r="31923" customFormat="1"/>
    <row r="31924" customFormat="1"/>
    <row r="31925" customFormat="1"/>
    <row r="31926" customFormat="1"/>
    <row r="31927" customFormat="1"/>
    <row r="31928" customFormat="1"/>
    <row r="31929" customFormat="1"/>
    <row r="31930" customFormat="1"/>
    <row r="31931" customFormat="1"/>
    <row r="31932" customFormat="1"/>
    <row r="31933" customFormat="1"/>
    <row r="31934" customFormat="1"/>
    <row r="31935" customFormat="1"/>
    <row r="31936" customFormat="1"/>
    <row r="31937" customFormat="1"/>
    <row r="31938" customFormat="1"/>
    <row r="31939" customFormat="1"/>
    <row r="31940" customFormat="1"/>
    <row r="31941" customFormat="1"/>
    <row r="31942" customFormat="1"/>
    <row r="31943" customFormat="1"/>
    <row r="31944" customFormat="1"/>
    <row r="31945" customFormat="1"/>
    <row r="31946" customFormat="1"/>
    <row r="31947" customFormat="1"/>
    <row r="31948" customFormat="1"/>
    <row r="31949" customFormat="1"/>
    <row r="31950" customFormat="1"/>
    <row r="31951" customFormat="1"/>
    <row r="31952" customFormat="1"/>
    <row r="31953" customFormat="1"/>
    <row r="31954" customFormat="1"/>
    <row r="31955" customFormat="1"/>
    <row r="31956" customFormat="1"/>
    <row r="31957" customFormat="1"/>
    <row r="31958" customFormat="1"/>
    <row r="31959" customFormat="1"/>
    <row r="31960" customFormat="1"/>
    <row r="31961" customFormat="1"/>
    <row r="31962" customFormat="1"/>
    <row r="31963" customFormat="1"/>
    <row r="31964" customFormat="1"/>
    <row r="31965" customFormat="1"/>
    <row r="31966" customFormat="1"/>
    <row r="31967" customFormat="1"/>
    <row r="31968" customFormat="1"/>
    <row r="31969" customFormat="1"/>
    <row r="31970" customFormat="1"/>
    <row r="31971" customFormat="1"/>
    <row r="31972" customFormat="1"/>
    <row r="31973" customFormat="1"/>
    <row r="31974" customFormat="1"/>
    <row r="31975" customFormat="1"/>
    <row r="31976" customFormat="1"/>
    <row r="31977" customFormat="1"/>
    <row r="31978" customFormat="1"/>
    <row r="31979" customFormat="1"/>
    <row r="31980" customFormat="1"/>
    <row r="31981" customFormat="1"/>
    <row r="31982" customFormat="1"/>
    <row r="31983" customFormat="1"/>
    <row r="31984" customFormat="1"/>
    <row r="31985" customFormat="1"/>
    <row r="31986" customFormat="1"/>
    <row r="31987" customFormat="1"/>
    <row r="31988" customFormat="1"/>
    <row r="31989" customFormat="1"/>
    <row r="31990" customFormat="1"/>
    <row r="31991" customFormat="1"/>
    <row r="31992" customFormat="1"/>
    <row r="31993" customFormat="1"/>
    <row r="31994" customFormat="1"/>
    <row r="31995" customFormat="1"/>
    <row r="31996" customFormat="1"/>
    <row r="31997" customFormat="1"/>
    <row r="31998" customFormat="1"/>
    <row r="31999" customFormat="1"/>
    <row r="32000" customFormat="1"/>
    <row r="32001" customFormat="1"/>
    <row r="32002" customFormat="1"/>
    <row r="32003" customFormat="1"/>
    <row r="32004" customFormat="1"/>
    <row r="32005" customFormat="1"/>
    <row r="32006" customFormat="1"/>
    <row r="32007" customFormat="1"/>
    <row r="32008" customFormat="1"/>
    <row r="32009" customFormat="1"/>
    <row r="32010" customFormat="1"/>
    <row r="32011" customFormat="1"/>
    <row r="32012" customFormat="1"/>
    <row r="32013" customFormat="1"/>
    <row r="32014" customFormat="1"/>
    <row r="32015" customFormat="1"/>
    <row r="32016" customFormat="1"/>
    <row r="32017" customFormat="1"/>
    <row r="32018" customFormat="1"/>
    <row r="32019" customFormat="1"/>
    <row r="32020" customFormat="1"/>
    <row r="32021" customFormat="1"/>
    <row r="32022" customFormat="1"/>
    <row r="32023" customFormat="1"/>
    <row r="32024" customFormat="1"/>
    <row r="32025" customFormat="1"/>
    <row r="32026" customFormat="1"/>
    <row r="32027" customFormat="1"/>
    <row r="32028" customFormat="1"/>
    <row r="32029" customFormat="1"/>
    <row r="32030" customFormat="1"/>
    <row r="32031" customFormat="1"/>
    <row r="32032" customFormat="1"/>
    <row r="32033" customFormat="1"/>
    <row r="32034" customFormat="1"/>
    <row r="32035" customFormat="1"/>
    <row r="32036" customFormat="1"/>
    <row r="32037" customFormat="1"/>
    <row r="32038" customFormat="1"/>
    <row r="32039" customFormat="1"/>
    <row r="32040" customFormat="1"/>
    <row r="32041" customFormat="1"/>
    <row r="32042" customFormat="1"/>
    <row r="32043" customFormat="1"/>
    <row r="32044" customFormat="1"/>
    <row r="32045" customFormat="1"/>
    <row r="32046" customFormat="1"/>
    <row r="32047" customFormat="1"/>
    <row r="32048" customFormat="1"/>
    <row r="32049" customFormat="1"/>
    <row r="32050" customFormat="1"/>
    <row r="32051" customFormat="1"/>
    <row r="32052" customFormat="1"/>
    <row r="32053" customFormat="1"/>
    <row r="32054" customFormat="1"/>
    <row r="32055" customFormat="1"/>
    <row r="32056" customFormat="1"/>
    <row r="32057" customFormat="1"/>
    <row r="32058" customFormat="1"/>
    <row r="32059" customFormat="1"/>
    <row r="32060" customFormat="1"/>
    <row r="32061" customFormat="1"/>
    <row r="32062" customFormat="1"/>
    <row r="32063" customFormat="1"/>
    <row r="32064" customFormat="1"/>
    <row r="32065" customFormat="1"/>
    <row r="32066" customFormat="1"/>
    <row r="32067" customFormat="1"/>
    <row r="32068" customFormat="1"/>
    <row r="32069" customFormat="1"/>
    <row r="32070" customFormat="1"/>
    <row r="32071" customFormat="1"/>
    <row r="32072" customFormat="1"/>
    <row r="32073" customFormat="1"/>
    <row r="32074" customFormat="1"/>
    <row r="32075" customFormat="1"/>
    <row r="32076" customFormat="1"/>
    <row r="32077" customFormat="1"/>
    <row r="32078" customFormat="1"/>
    <row r="32079" customFormat="1"/>
    <row r="32080" customFormat="1"/>
    <row r="32081" customFormat="1"/>
    <row r="32082" customFormat="1"/>
    <row r="32083" customFormat="1"/>
    <row r="32084" customFormat="1"/>
    <row r="32085" customFormat="1"/>
    <row r="32086" customFormat="1"/>
    <row r="32087" customFormat="1"/>
    <row r="32088" customFormat="1"/>
    <row r="32089" customFormat="1"/>
    <row r="32090" customFormat="1"/>
    <row r="32091" customFormat="1"/>
    <row r="32092" customFormat="1"/>
    <row r="32093" customFormat="1"/>
    <row r="32094" customFormat="1"/>
    <row r="32095" customFormat="1"/>
    <row r="32096" customFormat="1"/>
    <row r="32097" customFormat="1"/>
    <row r="32098" customFormat="1"/>
    <row r="32099" customFormat="1"/>
    <row r="32100" customFormat="1"/>
    <row r="32101" customFormat="1"/>
    <row r="32102" customFormat="1"/>
    <row r="32103" customFormat="1"/>
    <row r="32104" customFormat="1"/>
    <row r="32105" customFormat="1"/>
    <row r="32106" customFormat="1"/>
    <row r="32107" customFormat="1"/>
    <row r="32108" customFormat="1"/>
    <row r="32109" customFormat="1"/>
    <row r="32110" customFormat="1"/>
    <row r="32111" customFormat="1"/>
    <row r="32112" customFormat="1"/>
    <row r="32113" customFormat="1"/>
    <row r="32114" customFormat="1"/>
    <row r="32115" customFormat="1"/>
    <row r="32116" customFormat="1"/>
    <row r="32117" customFormat="1"/>
    <row r="32118" customFormat="1"/>
    <row r="32119" customFormat="1"/>
    <row r="32120" customFormat="1"/>
    <row r="32121" customFormat="1"/>
    <row r="32122" customFormat="1"/>
    <row r="32123" customFormat="1"/>
    <row r="32124" customFormat="1"/>
    <row r="32125" customFormat="1"/>
    <row r="32126" customFormat="1"/>
    <row r="32127" customFormat="1"/>
    <row r="32128" customFormat="1"/>
    <row r="32129" customFormat="1"/>
    <row r="32130" customFormat="1"/>
    <row r="32131" customFormat="1"/>
    <row r="32132" customFormat="1"/>
    <row r="32133" customFormat="1"/>
    <row r="32134" customFormat="1"/>
    <row r="32135" customFormat="1"/>
    <row r="32136" customFormat="1"/>
    <row r="32137" customFormat="1"/>
    <row r="32138" customFormat="1"/>
    <row r="32139" customFormat="1"/>
    <row r="32140" customFormat="1"/>
    <row r="32141" customFormat="1"/>
    <row r="32142" customFormat="1"/>
    <row r="32143" customFormat="1"/>
    <row r="32144" customFormat="1"/>
    <row r="32145" customFormat="1"/>
    <row r="32146" customFormat="1"/>
    <row r="32147" customFormat="1"/>
    <row r="32148" customFormat="1"/>
    <row r="32149" customFormat="1"/>
    <row r="32150" customFormat="1"/>
    <row r="32151" customFormat="1"/>
    <row r="32152" customFormat="1"/>
    <row r="32153" customFormat="1"/>
    <row r="32154" customFormat="1"/>
    <row r="32155" customFormat="1"/>
    <row r="32156" customFormat="1"/>
    <row r="32157" customFormat="1"/>
    <row r="32158" customFormat="1"/>
    <row r="32159" customFormat="1"/>
    <row r="32160" customFormat="1"/>
    <row r="32161" customFormat="1"/>
    <row r="32162" customFormat="1"/>
    <row r="32163" customFormat="1"/>
    <row r="32164" customFormat="1"/>
    <row r="32165" customFormat="1"/>
    <row r="32166" customFormat="1"/>
    <row r="32167" customFormat="1"/>
    <row r="32168" customFormat="1"/>
    <row r="32169" customFormat="1"/>
    <row r="32170" customFormat="1"/>
    <row r="32171" customFormat="1"/>
    <row r="32172" customFormat="1"/>
    <row r="32173" customFormat="1"/>
    <row r="32174" customFormat="1"/>
    <row r="32175" customFormat="1"/>
    <row r="32176" customFormat="1"/>
    <row r="32177" customFormat="1"/>
    <row r="32178" customFormat="1"/>
    <row r="32179" customFormat="1"/>
    <row r="32180" customFormat="1"/>
    <row r="32181" customFormat="1"/>
    <row r="32182" customFormat="1"/>
    <row r="32183" customFormat="1"/>
    <row r="32184" customFormat="1"/>
    <row r="32185" customFormat="1"/>
    <row r="32186" customFormat="1"/>
    <row r="32187" customFormat="1"/>
    <row r="32188" customFormat="1"/>
    <row r="32189" customFormat="1"/>
    <row r="32190" customFormat="1"/>
    <row r="32191" customFormat="1"/>
    <row r="32192" customFormat="1"/>
    <row r="32193" customFormat="1"/>
    <row r="32194" customFormat="1"/>
    <row r="32195" customFormat="1"/>
    <row r="32196" customFormat="1"/>
    <row r="32197" customFormat="1"/>
    <row r="32198" customFormat="1"/>
    <row r="32199" customFormat="1"/>
    <row r="32200" customFormat="1"/>
    <row r="32201" customFormat="1"/>
    <row r="32202" customFormat="1"/>
    <row r="32203" customFormat="1"/>
    <row r="32204" customFormat="1"/>
    <row r="32205" customFormat="1"/>
    <row r="32206" customFormat="1"/>
    <row r="32207" customFormat="1"/>
    <row r="32208" customFormat="1"/>
    <row r="32209" customFormat="1"/>
    <row r="32210" customFormat="1"/>
    <row r="32211" customFormat="1"/>
    <row r="32212" customFormat="1"/>
    <row r="32213" customFormat="1"/>
    <row r="32214" customFormat="1"/>
    <row r="32215" customFormat="1"/>
    <row r="32216" customFormat="1"/>
    <row r="32217" customFormat="1"/>
    <row r="32218" customFormat="1"/>
    <row r="32219" customFormat="1"/>
    <row r="32220" customFormat="1"/>
    <row r="32221" customFormat="1"/>
    <row r="32222" customFormat="1"/>
    <row r="32223" customFormat="1"/>
    <row r="32224" customFormat="1"/>
    <row r="32225" customFormat="1"/>
    <row r="32226" customFormat="1"/>
    <row r="32227" customFormat="1"/>
    <row r="32228" customFormat="1"/>
    <row r="32229" customFormat="1"/>
    <row r="32230" customFormat="1"/>
    <row r="32231" customFormat="1"/>
    <row r="32232" customFormat="1"/>
    <row r="32233" customFormat="1"/>
    <row r="32234" customFormat="1"/>
    <row r="32235" customFormat="1"/>
    <row r="32236" customFormat="1"/>
    <row r="32237" customFormat="1"/>
    <row r="32238" customFormat="1"/>
    <row r="32239" customFormat="1"/>
    <row r="32240" customFormat="1"/>
    <row r="32241" customFormat="1"/>
    <row r="32242" customFormat="1"/>
    <row r="32243" customFormat="1"/>
    <row r="32244" customFormat="1"/>
    <row r="32245" customFormat="1"/>
    <row r="32246" customFormat="1"/>
    <row r="32247" customFormat="1"/>
    <row r="32248" customFormat="1"/>
    <row r="32249" customFormat="1"/>
    <row r="32250" customFormat="1"/>
    <row r="32251" customFormat="1"/>
    <row r="32252" customFormat="1"/>
    <row r="32253" customFormat="1"/>
    <row r="32254" customFormat="1"/>
    <row r="32255" customFormat="1"/>
    <row r="32256" customFormat="1"/>
    <row r="32257" customFormat="1"/>
    <row r="32258" customFormat="1"/>
    <row r="32259" customFormat="1"/>
    <row r="32260" customFormat="1"/>
    <row r="32261" customFormat="1"/>
    <row r="32262" customFormat="1"/>
    <row r="32263" customFormat="1"/>
    <row r="32264" customFormat="1"/>
    <row r="32265" customFormat="1"/>
    <row r="32266" customFormat="1"/>
    <row r="32267" customFormat="1"/>
    <row r="32268" customFormat="1"/>
    <row r="32269" customFormat="1"/>
    <row r="32270" customFormat="1"/>
    <row r="32271" customFormat="1"/>
    <row r="32272" customFormat="1"/>
    <row r="32273" customFormat="1"/>
    <row r="32274" customFormat="1"/>
    <row r="32275" customFormat="1"/>
    <row r="32276" customFormat="1"/>
    <row r="32277" customFormat="1"/>
    <row r="32278" customFormat="1"/>
    <row r="32279" customFormat="1"/>
    <row r="32280" customFormat="1"/>
    <row r="32281" customFormat="1"/>
    <row r="32282" customFormat="1"/>
    <row r="32283" customFormat="1"/>
    <row r="32284" customFormat="1"/>
    <row r="32285" customFormat="1"/>
    <row r="32286" customFormat="1"/>
    <row r="32287" customFormat="1"/>
    <row r="32288" customFormat="1"/>
    <row r="32289" customFormat="1"/>
    <row r="32290" customFormat="1"/>
    <row r="32291" customFormat="1"/>
    <row r="32292" customFormat="1"/>
    <row r="32293" customFormat="1"/>
    <row r="32294" customFormat="1"/>
    <row r="32295" customFormat="1"/>
    <row r="32296" customFormat="1"/>
    <row r="32297" customFormat="1"/>
    <row r="32298" customFormat="1"/>
    <row r="32299" customFormat="1"/>
    <row r="32300" customFormat="1"/>
    <row r="32301" customFormat="1"/>
    <row r="32302" customFormat="1"/>
    <row r="32303" customFormat="1"/>
    <row r="32304" customFormat="1"/>
    <row r="32305" customFormat="1"/>
    <row r="32306" customFormat="1"/>
    <row r="32307" customFormat="1"/>
    <row r="32308" customFormat="1"/>
    <row r="32309" customFormat="1"/>
    <row r="32310" customFormat="1"/>
    <row r="32311" customFormat="1"/>
    <row r="32312" customFormat="1"/>
    <row r="32313" customFormat="1"/>
    <row r="32314" customFormat="1"/>
    <row r="32315" customFormat="1"/>
    <row r="32316" customFormat="1"/>
    <row r="32317" customFormat="1"/>
    <row r="32318" customFormat="1"/>
    <row r="32319" customFormat="1"/>
    <row r="32320" customFormat="1"/>
    <row r="32321" customFormat="1"/>
    <row r="32322" customFormat="1"/>
    <row r="32323" customFormat="1"/>
    <row r="32324" customFormat="1"/>
    <row r="32325" customFormat="1"/>
    <row r="32326" customFormat="1"/>
    <row r="32327" customFormat="1"/>
    <row r="32328" customFormat="1"/>
    <row r="32329" customFormat="1"/>
    <row r="32330" customFormat="1"/>
    <row r="32331" customFormat="1"/>
    <row r="32332" customFormat="1"/>
    <row r="32333" customFormat="1"/>
    <row r="32334" customFormat="1"/>
    <row r="32335" customFormat="1"/>
    <row r="32336" customFormat="1"/>
    <row r="32337" customFormat="1"/>
    <row r="32338" customFormat="1"/>
    <row r="32339" customFormat="1"/>
    <row r="32340" customFormat="1"/>
    <row r="32341" customFormat="1"/>
    <row r="32342" customFormat="1"/>
    <row r="32343" customFormat="1"/>
    <row r="32344" customFormat="1"/>
    <row r="32345" customFormat="1"/>
    <row r="32346" customFormat="1"/>
    <row r="32347" customFormat="1"/>
    <row r="32348" customFormat="1"/>
    <row r="32349" customFormat="1"/>
    <row r="32350" customFormat="1"/>
    <row r="32351" customFormat="1"/>
    <row r="32352" customFormat="1"/>
    <row r="32353" customFormat="1"/>
    <row r="32354" customFormat="1"/>
    <row r="32355" customFormat="1"/>
    <row r="32356" customFormat="1"/>
    <row r="32357" customFormat="1"/>
    <row r="32358" customFormat="1"/>
    <row r="32359" customFormat="1"/>
    <row r="32360" customFormat="1"/>
    <row r="32361" customFormat="1"/>
    <row r="32362" customFormat="1"/>
    <row r="32363" customFormat="1"/>
    <row r="32364" customFormat="1"/>
    <row r="32365" customFormat="1"/>
    <row r="32366" customFormat="1"/>
    <row r="32367" customFormat="1"/>
    <row r="32368" customFormat="1"/>
    <row r="32369" customFormat="1"/>
    <row r="32370" customFormat="1"/>
    <row r="32371" customFormat="1"/>
    <row r="32372" customFormat="1"/>
    <row r="32373" customFormat="1"/>
    <row r="32374" customFormat="1"/>
    <row r="32375" customFormat="1"/>
    <row r="32376" customFormat="1"/>
    <row r="32377" customFormat="1"/>
    <row r="32378" customFormat="1"/>
    <row r="32379" customFormat="1"/>
    <row r="32380" customFormat="1"/>
    <row r="32381" customFormat="1"/>
    <row r="32382" customFormat="1"/>
    <row r="32383" customFormat="1"/>
    <row r="32384" customFormat="1"/>
    <row r="32385" customFormat="1"/>
    <row r="32386" customFormat="1"/>
    <row r="32387" customFormat="1"/>
    <row r="32388" customFormat="1"/>
    <row r="32389" customFormat="1"/>
    <row r="32390" customFormat="1"/>
    <row r="32391" customFormat="1"/>
    <row r="32392" customFormat="1"/>
    <row r="32393" customFormat="1"/>
    <row r="32394" customFormat="1"/>
    <row r="32395" customFormat="1"/>
    <row r="32396" customFormat="1"/>
    <row r="32397" customFormat="1"/>
    <row r="32398" customFormat="1"/>
    <row r="32399" customFormat="1"/>
    <row r="32400" customFormat="1"/>
    <row r="32401" customFormat="1"/>
    <row r="32402" customFormat="1"/>
    <row r="32403" customFormat="1"/>
    <row r="32404" customFormat="1"/>
    <row r="32405" customFormat="1"/>
    <row r="32406" customFormat="1"/>
    <row r="32407" customFormat="1"/>
    <row r="32408" customFormat="1"/>
    <row r="32409" customFormat="1"/>
    <row r="32410" customFormat="1"/>
    <row r="32411" customFormat="1"/>
    <row r="32412" customFormat="1"/>
    <row r="32413" customFormat="1"/>
    <row r="32414" customFormat="1"/>
    <row r="32415" customFormat="1"/>
    <row r="32416" customFormat="1"/>
    <row r="32417" customFormat="1"/>
    <row r="32418" customFormat="1"/>
    <row r="32419" customFormat="1"/>
    <row r="32420" customFormat="1"/>
    <row r="32421" customFormat="1"/>
    <row r="32422" customFormat="1"/>
    <row r="32423" customFormat="1"/>
    <row r="32424" customFormat="1"/>
    <row r="32425" customFormat="1"/>
    <row r="32426" customFormat="1"/>
    <row r="32427" customFormat="1"/>
    <row r="32428" customFormat="1"/>
    <row r="32429" customFormat="1"/>
    <row r="32430" customFormat="1"/>
    <row r="32431" customFormat="1"/>
    <row r="32432" customFormat="1"/>
    <row r="32433" customFormat="1"/>
    <row r="32434" customFormat="1"/>
    <row r="32435" customFormat="1"/>
    <row r="32436" customFormat="1"/>
    <row r="32437" customFormat="1"/>
    <row r="32438" customFormat="1"/>
    <row r="32439" customFormat="1"/>
    <row r="32440" customFormat="1"/>
    <row r="32441" customFormat="1"/>
    <row r="32442" customFormat="1"/>
    <row r="32443" customFormat="1"/>
    <row r="32444" customFormat="1"/>
    <row r="32445" customFormat="1"/>
    <row r="32446" customFormat="1"/>
    <row r="32447" customFormat="1"/>
    <row r="32448" customFormat="1"/>
    <row r="32449" customFormat="1"/>
    <row r="32450" customFormat="1"/>
    <row r="32451" customFormat="1"/>
    <row r="32452" customFormat="1"/>
    <row r="32453" customFormat="1"/>
    <row r="32454" customFormat="1"/>
    <row r="32455" customFormat="1"/>
    <row r="32456" customFormat="1"/>
    <row r="32457" customFormat="1"/>
    <row r="32458" customFormat="1"/>
    <row r="32459" customFormat="1"/>
    <row r="32460" customFormat="1"/>
    <row r="32461" customFormat="1"/>
    <row r="32462" customFormat="1"/>
    <row r="32463" customFormat="1"/>
    <row r="32464" customFormat="1"/>
    <row r="32465" customFormat="1"/>
    <row r="32466" customFormat="1"/>
    <row r="32467" customFormat="1"/>
    <row r="32468" customFormat="1"/>
    <row r="32469" customFormat="1"/>
    <row r="32470" customFormat="1"/>
    <row r="32471" customFormat="1"/>
    <row r="32472" customFormat="1"/>
    <row r="32473" customFormat="1"/>
    <row r="32474" customFormat="1"/>
    <row r="32475" customFormat="1"/>
    <row r="32476" customFormat="1"/>
    <row r="32477" customFormat="1"/>
    <row r="32478" customFormat="1"/>
    <row r="32479" customFormat="1"/>
    <row r="32480" customFormat="1"/>
    <row r="32481" customFormat="1"/>
    <row r="32482" customFormat="1"/>
    <row r="32483" customFormat="1"/>
    <row r="32484" customFormat="1"/>
    <row r="32485" customFormat="1"/>
    <row r="32486" customFormat="1"/>
    <row r="32487" customFormat="1"/>
    <row r="32488" customFormat="1"/>
    <row r="32489" customFormat="1"/>
    <row r="32490" customFormat="1"/>
    <row r="32491" customFormat="1"/>
    <row r="32492" customFormat="1"/>
    <row r="32493" customFormat="1"/>
    <row r="32494" customFormat="1"/>
    <row r="32495" customFormat="1"/>
    <row r="32496" customFormat="1"/>
    <row r="32497" customFormat="1"/>
    <row r="32498" customFormat="1"/>
    <row r="32499" customFormat="1"/>
    <row r="32500" customFormat="1"/>
    <row r="32501" customFormat="1"/>
    <row r="32502" customFormat="1"/>
    <row r="32503" customFormat="1"/>
    <row r="32504" customFormat="1"/>
    <row r="32505" customFormat="1"/>
    <row r="32506" customFormat="1"/>
    <row r="32507" customFormat="1"/>
    <row r="32508" customFormat="1"/>
    <row r="32509" customFormat="1"/>
    <row r="32510" customFormat="1"/>
    <row r="32511" customFormat="1"/>
    <row r="32512" customFormat="1"/>
    <row r="32513" customFormat="1"/>
    <row r="32514" customFormat="1"/>
    <row r="32515" customFormat="1"/>
    <row r="32516" customFormat="1"/>
    <row r="32517" customFormat="1"/>
    <row r="32518" customFormat="1"/>
    <row r="32519" customFormat="1"/>
    <row r="32520" customFormat="1"/>
    <row r="32521" customFormat="1"/>
    <row r="32522" customFormat="1"/>
    <row r="32523" customFormat="1"/>
    <row r="32524" customFormat="1"/>
    <row r="32525" customFormat="1"/>
    <row r="32526" customFormat="1"/>
    <row r="32527" customFormat="1"/>
    <row r="32528" customFormat="1"/>
    <row r="32529" customFormat="1"/>
    <row r="32530" customFormat="1"/>
    <row r="32531" customFormat="1"/>
    <row r="32532" customFormat="1"/>
    <row r="32533" customFormat="1"/>
    <row r="32534" customFormat="1"/>
    <row r="32535" customFormat="1"/>
    <row r="32536" customFormat="1"/>
    <row r="32537" customFormat="1"/>
    <row r="32538" customFormat="1"/>
    <row r="32539" customFormat="1"/>
    <row r="32540" customFormat="1"/>
    <row r="32541" customFormat="1"/>
    <row r="32542" customFormat="1"/>
    <row r="32543" customFormat="1"/>
    <row r="32544" customFormat="1"/>
    <row r="32545" customFormat="1"/>
    <row r="32546" customFormat="1"/>
    <row r="32547" customFormat="1"/>
    <row r="32548" customFormat="1"/>
    <row r="32549" customFormat="1"/>
    <row r="32550" customFormat="1"/>
    <row r="32551" customFormat="1"/>
    <row r="32552" customFormat="1"/>
    <row r="32553" customFormat="1"/>
    <row r="32554" customFormat="1"/>
    <row r="32555" customFormat="1"/>
    <row r="32556" customFormat="1"/>
    <row r="32557" customFormat="1"/>
    <row r="32558" customFormat="1"/>
    <row r="32559" customFormat="1"/>
    <row r="32560" customFormat="1"/>
    <row r="32561" customFormat="1"/>
    <row r="32562" customFormat="1"/>
    <row r="32563" customFormat="1"/>
    <row r="32564" customFormat="1"/>
    <row r="32565" customFormat="1"/>
    <row r="32566" customFormat="1"/>
    <row r="32567" customFormat="1"/>
    <row r="32568" customFormat="1"/>
    <row r="32569" customFormat="1"/>
    <row r="32570" customFormat="1"/>
    <row r="32571" customFormat="1"/>
    <row r="32572" customFormat="1"/>
    <row r="32573" customFormat="1"/>
    <row r="32574" customFormat="1"/>
    <row r="32575" customFormat="1"/>
    <row r="32576" customFormat="1"/>
    <row r="32577" customFormat="1"/>
    <row r="32578" customFormat="1"/>
    <row r="32579" customFormat="1"/>
    <row r="32580" customFormat="1"/>
    <row r="32581" customFormat="1"/>
    <row r="32582" customFormat="1"/>
    <row r="32583" customFormat="1"/>
    <row r="32584" customFormat="1"/>
    <row r="32585" customFormat="1"/>
    <row r="32586" customFormat="1"/>
    <row r="32587" customFormat="1"/>
    <row r="32588" customFormat="1"/>
    <row r="32589" customFormat="1"/>
    <row r="32590" customFormat="1"/>
    <row r="32591" customFormat="1"/>
    <row r="32592" customFormat="1"/>
    <row r="32593" customFormat="1"/>
    <row r="32594" customFormat="1"/>
    <row r="32595" customFormat="1"/>
    <row r="32596" customFormat="1"/>
    <row r="32597" customFormat="1"/>
    <row r="32598" customFormat="1"/>
    <row r="32599" customFormat="1"/>
    <row r="32600" customFormat="1"/>
    <row r="32601" customFormat="1"/>
    <row r="32602" customFormat="1"/>
    <row r="32603" customFormat="1"/>
    <row r="32604" customFormat="1"/>
    <row r="32605" customFormat="1"/>
    <row r="32606" customFormat="1"/>
    <row r="32607" customFormat="1"/>
    <row r="32608" customFormat="1"/>
    <row r="32609" customFormat="1"/>
    <row r="32610" customFormat="1"/>
    <row r="32611" customFormat="1"/>
    <row r="32612" customFormat="1"/>
    <row r="32613" customFormat="1"/>
    <row r="32614" customFormat="1"/>
    <row r="32615" customFormat="1"/>
    <row r="32616" customFormat="1"/>
    <row r="32617" customFormat="1"/>
    <row r="32618" customFormat="1"/>
    <row r="32619" customFormat="1"/>
    <row r="32620" customFormat="1"/>
    <row r="32621" customFormat="1"/>
    <row r="32622" customFormat="1"/>
    <row r="32623" customFormat="1"/>
    <row r="32624" customFormat="1"/>
    <row r="32625" customFormat="1"/>
    <row r="32626" customFormat="1"/>
    <row r="32627" customFormat="1"/>
    <row r="32628" customFormat="1"/>
    <row r="32629" customFormat="1"/>
    <row r="32630" customFormat="1"/>
    <row r="32631" customFormat="1"/>
    <row r="32632" customFormat="1"/>
    <row r="32633" customFormat="1"/>
    <row r="32634" customFormat="1"/>
    <row r="32635" customFormat="1"/>
    <row r="32636" customFormat="1"/>
    <row r="32637" customFormat="1"/>
    <row r="32638" customFormat="1"/>
    <row r="32639" customFormat="1"/>
    <row r="32640" customFormat="1"/>
    <row r="32641" customFormat="1"/>
    <row r="32642" customFormat="1"/>
    <row r="32643" customFormat="1"/>
    <row r="32644" customFormat="1"/>
    <row r="32645" customFormat="1"/>
    <row r="32646" customFormat="1"/>
    <row r="32647" customFormat="1"/>
    <row r="32648" customFormat="1"/>
    <row r="32649" customFormat="1"/>
    <row r="32650" customFormat="1"/>
    <row r="32651" customFormat="1"/>
    <row r="32652" customFormat="1"/>
    <row r="32653" customFormat="1"/>
    <row r="32654" customFormat="1"/>
    <row r="32655" customFormat="1"/>
    <row r="32656" customFormat="1"/>
    <row r="32657" customFormat="1"/>
    <row r="32658" customFormat="1"/>
    <row r="32659" customFormat="1"/>
    <row r="32660" customFormat="1"/>
    <row r="32661" customFormat="1"/>
    <row r="32662" customFormat="1"/>
    <row r="32663" customFormat="1"/>
    <row r="32664" customFormat="1"/>
    <row r="32665" customFormat="1"/>
    <row r="32666" customFormat="1"/>
    <row r="32667" customFormat="1"/>
    <row r="32668" customFormat="1"/>
    <row r="32669" customFormat="1"/>
    <row r="32670" customFormat="1"/>
    <row r="32671" customFormat="1"/>
    <row r="32672" customFormat="1"/>
    <row r="32673" customFormat="1"/>
    <row r="32674" customFormat="1"/>
    <row r="32675" customFormat="1"/>
    <row r="32676" customFormat="1"/>
    <row r="32677" customFormat="1"/>
    <row r="32678" customFormat="1"/>
    <row r="32679" customFormat="1"/>
    <row r="32680" customFormat="1"/>
    <row r="32681" customFormat="1"/>
    <row r="32682" customFormat="1"/>
    <row r="32683" customFormat="1"/>
    <row r="32684" customFormat="1"/>
    <row r="32685" customFormat="1"/>
    <row r="32686" customFormat="1"/>
    <row r="32687" customFormat="1"/>
    <row r="32688" customFormat="1"/>
    <row r="32689" customFormat="1"/>
    <row r="32690" customFormat="1"/>
    <row r="32691" customFormat="1"/>
    <row r="32692" customFormat="1"/>
    <row r="32693" customFormat="1"/>
    <row r="32694" customFormat="1"/>
    <row r="32695" customFormat="1"/>
    <row r="32696" customFormat="1"/>
    <row r="32697" customFormat="1"/>
    <row r="32698" customFormat="1"/>
    <row r="32699" customFormat="1"/>
    <row r="32700" customFormat="1"/>
    <row r="32701" customFormat="1"/>
    <row r="32702" customFormat="1"/>
    <row r="32703" customFormat="1"/>
    <row r="32704" customFormat="1"/>
    <row r="32705" customFormat="1"/>
    <row r="32706" customFormat="1"/>
    <row r="32707" customFormat="1"/>
    <row r="32708" customFormat="1"/>
    <row r="32709" customFormat="1"/>
    <row r="32710" customFormat="1"/>
    <row r="32711" customFormat="1"/>
    <row r="32712" customFormat="1"/>
    <row r="32713" customFormat="1"/>
    <row r="32714" customFormat="1"/>
    <row r="32715" customFormat="1"/>
    <row r="32716" customFormat="1"/>
    <row r="32717" customFormat="1"/>
    <row r="32718" customFormat="1"/>
    <row r="32719" customFormat="1"/>
    <row r="32720" customFormat="1"/>
    <row r="32721" customFormat="1"/>
    <row r="32722" customFormat="1"/>
    <row r="32723" customFormat="1"/>
    <row r="32724" customFormat="1"/>
    <row r="32725" customFormat="1"/>
    <row r="32726" customFormat="1"/>
    <row r="32727" customFormat="1"/>
    <row r="32728" customFormat="1"/>
    <row r="32729" customFormat="1"/>
    <row r="32730" customFormat="1"/>
    <row r="32731" customFormat="1"/>
    <row r="32732" customFormat="1"/>
    <row r="32733" customFormat="1"/>
    <row r="32734" customFormat="1"/>
    <row r="32735" customFormat="1"/>
    <row r="32736" customFormat="1"/>
    <row r="32737" customFormat="1"/>
    <row r="32738" customFormat="1"/>
    <row r="32739" customFormat="1"/>
    <row r="32740" customFormat="1"/>
    <row r="32741" customFormat="1"/>
    <row r="32742" customFormat="1"/>
    <row r="32743" customFormat="1"/>
    <row r="32744" customFormat="1"/>
    <row r="32745" customFormat="1"/>
    <row r="32746" customFormat="1"/>
    <row r="32747" customFormat="1"/>
    <row r="32748" customFormat="1"/>
    <row r="32749" customFormat="1"/>
    <row r="32750" customFormat="1"/>
    <row r="32751" customFormat="1"/>
    <row r="32752" customFormat="1"/>
    <row r="32753" customFormat="1"/>
    <row r="32754" customFormat="1"/>
    <row r="32755" customFormat="1"/>
    <row r="32756" customFormat="1"/>
    <row r="32757" customFormat="1"/>
    <row r="32758" customFormat="1"/>
    <row r="32759" customFormat="1"/>
    <row r="32760" customFormat="1"/>
    <row r="32761" customFormat="1"/>
    <row r="32762" customFormat="1"/>
    <row r="32763" customFormat="1"/>
    <row r="32764" customFormat="1"/>
    <row r="32765" customFormat="1"/>
    <row r="32766" customFormat="1"/>
    <row r="32767" customFormat="1"/>
    <row r="32768" customFormat="1"/>
    <row r="32769" customFormat="1"/>
    <row r="32770" customFormat="1"/>
    <row r="32771" customFormat="1"/>
    <row r="32772" customFormat="1"/>
    <row r="32773" customFormat="1"/>
    <row r="32774" customFormat="1"/>
    <row r="32775" customFormat="1"/>
    <row r="32776" customFormat="1"/>
    <row r="32777" customFormat="1"/>
    <row r="32778" customFormat="1"/>
    <row r="32779" customFormat="1"/>
    <row r="32780" customFormat="1"/>
    <row r="32781" customFormat="1"/>
    <row r="32782" customFormat="1"/>
    <row r="32783" customFormat="1"/>
    <row r="32784" customFormat="1"/>
    <row r="32785" customFormat="1"/>
    <row r="32786" customFormat="1"/>
    <row r="32787" customFormat="1"/>
    <row r="32788" customFormat="1"/>
    <row r="32789" customFormat="1"/>
    <row r="32790" customFormat="1"/>
    <row r="32791" customFormat="1"/>
    <row r="32792" customFormat="1"/>
    <row r="32793" customFormat="1"/>
    <row r="32794" customFormat="1"/>
    <row r="32795" customFormat="1"/>
    <row r="32796" customFormat="1"/>
    <row r="32797" customFormat="1"/>
    <row r="32798" customFormat="1"/>
    <row r="32799" customFormat="1"/>
    <row r="32800" customFormat="1"/>
    <row r="32801" customFormat="1"/>
    <row r="32802" customFormat="1"/>
    <row r="32803" customFormat="1"/>
    <row r="32804" customFormat="1"/>
    <row r="32805" customFormat="1"/>
    <row r="32806" customFormat="1"/>
    <row r="32807" customFormat="1"/>
    <row r="32808" customFormat="1"/>
    <row r="32809" customFormat="1"/>
    <row r="32810" customFormat="1"/>
    <row r="32811" customFormat="1"/>
    <row r="32812" customFormat="1"/>
    <row r="32813" customFormat="1"/>
    <row r="32814" customFormat="1"/>
    <row r="32815" customFormat="1"/>
    <row r="32816" customFormat="1"/>
    <row r="32817" customFormat="1"/>
    <row r="32818" customFormat="1"/>
    <row r="32819" customFormat="1"/>
    <row r="32820" customFormat="1"/>
    <row r="32821" customFormat="1"/>
    <row r="32822" customFormat="1"/>
    <row r="32823" customFormat="1"/>
    <row r="32824" customFormat="1"/>
    <row r="32825" customFormat="1"/>
    <row r="32826" customFormat="1"/>
    <row r="32827" customFormat="1"/>
    <row r="32828" customFormat="1"/>
    <row r="32829" customFormat="1"/>
    <row r="32830" customFormat="1"/>
    <row r="32831" customFormat="1"/>
    <row r="32832" customFormat="1"/>
    <row r="32833" customFormat="1"/>
    <row r="32834" customFormat="1"/>
    <row r="32835" customFormat="1"/>
    <row r="32836" customFormat="1"/>
    <row r="32837" customFormat="1"/>
    <row r="32838" customFormat="1"/>
    <row r="32839" customFormat="1"/>
    <row r="32840" customFormat="1"/>
    <row r="32841" customFormat="1"/>
    <row r="32842" customFormat="1"/>
    <row r="32843" customFormat="1"/>
    <row r="32844" customFormat="1"/>
    <row r="32845" customFormat="1"/>
    <row r="32846" customFormat="1"/>
    <row r="32847" customFormat="1"/>
    <row r="32848" customFormat="1"/>
    <row r="32849" customFormat="1"/>
    <row r="32850" customFormat="1"/>
    <row r="32851" customFormat="1"/>
    <row r="32852" customFormat="1"/>
    <row r="32853" customFormat="1"/>
    <row r="32854" customFormat="1"/>
    <row r="32855" customFormat="1"/>
    <row r="32856" customFormat="1"/>
    <row r="32857" customFormat="1"/>
    <row r="32858" customFormat="1"/>
    <row r="32859" customFormat="1"/>
    <row r="32860" customFormat="1"/>
    <row r="32861" customFormat="1"/>
    <row r="32862" customFormat="1"/>
    <row r="32863" customFormat="1"/>
    <row r="32864" customFormat="1"/>
    <row r="32865" customFormat="1"/>
    <row r="32866" customFormat="1"/>
    <row r="32867" customFormat="1"/>
    <row r="32868" customFormat="1"/>
    <row r="32869" customFormat="1"/>
    <row r="32870" customFormat="1"/>
    <row r="32871" customFormat="1"/>
    <row r="32872" customFormat="1"/>
    <row r="32873" customFormat="1"/>
    <row r="32874" customFormat="1"/>
    <row r="32875" customFormat="1"/>
    <row r="32876" customFormat="1"/>
    <row r="32877" customFormat="1"/>
    <row r="32878" customFormat="1"/>
    <row r="32879" customFormat="1"/>
    <row r="32880" customFormat="1"/>
    <row r="32881" customFormat="1"/>
    <row r="32882" customFormat="1"/>
    <row r="32883" customFormat="1"/>
    <row r="32884" customFormat="1"/>
    <row r="32885" customFormat="1"/>
    <row r="32886" customFormat="1"/>
    <row r="32887" customFormat="1"/>
    <row r="32888" customFormat="1"/>
    <row r="32889" customFormat="1"/>
    <row r="32890" customFormat="1"/>
    <row r="32891" customFormat="1"/>
    <row r="32892" customFormat="1"/>
    <row r="32893" customFormat="1"/>
    <row r="32894" customFormat="1"/>
    <row r="32895" customFormat="1"/>
    <row r="32896" customFormat="1"/>
    <row r="32897" customFormat="1"/>
    <row r="32898" customFormat="1"/>
    <row r="32899" customFormat="1"/>
    <row r="32900" customFormat="1"/>
    <row r="32901" customFormat="1"/>
    <row r="32902" customFormat="1"/>
    <row r="32903" customFormat="1"/>
    <row r="32904" customFormat="1"/>
    <row r="32905" customFormat="1"/>
    <row r="32906" customFormat="1"/>
    <row r="32907" customFormat="1"/>
    <row r="32908" customFormat="1"/>
    <row r="32909" customFormat="1"/>
    <row r="32910" customFormat="1"/>
    <row r="32911" customFormat="1"/>
    <row r="32912" customFormat="1"/>
    <row r="32913" customFormat="1"/>
    <row r="32914" customFormat="1"/>
    <row r="32915" customFormat="1"/>
    <row r="32916" customFormat="1"/>
    <row r="32917" customFormat="1"/>
    <row r="32918" customFormat="1"/>
    <row r="32919" customFormat="1"/>
    <row r="32920" customFormat="1"/>
    <row r="32921" customFormat="1"/>
    <row r="32922" customFormat="1"/>
    <row r="32923" customFormat="1"/>
    <row r="32924" customFormat="1"/>
    <row r="32925" customFormat="1"/>
    <row r="32926" customFormat="1"/>
    <row r="32927" customFormat="1"/>
    <row r="32928" customFormat="1"/>
    <row r="32929" customFormat="1"/>
    <row r="32930" customFormat="1"/>
    <row r="32931" customFormat="1"/>
    <row r="32932" customFormat="1"/>
    <row r="32933" customFormat="1"/>
    <row r="32934" customFormat="1"/>
    <row r="32935" customFormat="1"/>
    <row r="32936" customFormat="1"/>
    <row r="32937" customFormat="1"/>
    <row r="32938" customFormat="1"/>
    <row r="32939" customFormat="1"/>
    <row r="32940" customFormat="1"/>
    <row r="32941" customFormat="1"/>
    <row r="32942" customFormat="1"/>
    <row r="32943" customFormat="1"/>
    <row r="32944" customFormat="1"/>
    <row r="32945" customFormat="1"/>
    <row r="32946" customFormat="1"/>
    <row r="32947" customFormat="1"/>
    <row r="32948" customFormat="1"/>
    <row r="32949" customFormat="1"/>
    <row r="32950" customFormat="1"/>
    <row r="32951" customFormat="1"/>
    <row r="32952" customFormat="1"/>
    <row r="32953" customFormat="1"/>
    <row r="32954" customFormat="1"/>
    <row r="32955" customFormat="1"/>
    <row r="32956" customFormat="1"/>
    <row r="32957" customFormat="1"/>
    <row r="32958" customFormat="1"/>
    <row r="32959" customFormat="1"/>
    <row r="32960" customFormat="1"/>
    <row r="32961" customFormat="1"/>
    <row r="32962" customFormat="1"/>
    <row r="32963" customFormat="1"/>
    <row r="32964" customFormat="1"/>
    <row r="32965" customFormat="1"/>
    <row r="32966" customFormat="1"/>
    <row r="32967" customFormat="1"/>
    <row r="32968" customFormat="1"/>
    <row r="32969" customFormat="1"/>
    <row r="32970" customFormat="1"/>
    <row r="32971" customFormat="1"/>
    <row r="32972" customFormat="1"/>
    <row r="32973" customFormat="1"/>
    <row r="32974" customFormat="1"/>
    <row r="32975" customFormat="1"/>
    <row r="32976" customFormat="1"/>
    <row r="32977" customFormat="1"/>
    <row r="32978" customFormat="1"/>
    <row r="32979" customFormat="1"/>
    <row r="32980" customFormat="1"/>
    <row r="32981" customFormat="1"/>
    <row r="32982" customFormat="1"/>
    <row r="32983" customFormat="1"/>
    <row r="32984" customFormat="1"/>
    <row r="32985" customFormat="1"/>
    <row r="32986" customFormat="1"/>
    <row r="32987" customFormat="1"/>
    <row r="32988" customFormat="1"/>
    <row r="32989" customFormat="1"/>
    <row r="32990" customFormat="1"/>
    <row r="32991" customFormat="1"/>
    <row r="32992" customFormat="1"/>
    <row r="32993" customFormat="1"/>
    <row r="32994" customFormat="1"/>
    <row r="32995" customFormat="1"/>
    <row r="32996" customFormat="1"/>
    <row r="32997" customFormat="1"/>
    <row r="32998" customFormat="1"/>
    <row r="32999" customFormat="1"/>
    <row r="33000" customFormat="1"/>
    <row r="33001" customFormat="1"/>
    <row r="33002" customFormat="1"/>
    <row r="33003" customFormat="1"/>
    <row r="33004" customFormat="1"/>
    <row r="33005" customFormat="1"/>
    <row r="33006" customFormat="1"/>
    <row r="33007" customFormat="1"/>
    <row r="33008" customFormat="1"/>
    <row r="33009" customFormat="1"/>
    <row r="33010" customFormat="1"/>
    <row r="33011" customFormat="1"/>
    <row r="33012" customFormat="1"/>
    <row r="33013" customFormat="1"/>
    <row r="33014" customFormat="1"/>
    <row r="33015" customFormat="1"/>
    <row r="33016" customFormat="1"/>
    <row r="33017" customFormat="1"/>
    <row r="33018" customFormat="1"/>
    <row r="33019" customFormat="1"/>
    <row r="33020" customFormat="1"/>
    <row r="33021" customFormat="1"/>
    <row r="33022" customFormat="1"/>
    <row r="33023" customFormat="1"/>
    <row r="33024" customFormat="1"/>
    <row r="33025" customFormat="1"/>
    <row r="33026" customFormat="1"/>
    <row r="33027" customFormat="1"/>
    <row r="33028" customFormat="1"/>
    <row r="33029" customFormat="1"/>
    <row r="33030" customFormat="1"/>
    <row r="33031" customFormat="1"/>
    <row r="33032" customFormat="1"/>
    <row r="33033" customFormat="1"/>
    <row r="33034" customFormat="1"/>
    <row r="33035" customFormat="1"/>
    <row r="33036" customFormat="1"/>
    <row r="33037" customFormat="1"/>
    <row r="33038" customFormat="1"/>
    <row r="33039" customFormat="1"/>
    <row r="33040" customFormat="1"/>
    <row r="33041" customFormat="1"/>
    <row r="33042" customFormat="1"/>
    <row r="33043" customFormat="1"/>
    <row r="33044" customFormat="1"/>
    <row r="33045" customFormat="1"/>
    <row r="33046" customFormat="1"/>
    <row r="33047" customFormat="1"/>
    <row r="33048" customFormat="1"/>
    <row r="33049" customFormat="1"/>
    <row r="33050" customFormat="1"/>
    <row r="33051" customFormat="1"/>
    <row r="33052" customFormat="1"/>
    <row r="33053" customFormat="1"/>
    <row r="33054" customFormat="1"/>
    <row r="33055" customFormat="1"/>
    <row r="33056" customFormat="1"/>
    <row r="33057" customFormat="1"/>
    <row r="33058" customFormat="1"/>
    <row r="33059" customFormat="1"/>
    <row r="33060" customFormat="1"/>
    <row r="33061" customFormat="1"/>
    <row r="33062" customFormat="1"/>
    <row r="33063" customFormat="1"/>
    <row r="33064" customFormat="1"/>
    <row r="33065" customFormat="1"/>
    <row r="33066" customFormat="1"/>
    <row r="33067" customFormat="1"/>
    <row r="33068" customFormat="1"/>
    <row r="33069" customFormat="1"/>
    <row r="33070" customFormat="1"/>
    <row r="33071" customFormat="1"/>
    <row r="33072" customFormat="1"/>
    <row r="33073" customFormat="1"/>
    <row r="33074" customFormat="1"/>
    <row r="33075" customFormat="1"/>
    <row r="33076" customFormat="1"/>
    <row r="33077" customFormat="1"/>
    <row r="33078" customFormat="1"/>
    <row r="33079" customFormat="1"/>
    <row r="33080" customFormat="1"/>
    <row r="33081" customFormat="1"/>
    <row r="33082" customFormat="1"/>
    <row r="33083" customFormat="1"/>
    <row r="33084" customFormat="1"/>
    <row r="33085" customFormat="1"/>
    <row r="33086" customFormat="1"/>
    <row r="33087" customFormat="1"/>
    <row r="33088" customFormat="1"/>
    <row r="33089" customFormat="1"/>
    <row r="33090" customFormat="1"/>
    <row r="33091" customFormat="1"/>
    <row r="33092" customFormat="1"/>
    <row r="33093" customFormat="1"/>
    <row r="33094" customFormat="1"/>
    <row r="33095" customFormat="1"/>
    <row r="33096" customFormat="1"/>
    <row r="33097" customFormat="1"/>
    <row r="33098" customFormat="1"/>
    <row r="33099" customFormat="1"/>
    <row r="33100" customFormat="1"/>
    <row r="33101" customFormat="1"/>
    <row r="33102" customFormat="1"/>
    <row r="33103" customFormat="1"/>
    <row r="33104" customFormat="1"/>
    <row r="33105" customFormat="1"/>
    <row r="33106" customFormat="1"/>
    <row r="33107" customFormat="1"/>
    <row r="33108" customFormat="1"/>
    <row r="33109" customFormat="1"/>
    <row r="33110" customFormat="1"/>
    <row r="33111" customFormat="1"/>
    <row r="33112" customFormat="1"/>
    <row r="33113" customFormat="1"/>
    <row r="33114" customFormat="1"/>
    <row r="33115" customFormat="1"/>
    <row r="33116" customFormat="1"/>
    <row r="33117" customFormat="1"/>
    <row r="33118" customFormat="1"/>
    <row r="33119" customFormat="1"/>
    <row r="33120" customFormat="1"/>
    <row r="33121" customFormat="1"/>
    <row r="33122" customFormat="1"/>
    <row r="33123" customFormat="1"/>
    <row r="33124" customFormat="1"/>
    <row r="33125" customFormat="1"/>
    <row r="33126" customFormat="1"/>
    <row r="33127" customFormat="1"/>
    <row r="33128" customFormat="1"/>
    <row r="33129" customFormat="1"/>
    <row r="33130" customFormat="1"/>
    <row r="33131" customFormat="1"/>
    <row r="33132" customFormat="1"/>
    <row r="33133" customFormat="1"/>
    <row r="33134" customFormat="1"/>
    <row r="33135" customFormat="1"/>
    <row r="33136" customFormat="1"/>
    <row r="33137" customFormat="1"/>
    <row r="33138" customFormat="1"/>
    <row r="33139" customFormat="1"/>
    <row r="33140" customFormat="1"/>
    <row r="33141" customFormat="1"/>
    <row r="33142" customFormat="1"/>
    <row r="33143" customFormat="1"/>
    <row r="33144" customFormat="1"/>
    <row r="33145" customFormat="1"/>
    <row r="33146" customFormat="1"/>
    <row r="33147" customFormat="1"/>
    <row r="33148" customFormat="1"/>
    <row r="33149" customFormat="1"/>
    <row r="33150" customFormat="1"/>
    <row r="33151" customFormat="1"/>
    <row r="33152" customFormat="1"/>
    <row r="33153" customFormat="1"/>
    <row r="33154" customFormat="1"/>
    <row r="33155" customFormat="1"/>
    <row r="33156" customFormat="1"/>
    <row r="33157" customFormat="1"/>
    <row r="33158" customFormat="1"/>
    <row r="33159" customFormat="1"/>
    <row r="33160" customFormat="1"/>
    <row r="33161" customFormat="1"/>
    <row r="33162" customFormat="1"/>
    <row r="33163" customFormat="1"/>
    <row r="33164" customFormat="1"/>
    <row r="33165" customFormat="1"/>
    <row r="33166" customFormat="1"/>
    <row r="33167" customFormat="1"/>
    <row r="33168" customFormat="1"/>
    <row r="33169" customFormat="1"/>
    <row r="33170" customFormat="1"/>
    <row r="33171" customFormat="1"/>
    <row r="33172" customFormat="1"/>
    <row r="33173" customFormat="1"/>
    <row r="33174" customFormat="1"/>
    <row r="33175" customFormat="1"/>
    <row r="33176" customFormat="1"/>
    <row r="33177" customFormat="1"/>
    <row r="33178" customFormat="1"/>
    <row r="33179" customFormat="1"/>
    <row r="33180" customFormat="1"/>
    <row r="33181" customFormat="1"/>
    <row r="33182" customFormat="1"/>
    <row r="33183" customFormat="1"/>
    <row r="33184" customFormat="1"/>
    <row r="33185" customFormat="1"/>
    <row r="33186" customFormat="1"/>
    <row r="33187" customFormat="1"/>
    <row r="33188" customFormat="1"/>
    <row r="33189" customFormat="1"/>
    <row r="33190" customFormat="1"/>
    <row r="33191" customFormat="1"/>
    <row r="33192" customFormat="1"/>
    <row r="33193" customFormat="1"/>
    <row r="33194" customFormat="1"/>
    <row r="33195" customFormat="1"/>
    <row r="33196" customFormat="1"/>
    <row r="33197" customFormat="1"/>
    <row r="33198" customFormat="1"/>
    <row r="33199" customFormat="1"/>
    <row r="33200" customFormat="1"/>
    <row r="33201" customFormat="1"/>
    <row r="33202" customFormat="1"/>
    <row r="33203" customFormat="1"/>
    <row r="33204" customFormat="1"/>
    <row r="33205" customFormat="1"/>
    <row r="33206" customFormat="1"/>
    <row r="33207" customFormat="1"/>
    <row r="33208" customFormat="1"/>
    <row r="33209" customFormat="1"/>
    <row r="33210" customFormat="1"/>
    <row r="33211" customFormat="1"/>
    <row r="33212" customFormat="1"/>
    <row r="33213" customFormat="1"/>
    <row r="33214" customFormat="1"/>
    <row r="33215" customFormat="1"/>
    <row r="33216" customFormat="1"/>
    <row r="33217" customFormat="1"/>
    <row r="33218" customFormat="1"/>
    <row r="33219" customFormat="1"/>
    <row r="33220" customFormat="1"/>
    <row r="33221" customFormat="1"/>
    <row r="33222" customFormat="1"/>
    <row r="33223" customFormat="1"/>
    <row r="33224" customFormat="1"/>
    <row r="33225" customFormat="1"/>
    <row r="33226" customFormat="1"/>
    <row r="33227" customFormat="1"/>
    <row r="33228" customFormat="1"/>
    <row r="33229" customFormat="1"/>
    <row r="33230" customFormat="1"/>
    <row r="33231" customFormat="1"/>
    <row r="33232" customFormat="1"/>
    <row r="33233" customFormat="1"/>
    <row r="33234" customFormat="1"/>
    <row r="33235" customFormat="1"/>
    <row r="33236" customFormat="1"/>
    <row r="33237" customFormat="1"/>
    <row r="33238" customFormat="1"/>
    <row r="33239" customFormat="1"/>
    <row r="33240" customFormat="1"/>
    <row r="33241" customFormat="1"/>
    <row r="33242" customFormat="1"/>
    <row r="33243" customFormat="1"/>
    <row r="33244" customFormat="1"/>
    <row r="33245" customFormat="1"/>
    <row r="33246" customFormat="1"/>
    <row r="33247" customFormat="1"/>
    <row r="33248" customFormat="1"/>
    <row r="33249" customFormat="1"/>
    <row r="33250" customFormat="1"/>
    <row r="33251" customFormat="1"/>
    <row r="33252" customFormat="1"/>
    <row r="33253" customFormat="1"/>
    <row r="33254" customFormat="1"/>
    <row r="33255" customFormat="1"/>
    <row r="33256" customFormat="1"/>
    <row r="33257" customFormat="1"/>
    <row r="33258" customFormat="1"/>
    <row r="33259" customFormat="1"/>
    <row r="33260" customFormat="1"/>
    <row r="33261" customFormat="1"/>
    <row r="33262" customFormat="1"/>
    <row r="33263" customFormat="1"/>
    <row r="33264" customFormat="1"/>
    <row r="33265" customFormat="1"/>
    <row r="33266" customFormat="1"/>
    <row r="33267" customFormat="1"/>
    <row r="33268" customFormat="1"/>
    <row r="33269" customFormat="1"/>
    <row r="33270" customFormat="1"/>
    <row r="33271" customFormat="1"/>
    <row r="33272" customFormat="1"/>
    <row r="33273" customFormat="1"/>
    <row r="33274" customFormat="1"/>
    <row r="33275" customFormat="1"/>
    <row r="33276" customFormat="1"/>
    <row r="33277" customFormat="1"/>
    <row r="33278" customFormat="1"/>
    <row r="33279" customFormat="1"/>
    <row r="33280" customFormat="1"/>
    <row r="33281" customFormat="1"/>
    <row r="33282" customFormat="1"/>
    <row r="33283" customFormat="1"/>
    <row r="33284" customFormat="1"/>
    <row r="33285" customFormat="1"/>
    <row r="33286" customFormat="1"/>
    <row r="33287" customFormat="1"/>
    <row r="33288" customFormat="1"/>
    <row r="33289" customFormat="1"/>
    <row r="33290" customFormat="1"/>
    <row r="33291" customFormat="1"/>
    <row r="33292" customFormat="1"/>
    <row r="33293" customFormat="1"/>
    <row r="33294" customFormat="1"/>
    <row r="33295" customFormat="1"/>
    <row r="33296" customFormat="1"/>
    <row r="33297" customFormat="1"/>
    <row r="33298" customFormat="1"/>
    <row r="33299" customFormat="1"/>
    <row r="33300" customFormat="1"/>
    <row r="33301" customFormat="1"/>
    <row r="33302" customFormat="1"/>
    <row r="33303" customFormat="1"/>
    <row r="33304" customFormat="1"/>
    <row r="33305" customFormat="1"/>
    <row r="33306" customFormat="1"/>
    <row r="33307" customFormat="1"/>
    <row r="33308" customFormat="1"/>
    <row r="33309" customFormat="1"/>
    <row r="33310" customFormat="1"/>
    <row r="33311" customFormat="1"/>
    <row r="33312" customFormat="1"/>
    <row r="33313" customFormat="1"/>
    <row r="33314" customFormat="1"/>
    <row r="33315" customFormat="1"/>
    <row r="33316" customFormat="1"/>
    <row r="33317" customFormat="1"/>
    <row r="33318" customFormat="1"/>
    <row r="33319" customFormat="1"/>
    <row r="33320" customFormat="1"/>
    <row r="33321" customFormat="1"/>
    <row r="33322" customFormat="1"/>
    <row r="33323" customFormat="1"/>
    <row r="33324" customFormat="1"/>
    <row r="33325" customFormat="1"/>
    <row r="33326" customFormat="1"/>
    <row r="33327" customFormat="1"/>
    <row r="33328" customFormat="1"/>
    <row r="33329" customFormat="1"/>
    <row r="33330" customFormat="1"/>
    <row r="33331" customFormat="1"/>
    <row r="33332" customFormat="1"/>
    <row r="33333" customFormat="1"/>
    <row r="33334" customFormat="1"/>
    <row r="33335" customFormat="1"/>
    <row r="33336" customFormat="1"/>
    <row r="33337" customFormat="1"/>
    <row r="33338" customFormat="1"/>
    <row r="33339" customFormat="1"/>
    <row r="33340" customFormat="1"/>
    <row r="33341" customFormat="1"/>
    <row r="33342" customFormat="1"/>
    <row r="33343" customFormat="1"/>
    <row r="33344" customFormat="1"/>
    <row r="33345" customFormat="1"/>
    <row r="33346" customFormat="1"/>
    <row r="33347" customFormat="1"/>
    <row r="33348" customFormat="1"/>
    <row r="33349" customFormat="1"/>
    <row r="33350" customFormat="1"/>
    <row r="33351" customFormat="1"/>
    <row r="33352" customFormat="1"/>
    <row r="33353" customFormat="1"/>
    <row r="33354" customFormat="1"/>
    <row r="33355" customFormat="1"/>
    <row r="33356" customFormat="1"/>
    <row r="33357" customFormat="1"/>
    <row r="33358" customFormat="1"/>
    <row r="33359" customFormat="1"/>
    <row r="33360" customFormat="1"/>
    <row r="33361" customFormat="1"/>
    <row r="33362" customFormat="1"/>
    <row r="33363" customFormat="1"/>
    <row r="33364" customFormat="1"/>
    <row r="33365" customFormat="1"/>
    <row r="33366" customFormat="1"/>
    <row r="33367" customFormat="1"/>
    <row r="33368" customFormat="1"/>
    <row r="33369" customFormat="1"/>
    <row r="33370" customFormat="1"/>
    <row r="33371" customFormat="1"/>
    <row r="33372" customFormat="1"/>
    <row r="33373" customFormat="1"/>
    <row r="33374" customFormat="1"/>
    <row r="33375" customFormat="1"/>
    <row r="33376" customFormat="1"/>
    <row r="33377" customFormat="1"/>
    <row r="33378" customFormat="1"/>
    <row r="33379" customFormat="1"/>
    <row r="33380" customFormat="1"/>
    <row r="33381" customFormat="1"/>
    <row r="33382" customFormat="1"/>
    <row r="33383" customFormat="1"/>
    <row r="33384" customFormat="1"/>
    <row r="33385" customFormat="1"/>
    <row r="33386" customFormat="1"/>
    <row r="33387" customFormat="1"/>
    <row r="33388" customFormat="1"/>
    <row r="33389" customFormat="1"/>
    <row r="33390" customFormat="1"/>
    <row r="33391" customFormat="1"/>
    <row r="33392" customFormat="1"/>
    <row r="33393" customFormat="1"/>
    <row r="33394" customFormat="1"/>
    <row r="33395" customFormat="1"/>
    <row r="33396" customFormat="1"/>
    <row r="33397" customFormat="1"/>
    <row r="33398" customFormat="1"/>
    <row r="33399" customFormat="1"/>
    <row r="33400" customFormat="1"/>
    <row r="33401" customFormat="1"/>
    <row r="33402" customFormat="1"/>
    <row r="33403" customFormat="1"/>
    <row r="33404" customFormat="1"/>
    <row r="33405" customFormat="1"/>
    <row r="33406" customFormat="1"/>
    <row r="33407" customFormat="1"/>
    <row r="33408" customFormat="1"/>
    <row r="33409" customFormat="1"/>
    <row r="33410" customFormat="1"/>
    <row r="33411" customFormat="1"/>
    <row r="33412" customFormat="1"/>
    <row r="33413" customFormat="1"/>
    <row r="33414" customFormat="1"/>
    <row r="33415" customFormat="1"/>
    <row r="33416" customFormat="1"/>
    <row r="33417" customFormat="1"/>
    <row r="33418" customFormat="1"/>
    <row r="33419" customFormat="1"/>
    <row r="33420" customFormat="1"/>
    <row r="33421" customFormat="1"/>
    <row r="33422" customFormat="1"/>
    <row r="33423" customFormat="1"/>
    <row r="33424" customFormat="1"/>
    <row r="33425" customFormat="1"/>
    <row r="33426" customFormat="1"/>
    <row r="33427" customFormat="1"/>
    <row r="33428" customFormat="1"/>
    <row r="33429" customFormat="1"/>
    <row r="33430" customFormat="1"/>
    <row r="33431" customFormat="1"/>
    <row r="33432" customFormat="1"/>
    <row r="33433" customFormat="1"/>
    <row r="33434" customFormat="1"/>
    <row r="33435" customFormat="1"/>
    <row r="33436" customFormat="1"/>
    <row r="33437" customFormat="1"/>
    <row r="33438" customFormat="1"/>
    <row r="33439" customFormat="1"/>
    <row r="33440" customFormat="1"/>
    <row r="33441" customFormat="1"/>
    <row r="33442" customFormat="1"/>
    <row r="33443" customFormat="1"/>
    <row r="33444" customFormat="1"/>
    <row r="33445" customFormat="1"/>
    <row r="33446" customFormat="1"/>
    <row r="33447" customFormat="1"/>
    <row r="33448" customFormat="1"/>
    <row r="33449" customFormat="1"/>
    <row r="33450" customFormat="1"/>
    <row r="33451" customFormat="1"/>
    <row r="33452" customFormat="1"/>
    <row r="33453" customFormat="1"/>
    <row r="33454" customFormat="1"/>
    <row r="33455" customFormat="1"/>
    <row r="33456" customFormat="1"/>
    <row r="33457" customFormat="1"/>
    <row r="33458" customFormat="1"/>
    <row r="33459" customFormat="1"/>
    <row r="33460" customFormat="1"/>
    <row r="33461" customFormat="1"/>
    <row r="33462" customFormat="1"/>
    <row r="33463" customFormat="1"/>
    <row r="33464" customFormat="1"/>
    <row r="33465" customFormat="1"/>
    <row r="33466" customFormat="1"/>
    <row r="33467" customFormat="1"/>
    <row r="33468" customFormat="1"/>
    <row r="33469" customFormat="1"/>
    <row r="33470" customFormat="1"/>
    <row r="33471" customFormat="1"/>
    <row r="33472" customFormat="1"/>
    <row r="33473" customFormat="1"/>
    <row r="33474" customFormat="1"/>
    <row r="33475" customFormat="1"/>
    <row r="33476" customFormat="1"/>
    <row r="33477" customFormat="1"/>
    <row r="33478" customFormat="1"/>
    <row r="33479" customFormat="1"/>
    <row r="33480" customFormat="1"/>
    <row r="33481" customFormat="1"/>
    <row r="33482" customFormat="1"/>
    <row r="33483" customFormat="1"/>
    <row r="33484" customFormat="1"/>
    <row r="33485" customFormat="1"/>
    <row r="33486" customFormat="1"/>
    <row r="33487" customFormat="1"/>
    <row r="33488" customFormat="1"/>
    <row r="33489" customFormat="1"/>
    <row r="33490" customFormat="1"/>
    <row r="33491" customFormat="1"/>
    <row r="33492" customFormat="1"/>
    <row r="33493" customFormat="1"/>
    <row r="33494" customFormat="1"/>
    <row r="33495" customFormat="1"/>
    <row r="33496" customFormat="1"/>
    <row r="33497" customFormat="1"/>
    <row r="33498" customFormat="1"/>
    <row r="33499" customFormat="1"/>
    <row r="33500" customFormat="1"/>
    <row r="33501" customFormat="1"/>
    <row r="33502" customFormat="1"/>
    <row r="33503" customFormat="1"/>
    <row r="33504" customFormat="1"/>
    <row r="33505" customFormat="1"/>
    <row r="33506" customFormat="1"/>
    <row r="33507" customFormat="1"/>
    <row r="33508" customFormat="1"/>
    <row r="33509" customFormat="1"/>
    <row r="33510" customFormat="1"/>
    <row r="33511" customFormat="1"/>
    <row r="33512" customFormat="1"/>
    <row r="33513" customFormat="1"/>
    <row r="33514" customFormat="1"/>
    <row r="33515" customFormat="1"/>
    <row r="33516" customFormat="1"/>
    <row r="33517" customFormat="1"/>
    <row r="33518" customFormat="1"/>
    <row r="33519" customFormat="1"/>
    <row r="33520" customFormat="1"/>
    <row r="33521" customFormat="1"/>
    <row r="33522" customFormat="1"/>
    <row r="33523" customFormat="1"/>
    <row r="33524" customFormat="1"/>
    <row r="33525" customFormat="1"/>
    <row r="33526" customFormat="1"/>
    <row r="33527" customFormat="1"/>
    <row r="33528" customFormat="1"/>
    <row r="33529" customFormat="1"/>
    <row r="33530" customFormat="1"/>
    <row r="33531" customFormat="1"/>
    <row r="33532" customFormat="1"/>
    <row r="33533" customFormat="1"/>
    <row r="33534" customFormat="1"/>
    <row r="33535" customFormat="1"/>
    <row r="33536" customFormat="1"/>
    <row r="33537" customFormat="1"/>
    <row r="33538" customFormat="1"/>
    <row r="33539" customFormat="1"/>
    <row r="33540" customFormat="1"/>
    <row r="33541" customFormat="1"/>
    <row r="33542" customFormat="1"/>
    <row r="33543" customFormat="1"/>
    <row r="33544" customFormat="1"/>
    <row r="33545" customFormat="1"/>
    <row r="33546" customFormat="1"/>
    <row r="33547" customFormat="1"/>
    <row r="33548" customFormat="1"/>
    <row r="33549" customFormat="1"/>
    <row r="33550" customFormat="1"/>
    <row r="33551" customFormat="1"/>
    <row r="33552" customFormat="1"/>
    <row r="33553" customFormat="1"/>
    <row r="33554" customFormat="1"/>
    <row r="33555" customFormat="1"/>
    <row r="33556" customFormat="1"/>
    <row r="33557" customFormat="1"/>
    <row r="33558" customFormat="1"/>
    <row r="33559" customFormat="1"/>
    <row r="33560" customFormat="1"/>
    <row r="33561" customFormat="1"/>
    <row r="33562" customFormat="1"/>
    <row r="33563" customFormat="1"/>
    <row r="33564" customFormat="1"/>
    <row r="33565" customFormat="1"/>
    <row r="33566" customFormat="1"/>
    <row r="33567" customFormat="1"/>
    <row r="33568" customFormat="1"/>
    <row r="33569" customFormat="1"/>
    <row r="33570" customFormat="1"/>
    <row r="33571" customFormat="1"/>
    <row r="33572" customFormat="1"/>
    <row r="33573" customFormat="1"/>
    <row r="33574" customFormat="1"/>
    <row r="33575" customFormat="1"/>
    <row r="33576" customFormat="1"/>
    <row r="33577" customFormat="1"/>
    <row r="33578" customFormat="1"/>
    <row r="33579" customFormat="1"/>
    <row r="33580" customFormat="1"/>
    <row r="33581" customFormat="1"/>
    <row r="33582" customFormat="1"/>
    <row r="33583" customFormat="1"/>
    <row r="33584" customFormat="1"/>
    <row r="33585" customFormat="1"/>
    <row r="33586" customFormat="1"/>
    <row r="33587" customFormat="1"/>
    <row r="33588" customFormat="1"/>
    <row r="33589" customFormat="1"/>
    <row r="33590" customFormat="1"/>
    <row r="33591" customFormat="1"/>
    <row r="33592" customFormat="1"/>
    <row r="33593" customFormat="1"/>
    <row r="33594" customFormat="1"/>
    <row r="33595" customFormat="1"/>
    <row r="33596" customFormat="1"/>
    <row r="33597" customFormat="1"/>
    <row r="33598" customFormat="1"/>
    <row r="33599" customFormat="1"/>
    <row r="33600" customFormat="1"/>
    <row r="33601" customFormat="1"/>
    <row r="33602" customFormat="1"/>
    <row r="33603" customFormat="1"/>
    <row r="33604" customFormat="1"/>
    <row r="33605" customFormat="1"/>
    <row r="33606" customFormat="1"/>
    <row r="33607" customFormat="1"/>
    <row r="33608" customFormat="1"/>
    <row r="33609" customFormat="1"/>
    <row r="33610" customFormat="1"/>
    <row r="33611" customFormat="1"/>
    <row r="33612" customFormat="1"/>
    <row r="33613" customFormat="1"/>
    <row r="33614" customFormat="1"/>
    <row r="33615" customFormat="1"/>
    <row r="33616" customFormat="1"/>
    <row r="33617" customFormat="1"/>
    <row r="33618" customFormat="1"/>
    <row r="33619" customFormat="1"/>
    <row r="33620" customFormat="1"/>
    <row r="33621" customFormat="1"/>
    <row r="33622" customFormat="1"/>
    <row r="33623" customFormat="1"/>
    <row r="33624" customFormat="1"/>
    <row r="33625" customFormat="1"/>
    <row r="33626" customFormat="1"/>
    <row r="33627" customFormat="1"/>
    <row r="33628" customFormat="1"/>
    <row r="33629" customFormat="1"/>
    <row r="33630" customFormat="1"/>
    <row r="33631" customFormat="1"/>
    <row r="33632" customFormat="1"/>
    <row r="33633" customFormat="1"/>
    <row r="33634" customFormat="1"/>
    <row r="33635" customFormat="1"/>
    <row r="33636" customFormat="1"/>
    <row r="33637" customFormat="1"/>
    <row r="33638" customFormat="1"/>
    <row r="33639" customFormat="1"/>
    <row r="33640" customFormat="1"/>
    <row r="33641" customFormat="1"/>
    <row r="33642" customFormat="1"/>
    <row r="33643" customFormat="1"/>
    <row r="33644" customFormat="1"/>
    <row r="33645" customFormat="1"/>
    <row r="33646" customFormat="1"/>
    <row r="33647" customFormat="1"/>
    <row r="33648" customFormat="1"/>
    <row r="33649" customFormat="1"/>
    <row r="33650" customFormat="1"/>
    <row r="33651" customFormat="1"/>
    <row r="33652" customFormat="1"/>
    <row r="33653" customFormat="1"/>
    <row r="33654" customFormat="1"/>
    <row r="33655" customFormat="1"/>
    <row r="33656" customFormat="1"/>
    <row r="33657" customFormat="1"/>
    <row r="33658" customFormat="1"/>
    <row r="33659" customFormat="1"/>
    <row r="33660" customFormat="1"/>
    <row r="33661" customFormat="1"/>
    <row r="33662" customFormat="1"/>
    <row r="33663" customFormat="1"/>
    <row r="33664" customFormat="1"/>
    <row r="33665" customFormat="1"/>
    <row r="33666" customFormat="1"/>
    <row r="33667" customFormat="1"/>
    <row r="33668" customFormat="1"/>
    <row r="33669" customFormat="1"/>
    <row r="33670" customFormat="1"/>
    <row r="33671" customFormat="1"/>
    <row r="33672" customFormat="1"/>
    <row r="33673" customFormat="1"/>
    <row r="33674" customFormat="1"/>
    <row r="33675" customFormat="1"/>
    <row r="33676" customFormat="1"/>
    <row r="33677" customFormat="1"/>
    <row r="33678" customFormat="1"/>
    <row r="33679" customFormat="1"/>
    <row r="33680" customFormat="1"/>
    <row r="33681" customFormat="1"/>
    <row r="33682" customFormat="1"/>
    <row r="33683" customFormat="1"/>
    <row r="33684" customFormat="1"/>
    <row r="33685" customFormat="1"/>
    <row r="33686" customFormat="1"/>
    <row r="33687" customFormat="1"/>
    <row r="33688" customFormat="1"/>
    <row r="33689" customFormat="1"/>
    <row r="33690" customFormat="1"/>
    <row r="33691" customFormat="1"/>
    <row r="33692" customFormat="1"/>
    <row r="33693" customFormat="1"/>
    <row r="33694" customFormat="1"/>
    <row r="33695" customFormat="1"/>
    <row r="33696" customFormat="1"/>
    <row r="33697" customFormat="1"/>
    <row r="33698" customFormat="1"/>
    <row r="33699" customFormat="1"/>
    <row r="33700" customFormat="1"/>
    <row r="33701" customFormat="1"/>
    <row r="33702" customFormat="1"/>
    <row r="33703" customFormat="1"/>
    <row r="33704" customFormat="1"/>
    <row r="33705" customFormat="1"/>
    <row r="33706" customFormat="1"/>
    <row r="33707" customFormat="1"/>
    <row r="33708" customFormat="1"/>
    <row r="33709" customFormat="1"/>
    <row r="33710" customFormat="1"/>
    <row r="33711" customFormat="1"/>
    <row r="33712" customFormat="1"/>
    <row r="33713" customFormat="1"/>
    <row r="33714" customFormat="1"/>
    <row r="33715" customFormat="1"/>
    <row r="33716" customFormat="1"/>
    <row r="33717" customFormat="1"/>
    <row r="33718" customFormat="1"/>
    <row r="33719" customFormat="1"/>
    <row r="33720" customFormat="1"/>
    <row r="33721" customFormat="1"/>
    <row r="33722" customFormat="1"/>
    <row r="33723" customFormat="1"/>
    <row r="33724" customFormat="1"/>
    <row r="33725" customFormat="1"/>
    <row r="33726" customFormat="1"/>
    <row r="33727" customFormat="1"/>
    <row r="33728" customFormat="1"/>
    <row r="33729" customFormat="1"/>
    <row r="33730" customFormat="1"/>
    <row r="33731" customFormat="1"/>
    <row r="33732" customFormat="1"/>
    <row r="33733" customFormat="1"/>
    <row r="33734" customFormat="1"/>
    <row r="33735" customFormat="1"/>
    <row r="33736" customFormat="1"/>
    <row r="33737" customFormat="1"/>
    <row r="33738" customFormat="1"/>
    <row r="33739" customFormat="1"/>
    <row r="33740" customFormat="1"/>
    <row r="33741" customFormat="1"/>
    <row r="33742" customFormat="1"/>
    <row r="33743" customFormat="1"/>
    <row r="33744" customFormat="1"/>
    <row r="33745" customFormat="1"/>
    <row r="33746" customFormat="1"/>
    <row r="33747" customFormat="1"/>
    <row r="33748" customFormat="1"/>
    <row r="33749" customFormat="1"/>
    <row r="33750" customFormat="1"/>
    <row r="33751" customFormat="1"/>
    <row r="33752" customFormat="1"/>
    <row r="33753" customFormat="1"/>
    <row r="33754" customFormat="1"/>
    <row r="33755" customFormat="1"/>
    <row r="33756" customFormat="1"/>
    <row r="33757" customFormat="1"/>
    <row r="33758" customFormat="1"/>
    <row r="33759" customFormat="1"/>
    <row r="33760" customFormat="1"/>
    <row r="33761" customFormat="1"/>
    <row r="33762" customFormat="1"/>
    <row r="33763" customFormat="1"/>
    <row r="33764" customFormat="1"/>
    <row r="33765" customFormat="1"/>
    <row r="33766" customFormat="1"/>
    <row r="33767" customFormat="1"/>
    <row r="33768" customFormat="1"/>
    <row r="33769" customFormat="1"/>
    <row r="33770" customFormat="1"/>
    <row r="33771" customFormat="1"/>
    <row r="33772" customFormat="1"/>
    <row r="33773" customFormat="1"/>
    <row r="33774" customFormat="1"/>
    <row r="33775" customFormat="1"/>
    <row r="33776" customFormat="1"/>
    <row r="33777" customFormat="1"/>
    <row r="33778" customFormat="1"/>
    <row r="33779" customFormat="1"/>
    <row r="33780" customFormat="1"/>
    <row r="33781" customFormat="1"/>
    <row r="33782" customFormat="1"/>
    <row r="33783" customFormat="1"/>
    <row r="33784" customFormat="1"/>
    <row r="33785" customFormat="1"/>
    <row r="33786" customFormat="1"/>
    <row r="33787" customFormat="1"/>
    <row r="33788" customFormat="1"/>
    <row r="33789" customFormat="1"/>
    <row r="33790" customFormat="1"/>
    <row r="33791" customFormat="1"/>
    <row r="33792" customFormat="1"/>
    <row r="33793" customFormat="1"/>
    <row r="33794" customFormat="1"/>
    <row r="33795" customFormat="1"/>
    <row r="33796" customFormat="1"/>
    <row r="33797" customFormat="1"/>
    <row r="33798" customFormat="1"/>
    <row r="33799" customFormat="1"/>
    <row r="33800" customFormat="1"/>
    <row r="33801" customFormat="1"/>
    <row r="33802" customFormat="1"/>
    <row r="33803" customFormat="1"/>
    <row r="33804" customFormat="1"/>
    <row r="33805" customFormat="1"/>
    <row r="33806" customFormat="1"/>
    <row r="33807" customFormat="1"/>
    <row r="33808" customFormat="1"/>
    <row r="33809" customFormat="1"/>
    <row r="33810" customFormat="1"/>
    <row r="33811" customFormat="1"/>
    <row r="33812" customFormat="1"/>
    <row r="33813" customFormat="1"/>
    <row r="33814" customFormat="1"/>
    <row r="33815" customFormat="1"/>
    <row r="33816" customFormat="1"/>
    <row r="33817" customFormat="1"/>
    <row r="33818" customFormat="1"/>
    <row r="33819" customFormat="1"/>
    <row r="33820" customFormat="1"/>
    <row r="33821" customFormat="1"/>
    <row r="33822" customFormat="1"/>
    <row r="33823" customFormat="1"/>
    <row r="33824" customFormat="1"/>
    <row r="33825" customFormat="1"/>
    <row r="33826" customFormat="1"/>
    <row r="33827" customFormat="1"/>
    <row r="33828" customFormat="1"/>
    <row r="33829" customFormat="1"/>
    <row r="33830" customFormat="1"/>
    <row r="33831" customFormat="1"/>
    <row r="33832" customFormat="1"/>
    <row r="33833" customFormat="1"/>
    <row r="33834" customFormat="1"/>
    <row r="33835" customFormat="1"/>
    <row r="33836" customFormat="1"/>
    <row r="33837" customFormat="1"/>
    <row r="33838" customFormat="1"/>
    <row r="33839" customFormat="1"/>
    <row r="33840" customFormat="1"/>
    <row r="33841" customFormat="1"/>
    <row r="33842" customFormat="1"/>
    <row r="33843" customFormat="1"/>
    <row r="33844" customFormat="1"/>
    <row r="33845" customFormat="1"/>
    <row r="33846" customFormat="1"/>
    <row r="33847" customFormat="1"/>
    <row r="33848" customFormat="1"/>
    <row r="33849" customFormat="1"/>
    <row r="33850" customFormat="1"/>
    <row r="33851" customFormat="1"/>
    <row r="33852" customFormat="1"/>
    <row r="33853" customFormat="1"/>
    <row r="33854" customFormat="1"/>
    <row r="33855" customFormat="1"/>
    <row r="33856" customFormat="1"/>
    <row r="33857" customFormat="1"/>
    <row r="33858" customFormat="1"/>
    <row r="33859" customFormat="1"/>
    <row r="33860" customFormat="1"/>
    <row r="33861" customFormat="1"/>
    <row r="33862" customFormat="1"/>
    <row r="33863" customFormat="1"/>
    <row r="33864" customFormat="1"/>
    <row r="33865" customFormat="1"/>
    <row r="33866" customFormat="1"/>
    <row r="33867" customFormat="1"/>
    <row r="33868" customFormat="1"/>
    <row r="33869" customFormat="1"/>
    <row r="33870" customFormat="1"/>
    <row r="33871" customFormat="1"/>
    <row r="33872" customFormat="1"/>
    <row r="33873" customFormat="1"/>
    <row r="33874" customFormat="1"/>
    <row r="33875" customFormat="1"/>
    <row r="33876" customFormat="1"/>
    <row r="33877" customFormat="1"/>
    <row r="33878" customFormat="1"/>
    <row r="33879" customFormat="1"/>
    <row r="33880" customFormat="1"/>
    <row r="33881" customFormat="1"/>
    <row r="33882" customFormat="1"/>
    <row r="33883" customFormat="1"/>
    <row r="33884" customFormat="1"/>
    <row r="33885" customFormat="1"/>
    <row r="33886" customFormat="1"/>
    <row r="33887" customFormat="1"/>
    <row r="33888" customFormat="1"/>
    <row r="33889" customFormat="1"/>
    <row r="33890" customFormat="1"/>
    <row r="33891" customFormat="1"/>
    <row r="33892" customFormat="1"/>
    <row r="33893" customFormat="1"/>
    <row r="33894" customFormat="1"/>
    <row r="33895" customFormat="1"/>
    <row r="33896" customFormat="1"/>
    <row r="33897" customFormat="1"/>
    <row r="33898" customFormat="1"/>
    <row r="33899" customFormat="1"/>
    <row r="33900" customFormat="1"/>
    <row r="33901" customFormat="1"/>
    <row r="33902" customFormat="1"/>
    <row r="33903" customFormat="1"/>
    <row r="33904" customFormat="1"/>
    <row r="33905" customFormat="1"/>
    <row r="33906" customFormat="1"/>
    <row r="33907" customFormat="1"/>
    <row r="33908" customFormat="1"/>
    <row r="33909" customFormat="1"/>
    <row r="33910" customFormat="1"/>
    <row r="33911" customFormat="1"/>
    <row r="33912" customFormat="1"/>
    <row r="33913" customFormat="1"/>
    <row r="33914" customFormat="1"/>
    <row r="33915" customFormat="1"/>
    <row r="33916" customFormat="1"/>
    <row r="33917" customFormat="1"/>
    <row r="33918" customFormat="1"/>
    <row r="33919" customFormat="1"/>
    <row r="33920" customFormat="1"/>
    <row r="33921" customFormat="1"/>
    <row r="33922" customFormat="1"/>
    <row r="33923" customFormat="1"/>
    <row r="33924" customFormat="1"/>
    <row r="33925" customFormat="1"/>
    <row r="33926" customFormat="1"/>
    <row r="33927" customFormat="1"/>
    <row r="33928" customFormat="1"/>
    <row r="33929" customFormat="1"/>
    <row r="33930" customFormat="1"/>
    <row r="33931" customFormat="1"/>
    <row r="33932" customFormat="1"/>
    <row r="33933" customFormat="1"/>
    <row r="33934" customFormat="1"/>
    <row r="33935" customFormat="1"/>
    <row r="33936" customFormat="1"/>
    <row r="33937" customFormat="1"/>
    <row r="33938" customFormat="1"/>
    <row r="33939" customFormat="1"/>
    <row r="33940" customFormat="1"/>
    <row r="33941" customFormat="1"/>
    <row r="33942" customFormat="1"/>
    <row r="33943" customFormat="1"/>
    <row r="33944" customFormat="1"/>
    <row r="33945" customFormat="1"/>
    <row r="33946" customFormat="1"/>
    <row r="33947" customFormat="1"/>
    <row r="33948" customFormat="1"/>
    <row r="33949" customFormat="1"/>
    <row r="33950" customFormat="1"/>
    <row r="33951" customFormat="1"/>
    <row r="33952" customFormat="1"/>
    <row r="33953" customFormat="1"/>
    <row r="33954" customFormat="1"/>
    <row r="33955" customFormat="1"/>
    <row r="33956" customFormat="1"/>
    <row r="33957" customFormat="1"/>
    <row r="33958" customFormat="1"/>
    <row r="33959" customFormat="1"/>
    <row r="33960" customFormat="1"/>
    <row r="33961" customFormat="1"/>
    <row r="33962" customFormat="1"/>
    <row r="33963" customFormat="1"/>
    <row r="33964" customFormat="1"/>
    <row r="33965" customFormat="1"/>
    <row r="33966" customFormat="1"/>
    <row r="33967" customFormat="1"/>
    <row r="33968" customFormat="1"/>
    <row r="33969" customFormat="1"/>
    <row r="33970" customFormat="1"/>
    <row r="33971" customFormat="1"/>
    <row r="33972" customFormat="1"/>
    <row r="33973" customFormat="1"/>
    <row r="33974" customFormat="1"/>
    <row r="33975" customFormat="1"/>
    <row r="33976" customFormat="1"/>
    <row r="33977" customFormat="1"/>
    <row r="33978" customFormat="1"/>
    <row r="33979" customFormat="1"/>
    <row r="33980" customFormat="1"/>
    <row r="33981" customFormat="1"/>
    <row r="33982" customFormat="1"/>
    <row r="33983" customFormat="1"/>
    <row r="33984" customFormat="1"/>
    <row r="33985" customFormat="1"/>
    <row r="33986" customFormat="1"/>
    <row r="33987" customFormat="1"/>
    <row r="33988" customFormat="1"/>
    <row r="33989" customFormat="1"/>
    <row r="33990" customFormat="1"/>
    <row r="33991" customFormat="1"/>
    <row r="33992" customFormat="1"/>
    <row r="33993" customFormat="1"/>
    <row r="33994" customFormat="1"/>
    <row r="33995" customFormat="1"/>
    <row r="33996" customFormat="1"/>
    <row r="33997" customFormat="1"/>
    <row r="33998" customFormat="1"/>
    <row r="33999" customFormat="1"/>
    <row r="34000" customFormat="1"/>
    <row r="34001" customFormat="1"/>
    <row r="34002" customFormat="1"/>
    <row r="34003" customFormat="1"/>
    <row r="34004" customFormat="1"/>
    <row r="34005" customFormat="1"/>
    <row r="34006" customFormat="1"/>
    <row r="34007" customFormat="1"/>
    <row r="34008" customFormat="1"/>
    <row r="34009" customFormat="1"/>
    <row r="34010" customFormat="1"/>
    <row r="34011" customFormat="1"/>
    <row r="34012" customFormat="1"/>
    <row r="34013" customFormat="1"/>
    <row r="34014" customFormat="1"/>
    <row r="34015" customFormat="1"/>
    <row r="34016" customFormat="1"/>
    <row r="34017" customFormat="1"/>
    <row r="34018" customFormat="1"/>
    <row r="34019" customFormat="1"/>
    <row r="34020" customFormat="1"/>
    <row r="34021" customFormat="1"/>
    <row r="34022" customFormat="1"/>
    <row r="34023" customFormat="1"/>
    <row r="34024" customFormat="1"/>
    <row r="34025" customFormat="1"/>
    <row r="34026" customFormat="1"/>
    <row r="34027" customFormat="1"/>
    <row r="34028" customFormat="1"/>
    <row r="34029" customFormat="1"/>
    <row r="34030" customFormat="1"/>
    <row r="34031" customFormat="1"/>
    <row r="34032" customFormat="1"/>
    <row r="34033" customFormat="1"/>
    <row r="34034" customFormat="1"/>
    <row r="34035" customFormat="1"/>
    <row r="34036" customFormat="1"/>
    <row r="34037" customFormat="1"/>
    <row r="34038" customFormat="1"/>
    <row r="34039" customFormat="1"/>
    <row r="34040" customFormat="1"/>
    <row r="34041" customFormat="1"/>
    <row r="34042" customFormat="1"/>
    <row r="34043" customFormat="1"/>
    <row r="34044" customFormat="1"/>
    <row r="34045" customFormat="1"/>
    <row r="34046" customFormat="1"/>
    <row r="34047" customFormat="1"/>
    <row r="34048" customFormat="1"/>
    <row r="34049" customFormat="1"/>
    <row r="34050" customFormat="1"/>
    <row r="34051" customFormat="1"/>
    <row r="34052" customFormat="1"/>
    <row r="34053" customFormat="1"/>
    <row r="34054" customFormat="1"/>
    <row r="34055" customFormat="1"/>
    <row r="34056" customFormat="1"/>
    <row r="34057" customFormat="1"/>
    <row r="34058" customFormat="1"/>
    <row r="34059" customFormat="1"/>
    <row r="34060" customFormat="1"/>
    <row r="34061" customFormat="1"/>
    <row r="34062" customFormat="1"/>
    <row r="34063" customFormat="1"/>
    <row r="34064" customFormat="1"/>
    <row r="34065" customFormat="1"/>
    <row r="34066" customFormat="1"/>
    <row r="34067" customFormat="1"/>
    <row r="34068" customFormat="1"/>
    <row r="34069" customFormat="1"/>
    <row r="34070" customFormat="1"/>
    <row r="34071" customFormat="1"/>
    <row r="34072" customFormat="1"/>
    <row r="34073" customFormat="1"/>
    <row r="34074" customFormat="1"/>
    <row r="34075" customFormat="1"/>
    <row r="34076" customFormat="1"/>
    <row r="34077" customFormat="1"/>
    <row r="34078" customFormat="1"/>
    <row r="34079" customFormat="1"/>
    <row r="34080" customFormat="1"/>
    <row r="34081" customFormat="1"/>
    <row r="34082" customFormat="1"/>
    <row r="34083" customFormat="1"/>
    <row r="34084" customFormat="1"/>
    <row r="34085" customFormat="1"/>
    <row r="34086" customFormat="1"/>
    <row r="34087" customFormat="1"/>
    <row r="34088" customFormat="1"/>
    <row r="34089" customFormat="1"/>
    <row r="34090" customFormat="1"/>
    <row r="34091" customFormat="1"/>
    <row r="34092" customFormat="1"/>
    <row r="34093" customFormat="1"/>
    <row r="34094" customFormat="1"/>
    <row r="34095" customFormat="1"/>
    <row r="34096" customFormat="1"/>
    <row r="34097" customFormat="1"/>
    <row r="34098" customFormat="1"/>
    <row r="34099" customFormat="1"/>
    <row r="34100" customFormat="1"/>
    <row r="34101" customFormat="1"/>
    <row r="34102" customFormat="1"/>
    <row r="34103" customFormat="1"/>
    <row r="34104" customFormat="1"/>
    <row r="34105" customFormat="1"/>
    <row r="34106" customFormat="1"/>
    <row r="34107" customFormat="1"/>
    <row r="34108" customFormat="1"/>
    <row r="34109" customFormat="1"/>
    <row r="34110" customFormat="1"/>
    <row r="34111" customFormat="1"/>
    <row r="34112" customFormat="1"/>
    <row r="34113" customFormat="1"/>
    <row r="34114" customFormat="1"/>
    <row r="34115" customFormat="1"/>
    <row r="34116" customFormat="1"/>
    <row r="34117" customFormat="1"/>
    <row r="34118" customFormat="1"/>
    <row r="34119" customFormat="1"/>
    <row r="34120" customFormat="1"/>
    <row r="34121" customFormat="1"/>
    <row r="34122" customFormat="1"/>
    <row r="34123" customFormat="1"/>
    <row r="34124" customFormat="1"/>
    <row r="34125" customFormat="1"/>
    <row r="34126" customFormat="1"/>
    <row r="34127" customFormat="1"/>
    <row r="34128" customFormat="1"/>
    <row r="34129" customFormat="1"/>
    <row r="34130" customFormat="1"/>
    <row r="34131" customFormat="1"/>
    <row r="34132" customFormat="1"/>
    <row r="34133" customFormat="1"/>
    <row r="34134" customFormat="1"/>
    <row r="34135" customFormat="1"/>
    <row r="34136" customFormat="1"/>
    <row r="34137" customFormat="1"/>
    <row r="34138" customFormat="1"/>
    <row r="34139" customFormat="1"/>
    <row r="34140" customFormat="1"/>
    <row r="34141" customFormat="1"/>
    <row r="34142" customFormat="1"/>
    <row r="34143" customFormat="1"/>
    <row r="34144" customFormat="1"/>
    <row r="34145" customFormat="1"/>
    <row r="34146" customFormat="1"/>
    <row r="34147" customFormat="1"/>
    <row r="34148" customFormat="1"/>
    <row r="34149" customFormat="1"/>
    <row r="34150" customFormat="1"/>
    <row r="34151" customFormat="1"/>
    <row r="34152" customFormat="1"/>
    <row r="34153" customFormat="1"/>
    <row r="34154" customFormat="1"/>
    <row r="34155" customFormat="1"/>
    <row r="34156" customFormat="1"/>
    <row r="34157" customFormat="1"/>
    <row r="34158" customFormat="1"/>
    <row r="34159" customFormat="1"/>
    <row r="34160" customFormat="1"/>
    <row r="34161" customFormat="1"/>
    <row r="34162" customFormat="1"/>
    <row r="34163" customFormat="1"/>
    <row r="34164" customFormat="1"/>
    <row r="34165" customFormat="1"/>
    <row r="34166" customFormat="1"/>
    <row r="34167" customFormat="1"/>
    <row r="34168" customFormat="1"/>
    <row r="34169" customFormat="1"/>
    <row r="34170" customFormat="1"/>
    <row r="34171" customFormat="1"/>
    <row r="34172" customFormat="1"/>
    <row r="34173" customFormat="1"/>
    <row r="34174" customFormat="1"/>
    <row r="34175" customFormat="1"/>
    <row r="34176" customFormat="1"/>
    <row r="34177" customFormat="1"/>
    <row r="34178" customFormat="1"/>
    <row r="34179" customFormat="1"/>
    <row r="34180" customFormat="1"/>
    <row r="34181" customFormat="1"/>
    <row r="34182" customFormat="1"/>
    <row r="34183" customFormat="1"/>
    <row r="34184" customFormat="1"/>
    <row r="34185" customFormat="1"/>
    <row r="34186" customFormat="1"/>
    <row r="34187" customFormat="1"/>
    <row r="34188" customFormat="1"/>
    <row r="34189" customFormat="1"/>
    <row r="34190" customFormat="1"/>
    <row r="34191" customFormat="1"/>
    <row r="34192" customFormat="1"/>
    <row r="34193" customFormat="1"/>
    <row r="34194" customFormat="1"/>
    <row r="34195" customFormat="1"/>
    <row r="34196" customFormat="1"/>
    <row r="34197" customFormat="1"/>
    <row r="34198" customFormat="1"/>
    <row r="34199" customFormat="1"/>
    <row r="34200" customFormat="1"/>
    <row r="34201" customFormat="1"/>
    <row r="34202" customFormat="1"/>
    <row r="34203" customFormat="1"/>
    <row r="34204" customFormat="1"/>
    <row r="34205" customFormat="1"/>
    <row r="34206" customFormat="1"/>
    <row r="34207" customFormat="1"/>
    <row r="34208" customFormat="1"/>
    <row r="34209" customFormat="1"/>
    <row r="34210" customFormat="1"/>
    <row r="34211" customFormat="1"/>
    <row r="34212" customFormat="1"/>
    <row r="34213" customFormat="1"/>
    <row r="34214" customFormat="1"/>
    <row r="34215" customFormat="1"/>
    <row r="34216" customFormat="1"/>
    <row r="34217" customFormat="1"/>
    <row r="34218" customFormat="1"/>
    <row r="34219" customFormat="1"/>
    <row r="34220" customFormat="1"/>
    <row r="34221" customFormat="1"/>
    <row r="34222" customFormat="1"/>
    <row r="34223" customFormat="1"/>
    <row r="34224" customFormat="1"/>
    <row r="34225" customFormat="1"/>
    <row r="34226" customFormat="1"/>
    <row r="34227" customFormat="1"/>
    <row r="34228" customFormat="1"/>
    <row r="34229" customFormat="1"/>
    <row r="34230" customFormat="1"/>
    <row r="34231" customFormat="1"/>
    <row r="34232" customFormat="1"/>
    <row r="34233" customFormat="1"/>
    <row r="34234" customFormat="1"/>
    <row r="34235" customFormat="1"/>
    <row r="34236" customFormat="1"/>
    <row r="34237" customFormat="1"/>
    <row r="34238" customFormat="1"/>
    <row r="34239" customFormat="1"/>
    <row r="34240" customFormat="1"/>
    <row r="34241" customFormat="1"/>
    <row r="34242" customFormat="1"/>
    <row r="34243" customFormat="1"/>
    <row r="34244" customFormat="1"/>
    <row r="34245" customFormat="1"/>
    <row r="34246" customFormat="1"/>
    <row r="34247" customFormat="1"/>
    <row r="34248" customFormat="1"/>
    <row r="34249" customFormat="1"/>
    <row r="34250" customFormat="1"/>
    <row r="34251" customFormat="1"/>
    <row r="34252" customFormat="1"/>
    <row r="34253" customFormat="1"/>
    <row r="34254" customFormat="1"/>
    <row r="34255" customFormat="1"/>
    <row r="34256" customFormat="1"/>
    <row r="34257" customFormat="1"/>
    <row r="34258" customFormat="1"/>
    <row r="34259" customFormat="1"/>
    <row r="34260" customFormat="1"/>
    <row r="34261" customFormat="1"/>
    <row r="34262" customFormat="1"/>
    <row r="34263" customFormat="1"/>
    <row r="34264" customFormat="1"/>
    <row r="34265" customFormat="1"/>
    <row r="34266" customFormat="1"/>
    <row r="34267" customFormat="1"/>
    <row r="34268" customFormat="1"/>
    <row r="34269" customFormat="1"/>
    <row r="34270" customFormat="1"/>
    <row r="34271" customFormat="1"/>
    <row r="34272" customFormat="1"/>
    <row r="34273" customFormat="1"/>
    <row r="34274" customFormat="1"/>
    <row r="34275" customFormat="1"/>
    <row r="34276" customFormat="1"/>
    <row r="34277" customFormat="1"/>
    <row r="34278" customFormat="1"/>
    <row r="34279" customFormat="1"/>
    <row r="34280" customFormat="1"/>
    <row r="34281" customFormat="1"/>
    <row r="34282" customFormat="1"/>
    <row r="34283" customFormat="1"/>
    <row r="34284" customFormat="1"/>
    <row r="34285" customFormat="1"/>
    <row r="34286" customFormat="1"/>
    <row r="34287" customFormat="1"/>
    <row r="34288" customFormat="1"/>
    <row r="34289" customFormat="1"/>
    <row r="34290" customFormat="1"/>
    <row r="34291" customFormat="1"/>
    <row r="34292" customFormat="1"/>
    <row r="34293" customFormat="1"/>
    <row r="34294" customFormat="1"/>
    <row r="34295" customFormat="1"/>
    <row r="34296" customFormat="1"/>
    <row r="34297" customFormat="1"/>
    <row r="34298" customFormat="1"/>
    <row r="34299" customFormat="1"/>
    <row r="34300" customFormat="1"/>
    <row r="34301" customFormat="1"/>
    <row r="34302" customFormat="1"/>
    <row r="34303" customFormat="1"/>
    <row r="34304" customFormat="1"/>
    <row r="34305" customFormat="1"/>
    <row r="34306" customFormat="1"/>
    <row r="34307" customFormat="1"/>
    <row r="34308" customFormat="1"/>
    <row r="34309" customFormat="1"/>
    <row r="34310" customFormat="1"/>
    <row r="34311" customFormat="1"/>
    <row r="34312" customFormat="1"/>
    <row r="34313" customFormat="1"/>
    <row r="34314" customFormat="1"/>
    <row r="34315" customFormat="1"/>
    <row r="34316" customFormat="1"/>
    <row r="34317" customFormat="1"/>
    <row r="34318" customFormat="1"/>
    <row r="34319" customFormat="1"/>
    <row r="34320" customFormat="1"/>
    <row r="34321" customFormat="1"/>
    <row r="34322" customFormat="1"/>
    <row r="34323" customFormat="1"/>
    <row r="34324" customFormat="1"/>
    <row r="34325" customFormat="1"/>
    <row r="34326" customFormat="1"/>
    <row r="34327" customFormat="1"/>
    <row r="34328" customFormat="1"/>
    <row r="34329" customFormat="1"/>
    <row r="34330" customFormat="1"/>
    <row r="34331" customFormat="1"/>
    <row r="34332" customFormat="1"/>
    <row r="34333" customFormat="1"/>
    <row r="34334" customFormat="1"/>
    <row r="34335" customFormat="1"/>
    <row r="34336" customFormat="1"/>
    <row r="34337" customFormat="1"/>
    <row r="34338" customFormat="1"/>
    <row r="34339" customFormat="1"/>
    <row r="34340" customFormat="1"/>
    <row r="34341" customFormat="1"/>
    <row r="34342" customFormat="1"/>
    <row r="34343" customFormat="1"/>
    <row r="34344" customFormat="1"/>
    <row r="34345" customFormat="1"/>
    <row r="34346" customFormat="1"/>
    <row r="34347" customFormat="1"/>
    <row r="34348" customFormat="1"/>
    <row r="34349" customFormat="1"/>
    <row r="34350" customFormat="1"/>
    <row r="34351" customFormat="1"/>
    <row r="34352" customFormat="1"/>
    <row r="34353" customFormat="1"/>
    <row r="34354" customFormat="1"/>
    <row r="34355" customFormat="1"/>
    <row r="34356" customFormat="1"/>
    <row r="34357" customFormat="1"/>
    <row r="34358" customFormat="1"/>
    <row r="34359" customFormat="1"/>
    <row r="34360" customFormat="1"/>
    <row r="34361" customFormat="1"/>
    <row r="34362" customFormat="1"/>
    <row r="34363" customFormat="1"/>
    <row r="34364" customFormat="1"/>
    <row r="34365" customFormat="1"/>
    <row r="34366" customFormat="1"/>
    <row r="34367" customFormat="1"/>
    <row r="34368" customFormat="1"/>
    <row r="34369" customFormat="1"/>
    <row r="34370" customFormat="1"/>
    <row r="34371" customFormat="1"/>
    <row r="34372" customFormat="1"/>
    <row r="34373" customFormat="1"/>
    <row r="34374" customFormat="1"/>
    <row r="34375" customFormat="1"/>
    <row r="34376" customFormat="1"/>
    <row r="34377" customFormat="1"/>
    <row r="34378" customFormat="1"/>
    <row r="34379" customFormat="1"/>
    <row r="34380" customFormat="1"/>
    <row r="34381" customFormat="1"/>
    <row r="34382" customFormat="1"/>
    <row r="34383" customFormat="1"/>
    <row r="34384" customFormat="1"/>
    <row r="34385" customFormat="1"/>
    <row r="34386" customFormat="1"/>
    <row r="34387" customFormat="1"/>
    <row r="34388" customFormat="1"/>
    <row r="34389" customFormat="1"/>
    <row r="34390" customFormat="1"/>
    <row r="34391" customFormat="1"/>
    <row r="34392" customFormat="1"/>
    <row r="34393" customFormat="1"/>
    <row r="34394" customFormat="1"/>
    <row r="34395" customFormat="1"/>
    <row r="34396" customFormat="1"/>
    <row r="34397" customFormat="1"/>
    <row r="34398" customFormat="1"/>
    <row r="34399" customFormat="1"/>
    <row r="34400" customFormat="1"/>
    <row r="34401" customFormat="1"/>
    <row r="34402" customFormat="1"/>
    <row r="34403" customFormat="1"/>
    <row r="34404" customFormat="1"/>
    <row r="34405" customFormat="1"/>
    <row r="34406" customFormat="1"/>
    <row r="34407" customFormat="1"/>
    <row r="34408" customFormat="1"/>
    <row r="34409" customFormat="1"/>
    <row r="34410" customFormat="1"/>
    <row r="34411" customFormat="1"/>
    <row r="34412" customFormat="1"/>
    <row r="34413" customFormat="1"/>
    <row r="34414" customFormat="1"/>
    <row r="34415" customFormat="1"/>
    <row r="34416" customFormat="1"/>
    <row r="34417" customFormat="1"/>
    <row r="34418" customFormat="1"/>
    <row r="34419" customFormat="1"/>
    <row r="34420" customFormat="1"/>
    <row r="34421" customFormat="1"/>
    <row r="34422" customFormat="1"/>
    <row r="34423" customFormat="1"/>
    <row r="34424" customFormat="1"/>
    <row r="34425" customFormat="1"/>
    <row r="34426" customFormat="1"/>
    <row r="34427" customFormat="1"/>
    <row r="34428" customFormat="1"/>
    <row r="34429" customFormat="1"/>
    <row r="34430" customFormat="1"/>
    <row r="34431" customFormat="1"/>
    <row r="34432" customFormat="1"/>
    <row r="34433" customFormat="1"/>
    <row r="34434" customFormat="1"/>
    <row r="34435" customFormat="1"/>
    <row r="34436" customFormat="1"/>
    <row r="34437" customFormat="1"/>
    <row r="34438" customFormat="1"/>
    <row r="34439" customFormat="1"/>
    <row r="34440" customFormat="1"/>
    <row r="34441" customFormat="1"/>
    <row r="34442" customFormat="1"/>
    <row r="34443" customFormat="1"/>
    <row r="34444" customFormat="1"/>
    <row r="34445" customFormat="1"/>
    <row r="34446" customFormat="1"/>
    <row r="34447" customFormat="1"/>
    <row r="34448" customFormat="1"/>
    <row r="34449" customFormat="1"/>
    <row r="34450" customFormat="1"/>
    <row r="34451" customFormat="1"/>
    <row r="34452" customFormat="1"/>
    <row r="34453" customFormat="1"/>
    <row r="34454" customFormat="1"/>
    <row r="34455" customFormat="1"/>
    <row r="34456" customFormat="1"/>
    <row r="34457" customFormat="1"/>
    <row r="34458" customFormat="1"/>
    <row r="34459" customFormat="1"/>
    <row r="34460" customFormat="1"/>
    <row r="34461" customFormat="1"/>
    <row r="34462" customFormat="1"/>
    <row r="34463" customFormat="1"/>
    <row r="34464" customFormat="1"/>
    <row r="34465" customFormat="1"/>
    <row r="34466" customFormat="1"/>
    <row r="34467" customFormat="1"/>
    <row r="34468" customFormat="1"/>
    <row r="34469" customFormat="1"/>
    <row r="34470" customFormat="1"/>
    <row r="34471" customFormat="1"/>
    <row r="34472" customFormat="1"/>
    <row r="34473" customFormat="1"/>
    <row r="34474" customFormat="1"/>
    <row r="34475" customFormat="1"/>
    <row r="34476" customFormat="1"/>
    <row r="34477" customFormat="1"/>
    <row r="34478" customFormat="1"/>
    <row r="34479" customFormat="1"/>
    <row r="34480" customFormat="1"/>
    <row r="34481" customFormat="1"/>
    <row r="34482" customFormat="1"/>
    <row r="34483" customFormat="1"/>
    <row r="34484" customFormat="1"/>
    <row r="34485" customFormat="1"/>
    <row r="34486" customFormat="1"/>
    <row r="34487" customFormat="1"/>
    <row r="34488" customFormat="1"/>
    <row r="34489" customFormat="1"/>
    <row r="34490" customFormat="1"/>
    <row r="34491" customFormat="1"/>
    <row r="34492" customFormat="1"/>
    <row r="34493" customFormat="1"/>
    <row r="34494" customFormat="1"/>
    <row r="34495" customFormat="1"/>
    <row r="34496" customFormat="1"/>
    <row r="34497" customFormat="1"/>
    <row r="34498" customFormat="1"/>
    <row r="34499" customFormat="1"/>
    <row r="34500" customFormat="1"/>
    <row r="34501" customFormat="1"/>
    <row r="34502" customFormat="1"/>
    <row r="34503" customFormat="1"/>
    <row r="34504" customFormat="1"/>
    <row r="34505" customFormat="1"/>
    <row r="34506" customFormat="1"/>
    <row r="34507" customFormat="1"/>
    <row r="34508" customFormat="1"/>
    <row r="34509" customFormat="1"/>
    <row r="34510" customFormat="1"/>
    <row r="34511" customFormat="1"/>
    <row r="34512" customFormat="1"/>
    <row r="34513" customFormat="1"/>
    <row r="34514" customFormat="1"/>
    <row r="34515" customFormat="1"/>
    <row r="34516" customFormat="1"/>
    <row r="34517" customFormat="1"/>
    <row r="34518" customFormat="1"/>
    <row r="34519" customFormat="1"/>
    <row r="34520" customFormat="1"/>
    <row r="34521" customFormat="1"/>
    <row r="34522" customFormat="1"/>
    <row r="34523" customFormat="1"/>
    <row r="34524" customFormat="1"/>
    <row r="34525" customFormat="1"/>
    <row r="34526" customFormat="1"/>
    <row r="34527" customFormat="1"/>
    <row r="34528" customFormat="1"/>
    <row r="34529" customFormat="1"/>
    <row r="34530" customFormat="1"/>
    <row r="34531" customFormat="1"/>
    <row r="34532" customFormat="1"/>
    <row r="34533" customFormat="1"/>
    <row r="34534" customFormat="1"/>
    <row r="34535" customFormat="1"/>
    <row r="34536" customFormat="1"/>
    <row r="34537" customFormat="1"/>
    <row r="34538" customFormat="1"/>
    <row r="34539" customFormat="1"/>
    <row r="34540" customFormat="1"/>
    <row r="34541" customFormat="1"/>
    <row r="34542" customFormat="1"/>
    <row r="34543" customFormat="1"/>
    <row r="34544" customFormat="1"/>
    <row r="34545" customFormat="1"/>
    <row r="34546" customFormat="1"/>
    <row r="34547" customFormat="1"/>
    <row r="34548" customFormat="1"/>
    <row r="34549" customFormat="1"/>
    <row r="34550" customFormat="1"/>
    <row r="34551" customFormat="1"/>
    <row r="34552" customFormat="1"/>
    <row r="34553" customFormat="1"/>
    <row r="34554" customFormat="1"/>
    <row r="34555" customFormat="1"/>
    <row r="34556" customFormat="1"/>
    <row r="34557" customFormat="1"/>
    <row r="34558" customFormat="1"/>
    <row r="34559" customFormat="1"/>
    <row r="34560" customFormat="1"/>
    <row r="34561" customFormat="1"/>
    <row r="34562" customFormat="1"/>
    <row r="34563" customFormat="1"/>
    <row r="34564" customFormat="1"/>
    <row r="34565" customFormat="1"/>
    <row r="34566" customFormat="1"/>
    <row r="34567" customFormat="1"/>
    <row r="34568" customFormat="1"/>
    <row r="34569" customFormat="1"/>
    <row r="34570" customFormat="1"/>
    <row r="34571" customFormat="1"/>
    <row r="34572" customFormat="1"/>
    <row r="34573" customFormat="1"/>
    <row r="34574" customFormat="1"/>
    <row r="34575" customFormat="1"/>
    <row r="34576" customFormat="1"/>
    <row r="34577" customFormat="1"/>
    <row r="34578" customFormat="1"/>
    <row r="34579" customFormat="1"/>
    <row r="34580" customFormat="1"/>
    <row r="34581" customFormat="1"/>
    <row r="34582" customFormat="1"/>
    <row r="34583" customFormat="1"/>
    <row r="34584" customFormat="1"/>
    <row r="34585" customFormat="1"/>
    <row r="34586" customFormat="1"/>
    <row r="34587" customFormat="1"/>
    <row r="34588" customFormat="1"/>
    <row r="34589" customFormat="1"/>
    <row r="34590" customFormat="1"/>
    <row r="34591" customFormat="1"/>
    <row r="34592" customFormat="1"/>
    <row r="34593" customFormat="1"/>
    <row r="34594" customFormat="1"/>
    <row r="34595" customFormat="1"/>
    <row r="34596" customFormat="1"/>
    <row r="34597" customFormat="1"/>
    <row r="34598" customFormat="1"/>
    <row r="34599" customFormat="1"/>
    <row r="34600" customFormat="1"/>
    <row r="34601" customFormat="1"/>
    <row r="34602" customFormat="1"/>
    <row r="34603" customFormat="1"/>
    <row r="34604" customFormat="1"/>
    <row r="34605" customFormat="1"/>
    <row r="34606" customFormat="1"/>
    <row r="34607" customFormat="1"/>
    <row r="34608" customFormat="1"/>
    <row r="34609" customFormat="1"/>
    <row r="34610" customFormat="1"/>
    <row r="34611" customFormat="1"/>
    <row r="34612" customFormat="1"/>
    <row r="34613" customFormat="1"/>
    <row r="34614" customFormat="1"/>
    <row r="34615" customFormat="1"/>
    <row r="34616" customFormat="1"/>
    <row r="34617" customFormat="1"/>
    <row r="34618" customFormat="1"/>
    <row r="34619" customFormat="1"/>
    <row r="34620" customFormat="1"/>
    <row r="34621" customFormat="1"/>
    <row r="34622" customFormat="1"/>
    <row r="34623" customFormat="1"/>
    <row r="34624" customFormat="1"/>
    <row r="34625" customFormat="1"/>
    <row r="34626" customFormat="1"/>
    <row r="34627" customFormat="1"/>
    <row r="34628" customFormat="1"/>
    <row r="34629" customFormat="1"/>
    <row r="34630" customFormat="1"/>
    <row r="34631" customFormat="1"/>
    <row r="34632" customFormat="1"/>
    <row r="34633" customFormat="1"/>
    <row r="34634" customFormat="1"/>
    <row r="34635" customFormat="1"/>
    <row r="34636" customFormat="1"/>
    <row r="34637" customFormat="1"/>
    <row r="34638" customFormat="1"/>
    <row r="34639" customFormat="1"/>
    <row r="34640" customFormat="1"/>
    <row r="34641" customFormat="1"/>
    <row r="34642" customFormat="1"/>
    <row r="34643" customFormat="1"/>
    <row r="34644" customFormat="1"/>
    <row r="34645" customFormat="1"/>
    <row r="34646" customFormat="1"/>
    <row r="34647" customFormat="1"/>
    <row r="34648" customFormat="1"/>
    <row r="34649" customFormat="1"/>
    <row r="34650" customFormat="1"/>
    <row r="34651" customFormat="1"/>
    <row r="34652" customFormat="1"/>
    <row r="34653" customFormat="1"/>
    <row r="34654" customFormat="1"/>
    <row r="34655" customFormat="1"/>
    <row r="34656" customFormat="1"/>
    <row r="34657" customFormat="1"/>
    <row r="34658" customFormat="1"/>
    <row r="34659" customFormat="1"/>
    <row r="34660" customFormat="1"/>
    <row r="34661" customFormat="1"/>
    <row r="34662" customFormat="1"/>
    <row r="34663" customFormat="1"/>
    <row r="34664" customFormat="1"/>
    <row r="34665" customFormat="1"/>
    <row r="34666" customFormat="1"/>
    <row r="34667" customFormat="1"/>
    <row r="34668" customFormat="1"/>
    <row r="34669" customFormat="1"/>
    <row r="34670" customFormat="1"/>
    <row r="34671" customFormat="1"/>
    <row r="34672" customFormat="1"/>
    <row r="34673" customFormat="1"/>
    <row r="34674" customFormat="1"/>
    <row r="34675" customFormat="1"/>
    <row r="34676" customFormat="1"/>
    <row r="34677" customFormat="1"/>
    <row r="34678" customFormat="1"/>
    <row r="34679" customFormat="1"/>
    <row r="34680" customFormat="1"/>
    <row r="34681" customFormat="1"/>
    <row r="34682" customFormat="1"/>
    <row r="34683" customFormat="1"/>
    <row r="34684" customFormat="1"/>
    <row r="34685" customFormat="1"/>
    <row r="34686" customFormat="1"/>
    <row r="34687" customFormat="1"/>
    <row r="34688" customFormat="1"/>
    <row r="34689" customFormat="1"/>
    <row r="34690" customFormat="1"/>
    <row r="34691" customFormat="1"/>
    <row r="34692" customFormat="1"/>
    <row r="34693" customFormat="1"/>
    <row r="34694" customFormat="1"/>
    <row r="34695" customFormat="1"/>
    <row r="34696" customFormat="1"/>
    <row r="34697" customFormat="1"/>
    <row r="34698" customFormat="1"/>
    <row r="34699" customFormat="1"/>
    <row r="34700" customFormat="1"/>
    <row r="34701" customFormat="1"/>
    <row r="34702" customFormat="1"/>
    <row r="34703" customFormat="1"/>
    <row r="34704" customFormat="1"/>
    <row r="34705" customFormat="1"/>
    <row r="34706" customFormat="1"/>
    <row r="34707" customFormat="1"/>
    <row r="34708" customFormat="1"/>
    <row r="34709" customFormat="1"/>
    <row r="34710" customFormat="1"/>
    <row r="34711" customFormat="1"/>
    <row r="34712" customFormat="1"/>
    <row r="34713" customFormat="1"/>
    <row r="34714" customFormat="1"/>
    <row r="34715" customFormat="1"/>
    <row r="34716" customFormat="1"/>
    <row r="34717" customFormat="1"/>
    <row r="34718" customFormat="1"/>
    <row r="34719" customFormat="1"/>
    <row r="34720" customFormat="1"/>
    <row r="34721" customFormat="1"/>
    <row r="34722" customFormat="1"/>
    <row r="34723" customFormat="1"/>
    <row r="34724" customFormat="1"/>
    <row r="34725" customFormat="1"/>
    <row r="34726" customFormat="1"/>
    <row r="34727" customFormat="1"/>
    <row r="34728" customFormat="1"/>
    <row r="34729" customFormat="1"/>
    <row r="34730" customFormat="1"/>
    <row r="34731" customFormat="1"/>
    <row r="34732" customFormat="1"/>
    <row r="34733" customFormat="1"/>
    <row r="34734" customFormat="1"/>
    <row r="34735" customFormat="1"/>
    <row r="34736" customFormat="1"/>
    <row r="34737" customFormat="1"/>
    <row r="34738" customFormat="1"/>
    <row r="34739" customFormat="1"/>
    <row r="34740" customFormat="1"/>
    <row r="34741" customFormat="1"/>
    <row r="34742" customFormat="1"/>
    <row r="34743" customFormat="1"/>
    <row r="34744" customFormat="1"/>
    <row r="34745" customFormat="1"/>
    <row r="34746" customFormat="1"/>
    <row r="34747" customFormat="1"/>
    <row r="34748" customFormat="1"/>
    <row r="34749" customFormat="1"/>
    <row r="34750" customFormat="1"/>
    <row r="34751" customFormat="1"/>
    <row r="34752" customFormat="1"/>
    <row r="34753" customFormat="1"/>
    <row r="34754" customFormat="1"/>
    <row r="34755" customFormat="1"/>
    <row r="34756" customFormat="1"/>
    <row r="34757" customFormat="1"/>
    <row r="34758" customFormat="1"/>
    <row r="34759" customFormat="1"/>
    <row r="34760" customFormat="1"/>
    <row r="34761" customFormat="1"/>
    <row r="34762" customFormat="1"/>
    <row r="34763" customFormat="1"/>
    <row r="34764" customFormat="1"/>
    <row r="34765" customFormat="1"/>
    <row r="34766" customFormat="1"/>
    <row r="34767" customFormat="1"/>
    <row r="34768" customFormat="1"/>
    <row r="34769" customFormat="1"/>
    <row r="34770" customFormat="1"/>
    <row r="34771" customFormat="1"/>
    <row r="34772" customFormat="1"/>
    <row r="34773" customFormat="1"/>
    <row r="34774" customFormat="1"/>
    <row r="34775" customFormat="1"/>
    <row r="34776" customFormat="1"/>
    <row r="34777" customFormat="1"/>
    <row r="34778" customFormat="1"/>
    <row r="34779" customFormat="1"/>
    <row r="34780" customFormat="1"/>
    <row r="34781" customFormat="1"/>
    <row r="34782" customFormat="1"/>
    <row r="34783" customFormat="1"/>
    <row r="34784" customFormat="1"/>
    <row r="34785" customFormat="1"/>
    <row r="34786" customFormat="1"/>
    <row r="34787" customFormat="1"/>
    <row r="34788" customFormat="1"/>
    <row r="34789" customFormat="1"/>
    <row r="34790" customFormat="1"/>
    <row r="34791" customFormat="1"/>
    <row r="34792" customFormat="1"/>
    <row r="34793" customFormat="1"/>
    <row r="34794" customFormat="1"/>
    <row r="34795" customFormat="1"/>
    <row r="34796" customFormat="1"/>
    <row r="34797" customFormat="1"/>
    <row r="34798" customFormat="1"/>
    <row r="34799" customFormat="1"/>
    <row r="34800" customFormat="1"/>
    <row r="34801" customFormat="1"/>
    <row r="34802" customFormat="1"/>
    <row r="34803" customFormat="1"/>
    <row r="34804" customFormat="1"/>
    <row r="34805" customFormat="1"/>
    <row r="34806" customFormat="1"/>
    <row r="34807" customFormat="1"/>
    <row r="34808" customFormat="1"/>
    <row r="34809" customFormat="1"/>
    <row r="34810" customFormat="1"/>
    <row r="34811" customFormat="1"/>
    <row r="34812" customFormat="1"/>
    <row r="34813" customFormat="1"/>
    <row r="34814" customFormat="1"/>
    <row r="34815" customFormat="1"/>
    <row r="34816" customFormat="1"/>
    <row r="34817" customFormat="1"/>
    <row r="34818" customFormat="1"/>
    <row r="34819" customFormat="1"/>
    <row r="34820" customFormat="1"/>
    <row r="34821" customFormat="1"/>
    <row r="34822" customFormat="1"/>
    <row r="34823" customFormat="1"/>
    <row r="34824" customFormat="1"/>
    <row r="34825" customFormat="1"/>
    <row r="34826" customFormat="1"/>
    <row r="34827" customFormat="1"/>
    <row r="34828" customFormat="1"/>
    <row r="34829" customFormat="1"/>
    <row r="34830" customFormat="1"/>
    <row r="34831" customFormat="1"/>
    <row r="34832" customFormat="1"/>
    <row r="34833" customFormat="1"/>
    <row r="34834" customFormat="1"/>
    <row r="34835" customFormat="1"/>
    <row r="34836" customFormat="1"/>
    <row r="34837" customFormat="1"/>
    <row r="34838" customFormat="1"/>
    <row r="34839" customFormat="1"/>
    <row r="34840" customFormat="1"/>
    <row r="34841" customFormat="1"/>
    <row r="34842" customFormat="1"/>
    <row r="34843" customFormat="1"/>
    <row r="34844" customFormat="1"/>
    <row r="34845" customFormat="1"/>
    <row r="34846" customFormat="1"/>
    <row r="34847" customFormat="1"/>
    <row r="34848" customFormat="1"/>
    <row r="34849" customFormat="1"/>
    <row r="34850" customFormat="1"/>
    <row r="34851" customFormat="1"/>
    <row r="34852" customFormat="1"/>
    <row r="34853" customFormat="1"/>
    <row r="34854" customFormat="1"/>
    <row r="34855" customFormat="1"/>
    <row r="34856" customFormat="1"/>
    <row r="34857" customFormat="1"/>
    <row r="34858" customFormat="1"/>
    <row r="34859" customFormat="1"/>
    <row r="34860" customFormat="1"/>
    <row r="34861" customFormat="1"/>
    <row r="34862" customFormat="1"/>
    <row r="34863" customFormat="1"/>
    <row r="34864" customFormat="1"/>
    <row r="34865" customFormat="1"/>
    <row r="34866" customFormat="1"/>
    <row r="34867" customFormat="1"/>
    <row r="34868" customFormat="1"/>
    <row r="34869" customFormat="1"/>
    <row r="34870" customFormat="1"/>
    <row r="34871" customFormat="1"/>
    <row r="34872" customFormat="1"/>
    <row r="34873" customFormat="1"/>
    <row r="34874" customFormat="1"/>
    <row r="34875" customFormat="1"/>
    <row r="34876" customFormat="1"/>
    <row r="34877" customFormat="1"/>
    <row r="34878" customFormat="1"/>
    <row r="34879" customFormat="1"/>
    <row r="34880" customFormat="1"/>
    <row r="34881" customFormat="1"/>
    <row r="34882" customFormat="1"/>
    <row r="34883" customFormat="1"/>
    <row r="34884" customFormat="1"/>
    <row r="34885" customFormat="1"/>
    <row r="34886" customFormat="1"/>
    <row r="34887" customFormat="1"/>
    <row r="34888" customFormat="1"/>
    <row r="34889" customFormat="1"/>
    <row r="34890" customFormat="1"/>
    <row r="34891" customFormat="1"/>
    <row r="34892" customFormat="1"/>
    <row r="34893" customFormat="1"/>
    <row r="34894" customFormat="1"/>
    <row r="34895" customFormat="1"/>
    <row r="34896" customFormat="1"/>
    <row r="34897" customFormat="1"/>
    <row r="34898" customFormat="1"/>
    <row r="34899" customFormat="1"/>
    <row r="34900" customFormat="1"/>
    <row r="34901" customFormat="1"/>
    <row r="34902" customFormat="1"/>
    <row r="34903" customFormat="1"/>
    <row r="34904" customFormat="1"/>
    <row r="34905" customFormat="1"/>
    <row r="34906" customFormat="1"/>
    <row r="34907" customFormat="1"/>
    <row r="34908" customFormat="1"/>
    <row r="34909" customFormat="1"/>
    <row r="34910" customFormat="1"/>
    <row r="34911" customFormat="1"/>
    <row r="34912" customFormat="1"/>
    <row r="34913" customFormat="1"/>
    <row r="34914" customFormat="1"/>
    <row r="34915" customFormat="1"/>
    <row r="34916" customFormat="1"/>
    <row r="34917" customFormat="1"/>
    <row r="34918" customFormat="1"/>
    <row r="34919" customFormat="1"/>
    <row r="34920" customFormat="1"/>
    <row r="34921" customFormat="1"/>
    <row r="34922" customFormat="1"/>
    <row r="34923" customFormat="1"/>
    <row r="34924" customFormat="1"/>
    <row r="34925" customFormat="1"/>
    <row r="34926" customFormat="1"/>
    <row r="34927" customFormat="1"/>
    <row r="34928" customFormat="1"/>
    <row r="34929" customFormat="1"/>
    <row r="34930" customFormat="1"/>
    <row r="34931" customFormat="1"/>
    <row r="34932" customFormat="1"/>
    <row r="34933" customFormat="1"/>
    <row r="34934" customFormat="1"/>
    <row r="34935" customFormat="1"/>
    <row r="34936" customFormat="1"/>
    <row r="34937" customFormat="1"/>
    <row r="34938" customFormat="1"/>
    <row r="34939" customFormat="1"/>
    <row r="34940" customFormat="1"/>
    <row r="34941" customFormat="1"/>
    <row r="34942" customFormat="1"/>
    <row r="34943" customFormat="1"/>
    <row r="34944" customFormat="1"/>
    <row r="34945" customFormat="1"/>
    <row r="34946" customFormat="1"/>
    <row r="34947" customFormat="1"/>
    <row r="34948" customFormat="1"/>
    <row r="34949" customFormat="1"/>
    <row r="34950" customFormat="1"/>
    <row r="34951" customFormat="1"/>
    <row r="34952" customFormat="1"/>
    <row r="34953" customFormat="1"/>
    <row r="34954" customFormat="1"/>
    <row r="34955" customFormat="1"/>
    <row r="34956" customFormat="1"/>
    <row r="34957" customFormat="1"/>
    <row r="34958" customFormat="1"/>
    <row r="34959" customFormat="1"/>
    <row r="34960" customFormat="1"/>
    <row r="34961" customFormat="1"/>
    <row r="34962" customFormat="1"/>
    <row r="34963" customFormat="1"/>
    <row r="34964" customFormat="1"/>
    <row r="34965" customFormat="1"/>
    <row r="34966" customFormat="1"/>
    <row r="34967" customFormat="1"/>
    <row r="34968" customFormat="1"/>
    <row r="34969" customFormat="1"/>
    <row r="34970" customFormat="1"/>
    <row r="34971" customFormat="1"/>
    <row r="34972" customFormat="1"/>
    <row r="34973" customFormat="1"/>
    <row r="34974" customFormat="1"/>
    <row r="34975" customFormat="1"/>
    <row r="34976" customFormat="1"/>
    <row r="34977" customFormat="1"/>
    <row r="34978" customFormat="1"/>
    <row r="34979" customFormat="1"/>
    <row r="34980" customFormat="1"/>
    <row r="34981" customFormat="1"/>
    <row r="34982" customFormat="1"/>
    <row r="34983" customFormat="1"/>
    <row r="34984" customFormat="1"/>
    <row r="34985" customFormat="1"/>
    <row r="34986" customFormat="1"/>
    <row r="34987" customFormat="1"/>
    <row r="34988" customFormat="1"/>
    <row r="34989" customFormat="1"/>
    <row r="34990" customFormat="1"/>
    <row r="34991" customFormat="1"/>
    <row r="34992" customFormat="1"/>
    <row r="34993" customFormat="1"/>
    <row r="34994" customFormat="1"/>
    <row r="34995" customFormat="1"/>
    <row r="34996" customFormat="1"/>
    <row r="34997" customFormat="1"/>
    <row r="34998" customFormat="1"/>
    <row r="34999" customFormat="1"/>
    <row r="35000" customFormat="1"/>
    <row r="35001" customFormat="1"/>
    <row r="35002" customFormat="1"/>
    <row r="35003" customFormat="1"/>
    <row r="35004" customFormat="1"/>
    <row r="35005" customFormat="1"/>
    <row r="35006" customFormat="1"/>
    <row r="35007" customFormat="1"/>
    <row r="35008" customFormat="1"/>
    <row r="35009" customFormat="1"/>
    <row r="35010" customFormat="1"/>
    <row r="35011" customFormat="1"/>
    <row r="35012" customFormat="1"/>
    <row r="35013" customFormat="1"/>
    <row r="35014" customFormat="1"/>
    <row r="35015" customFormat="1"/>
    <row r="35016" customFormat="1"/>
    <row r="35017" customFormat="1"/>
    <row r="35018" customFormat="1"/>
    <row r="35019" customFormat="1"/>
    <row r="35020" customFormat="1"/>
    <row r="35021" customFormat="1"/>
    <row r="35022" customFormat="1"/>
    <row r="35023" customFormat="1"/>
    <row r="35024" customFormat="1"/>
    <row r="35025" customFormat="1"/>
    <row r="35026" customFormat="1"/>
    <row r="35027" customFormat="1"/>
    <row r="35028" customFormat="1"/>
    <row r="35029" customFormat="1"/>
    <row r="35030" customFormat="1"/>
    <row r="35031" customFormat="1"/>
    <row r="35032" customFormat="1"/>
    <row r="35033" customFormat="1"/>
    <row r="35034" customFormat="1"/>
    <row r="35035" customFormat="1"/>
    <row r="35036" customFormat="1"/>
    <row r="35037" customFormat="1"/>
    <row r="35038" customFormat="1"/>
    <row r="35039" customFormat="1"/>
    <row r="35040" customFormat="1"/>
    <row r="35041" customFormat="1"/>
    <row r="35042" customFormat="1"/>
    <row r="35043" customFormat="1"/>
    <row r="35044" customFormat="1"/>
    <row r="35045" customFormat="1"/>
    <row r="35046" customFormat="1"/>
    <row r="35047" customFormat="1"/>
    <row r="35048" customFormat="1"/>
    <row r="35049" customFormat="1"/>
    <row r="35050" customFormat="1"/>
    <row r="35051" customFormat="1"/>
    <row r="35052" customFormat="1"/>
    <row r="35053" customFormat="1"/>
    <row r="35054" customFormat="1"/>
    <row r="35055" customFormat="1"/>
    <row r="35056" customFormat="1"/>
    <row r="35057" customFormat="1"/>
    <row r="35058" customFormat="1"/>
    <row r="35059" customFormat="1"/>
    <row r="35060" customFormat="1"/>
    <row r="35061" customFormat="1"/>
    <row r="35062" customFormat="1"/>
    <row r="35063" customFormat="1"/>
    <row r="35064" customFormat="1"/>
    <row r="35065" customFormat="1"/>
    <row r="35066" customFormat="1"/>
    <row r="35067" customFormat="1"/>
    <row r="35068" customFormat="1"/>
    <row r="35069" customFormat="1"/>
    <row r="35070" customFormat="1"/>
    <row r="35071" customFormat="1"/>
    <row r="35072" customFormat="1"/>
    <row r="35073" customFormat="1"/>
    <row r="35074" customFormat="1"/>
    <row r="35075" customFormat="1"/>
    <row r="35076" customFormat="1"/>
    <row r="35077" customFormat="1"/>
    <row r="35078" customFormat="1"/>
    <row r="35079" customFormat="1"/>
    <row r="35080" customFormat="1"/>
    <row r="35081" customFormat="1"/>
    <row r="35082" customFormat="1"/>
    <row r="35083" customFormat="1"/>
    <row r="35084" customFormat="1"/>
    <row r="35085" customFormat="1"/>
    <row r="35086" customFormat="1"/>
    <row r="35087" customFormat="1"/>
    <row r="35088" customFormat="1"/>
    <row r="35089" customFormat="1"/>
    <row r="35090" customFormat="1"/>
    <row r="35091" customFormat="1"/>
    <row r="35092" customFormat="1"/>
    <row r="35093" customFormat="1"/>
    <row r="35094" customFormat="1"/>
    <row r="35095" customFormat="1"/>
    <row r="35096" customFormat="1"/>
    <row r="35097" customFormat="1"/>
    <row r="35098" customFormat="1"/>
    <row r="35099" customFormat="1"/>
    <row r="35100" customFormat="1"/>
    <row r="35101" customFormat="1"/>
    <row r="35102" customFormat="1"/>
    <row r="35103" customFormat="1"/>
    <row r="35104" customFormat="1"/>
    <row r="35105" customFormat="1"/>
    <row r="35106" customFormat="1"/>
    <row r="35107" customFormat="1"/>
    <row r="35108" customFormat="1"/>
    <row r="35109" customFormat="1"/>
    <row r="35110" customFormat="1"/>
    <row r="35111" customFormat="1"/>
    <row r="35112" customFormat="1"/>
    <row r="35113" customFormat="1"/>
    <row r="35114" customFormat="1"/>
    <row r="35115" customFormat="1"/>
    <row r="35116" customFormat="1"/>
    <row r="35117" customFormat="1"/>
    <row r="35118" customFormat="1"/>
    <row r="35119" customFormat="1"/>
    <row r="35120" customFormat="1"/>
    <row r="35121" customFormat="1"/>
    <row r="35122" customFormat="1"/>
    <row r="35123" customFormat="1"/>
    <row r="35124" customFormat="1"/>
    <row r="35125" customFormat="1"/>
    <row r="35126" customFormat="1"/>
    <row r="35127" customFormat="1"/>
    <row r="35128" customFormat="1"/>
    <row r="35129" customFormat="1"/>
    <row r="35130" customFormat="1"/>
    <row r="35131" customFormat="1"/>
    <row r="35132" customFormat="1"/>
    <row r="35133" customFormat="1"/>
    <row r="35134" customFormat="1"/>
    <row r="35135" customFormat="1"/>
    <row r="35136" customFormat="1"/>
    <row r="35137" customFormat="1"/>
    <row r="35138" customFormat="1"/>
    <row r="35139" customFormat="1"/>
    <row r="35140" customFormat="1"/>
    <row r="35141" customFormat="1"/>
    <row r="35142" customFormat="1"/>
    <row r="35143" customFormat="1"/>
    <row r="35144" customFormat="1"/>
    <row r="35145" customFormat="1"/>
    <row r="35146" customFormat="1"/>
    <row r="35147" customFormat="1"/>
    <row r="35148" customFormat="1"/>
    <row r="35149" customFormat="1"/>
    <row r="35150" customFormat="1"/>
    <row r="35151" customFormat="1"/>
    <row r="35152" customFormat="1"/>
    <row r="35153" customFormat="1"/>
    <row r="35154" customFormat="1"/>
    <row r="35155" customFormat="1"/>
    <row r="35156" customFormat="1"/>
    <row r="35157" customFormat="1"/>
    <row r="35158" customFormat="1"/>
    <row r="35159" customFormat="1"/>
    <row r="35160" customFormat="1"/>
    <row r="35161" customFormat="1"/>
    <row r="35162" customFormat="1"/>
    <row r="35163" customFormat="1"/>
    <row r="35164" customFormat="1"/>
    <row r="35165" customFormat="1"/>
    <row r="35166" customFormat="1"/>
    <row r="35167" customFormat="1"/>
    <row r="35168" customFormat="1"/>
    <row r="35169" customFormat="1"/>
    <row r="35170" customFormat="1"/>
    <row r="35171" customFormat="1"/>
    <row r="35172" customFormat="1"/>
    <row r="35173" customFormat="1"/>
    <row r="35174" customFormat="1"/>
    <row r="35175" customFormat="1"/>
    <row r="35176" customFormat="1"/>
    <row r="35177" customFormat="1"/>
    <row r="35178" customFormat="1"/>
    <row r="35179" customFormat="1"/>
    <row r="35180" customFormat="1"/>
    <row r="35181" customFormat="1"/>
    <row r="35182" customFormat="1"/>
    <row r="35183" customFormat="1"/>
    <row r="35184" customFormat="1"/>
    <row r="35185" customFormat="1"/>
    <row r="35186" customFormat="1"/>
    <row r="35187" customFormat="1"/>
    <row r="35188" customFormat="1"/>
    <row r="35189" customFormat="1"/>
    <row r="35190" customFormat="1"/>
    <row r="35191" customFormat="1"/>
    <row r="35192" customFormat="1"/>
    <row r="35193" customFormat="1"/>
    <row r="35194" customFormat="1"/>
    <row r="35195" customFormat="1"/>
    <row r="35196" customFormat="1"/>
    <row r="35197" customFormat="1"/>
    <row r="35198" customFormat="1"/>
    <row r="35199" customFormat="1"/>
    <row r="35200" customFormat="1"/>
    <row r="35201" customFormat="1"/>
    <row r="35202" customFormat="1"/>
    <row r="35203" customFormat="1"/>
    <row r="35204" customFormat="1"/>
    <row r="35205" customFormat="1"/>
    <row r="35206" customFormat="1"/>
    <row r="35207" customFormat="1"/>
    <row r="35208" customFormat="1"/>
    <row r="35209" customFormat="1"/>
    <row r="35210" customFormat="1"/>
    <row r="35211" customFormat="1"/>
    <row r="35212" customFormat="1"/>
    <row r="35213" customFormat="1"/>
    <row r="35214" customFormat="1"/>
    <row r="35215" customFormat="1"/>
    <row r="35216" customFormat="1"/>
    <row r="35217" customFormat="1"/>
    <row r="35218" customFormat="1"/>
    <row r="35219" customFormat="1"/>
    <row r="35220" customFormat="1"/>
    <row r="35221" customFormat="1"/>
    <row r="35222" customFormat="1"/>
    <row r="35223" customFormat="1"/>
    <row r="35224" customFormat="1"/>
    <row r="35225" customFormat="1"/>
    <row r="35226" customFormat="1"/>
    <row r="35227" customFormat="1"/>
    <row r="35228" customFormat="1"/>
    <row r="35229" customFormat="1"/>
    <row r="35230" customFormat="1"/>
    <row r="35231" customFormat="1"/>
    <row r="35232" customFormat="1"/>
    <row r="35233" customFormat="1"/>
    <row r="35234" customFormat="1"/>
    <row r="35235" customFormat="1"/>
    <row r="35236" customFormat="1"/>
    <row r="35237" customFormat="1"/>
    <row r="35238" customFormat="1"/>
    <row r="35239" customFormat="1"/>
    <row r="35240" customFormat="1"/>
    <row r="35241" customFormat="1"/>
    <row r="35242" customFormat="1"/>
    <row r="35243" customFormat="1"/>
    <row r="35244" customFormat="1"/>
    <row r="35245" customFormat="1"/>
    <row r="35246" customFormat="1"/>
    <row r="35247" customFormat="1"/>
    <row r="35248" customFormat="1"/>
    <row r="35249" customFormat="1"/>
    <row r="35250" customFormat="1"/>
    <row r="35251" customFormat="1"/>
    <row r="35252" customFormat="1"/>
    <row r="35253" customFormat="1"/>
    <row r="35254" customFormat="1"/>
    <row r="35255" customFormat="1"/>
    <row r="35256" customFormat="1"/>
    <row r="35257" customFormat="1"/>
    <row r="35258" customFormat="1"/>
    <row r="35259" customFormat="1"/>
    <row r="35260" customFormat="1"/>
    <row r="35261" customFormat="1"/>
    <row r="35262" customFormat="1"/>
    <row r="35263" customFormat="1"/>
    <row r="35264" customFormat="1"/>
    <row r="35265" customFormat="1"/>
    <row r="35266" customFormat="1"/>
    <row r="35267" customFormat="1"/>
    <row r="35268" customFormat="1"/>
    <row r="35269" customFormat="1"/>
    <row r="35270" customFormat="1"/>
    <row r="35271" customFormat="1"/>
    <row r="35272" customFormat="1"/>
    <row r="35273" customFormat="1"/>
    <row r="35274" customFormat="1"/>
    <row r="35275" customFormat="1"/>
    <row r="35276" customFormat="1"/>
    <row r="35277" customFormat="1"/>
    <row r="35278" customFormat="1"/>
    <row r="35279" customFormat="1"/>
    <row r="35280" customFormat="1"/>
    <row r="35281" customFormat="1"/>
    <row r="35282" customFormat="1"/>
    <row r="35283" customFormat="1"/>
    <row r="35284" customFormat="1"/>
    <row r="35285" customFormat="1"/>
    <row r="35286" customFormat="1"/>
    <row r="35287" customFormat="1"/>
    <row r="35288" customFormat="1"/>
    <row r="35289" customFormat="1"/>
    <row r="35290" customFormat="1"/>
    <row r="35291" customFormat="1"/>
    <row r="35292" customFormat="1"/>
    <row r="35293" customFormat="1"/>
    <row r="35294" customFormat="1"/>
    <row r="35295" customFormat="1"/>
    <row r="35296" customFormat="1"/>
    <row r="35297" customFormat="1"/>
    <row r="35298" customFormat="1"/>
    <row r="35299" customFormat="1"/>
    <row r="35300" customFormat="1"/>
    <row r="35301" customFormat="1"/>
    <row r="35302" customFormat="1"/>
    <row r="35303" customFormat="1"/>
    <row r="35304" customFormat="1"/>
    <row r="35305" customFormat="1"/>
    <row r="35306" customFormat="1"/>
    <row r="35307" customFormat="1"/>
    <row r="35308" customFormat="1"/>
    <row r="35309" customFormat="1"/>
    <row r="35310" customFormat="1"/>
    <row r="35311" customFormat="1"/>
    <row r="35312" customFormat="1"/>
    <row r="35313" customFormat="1"/>
    <row r="35314" customFormat="1"/>
    <row r="35315" customFormat="1"/>
    <row r="35316" customFormat="1"/>
    <row r="35317" customFormat="1"/>
    <row r="35318" customFormat="1"/>
    <row r="35319" customFormat="1"/>
    <row r="35320" customFormat="1"/>
    <row r="35321" customFormat="1"/>
    <row r="35322" customFormat="1"/>
    <row r="35323" customFormat="1"/>
    <row r="35324" customFormat="1"/>
    <row r="35325" customFormat="1"/>
    <row r="35326" customFormat="1"/>
    <row r="35327" customFormat="1"/>
    <row r="35328" customFormat="1"/>
    <row r="35329" customFormat="1"/>
    <row r="35330" customFormat="1"/>
    <row r="35331" customFormat="1"/>
    <row r="35332" customFormat="1"/>
    <row r="35333" customFormat="1"/>
    <row r="35334" customFormat="1"/>
    <row r="35335" customFormat="1"/>
    <row r="35336" customFormat="1"/>
    <row r="35337" customFormat="1"/>
    <row r="35338" customFormat="1"/>
    <row r="35339" customFormat="1"/>
    <row r="35340" customFormat="1"/>
    <row r="35341" customFormat="1"/>
    <row r="35342" customFormat="1"/>
    <row r="35343" customFormat="1"/>
    <row r="35344" customFormat="1"/>
    <row r="35345" customFormat="1"/>
    <row r="35346" customFormat="1"/>
    <row r="35347" customFormat="1"/>
    <row r="35348" customFormat="1"/>
    <row r="35349" customFormat="1"/>
    <row r="35350" customFormat="1"/>
    <row r="35351" customFormat="1"/>
    <row r="35352" customFormat="1"/>
    <row r="35353" customFormat="1"/>
    <row r="35354" customFormat="1"/>
    <row r="35355" customFormat="1"/>
    <row r="35356" customFormat="1"/>
    <row r="35357" customFormat="1"/>
    <row r="35358" customFormat="1"/>
    <row r="35359" customFormat="1"/>
    <row r="35360" customFormat="1"/>
    <row r="35361" customFormat="1"/>
    <row r="35362" customFormat="1"/>
    <row r="35363" customFormat="1"/>
    <row r="35364" customFormat="1"/>
    <row r="35365" customFormat="1"/>
    <row r="35366" customFormat="1"/>
    <row r="35367" customFormat="1"/>
    <row r="35368" customFormat="1"/>
    <row r="35369" customFormat="1"/>
    <row r="35370" customFormat="1"/>
    <row r="35371" customFormat="1"/>
    <row r="35372" customFormat="1"/>
    <row r="35373" customFormat="1"/>
    <row r="35374" customFormat="1"/>
    <row r="35375" customFormat="1"/>
    <row r="35376" customFormat="1"/>
    <row r="35377" customFormat="1"/>
    <row r="35378" customFormat="1"/>
    <row r="35379" customFormat="1"/>
    <row r="35380" customFormat="1"/>
    <row r="35381" customFormat="1"/>
    <row r="35382" customFormat="1"/>
    <row r="35383" customFormat="1"/>
    <row r="35384" customFormat="1"/>
    <row r="35385" customFormat="1"/>
    <row r="35386" customFormat="1"/>
    <row r="35387" customFormat="1"/>
    <row r="35388" customFormat="1"/>
    <row r="35389" customFormat="1"/>
    <row r="35390" customFormat="1"/>
    <row r="35391" customFormat="1"/>
    <row r="35392" customFormat="1"/>
    <row r="35393" customFormat="1"/>
    <row r="35394" customFormat="1"/>
    <row r="35395" customFormat="1"/>
    <row r="35396" customFormat="1"/>
    <row r="35397" customFormat="1"/>
    <row r="35398" customFormat="1"/>
    <row r="35399" customFormat="1"/>
    <row r="35400" customFormat="1"/>
    <row r="35401" customFormat="1"/>
    <row r="35402" customFormat="1"/>
    <row r="35403" customFormat="1"/>
    <row r="35404" customFormat="1"/>
    <row r="35405" customFormat="1"/>
    <row r="35406" customFormat="1"/>
    <row r="35407" customFormat="1"/>
    <row r="35408" customFormat="1"/>
    <row r="35409" customFormat="1"/>
    <row r="35410" customFormat="1"/>
    <row r="35411" customFormat="1"/>
    <row r="35412" customFormat="1"/>
    <row r="35413" customFormat="1"/>
    <row r="35414" customFormat="1"/>
    <row r="35415" customFormat="1"/>
    <row r="35416" customFormat="1"/>
    <row r="35417" customFormat="1"/>
    <row r="35418" customFormat="1"/>
    <row r="35419" customFormat="1"/>
    <row r="35420" customFormat="1"/>
    <row r="35421" customFormat="1"/>
    <row r="35422" customFormat="1"/>
    <row r="35423" customFormat="1"/>
    <row r="35424" customFormat="1"/>
    <row r="35425" customFormat="1"/>
    <row r="35426" customFormat="1"/>
    <row r="35427" customFormat="1"/>
    <row r="35428" customFormat="1"/>
    <row r="35429" customFormat="1"/>
    <row r="35430" customFormat="1"/>
    <row r="35431" customFormat="1"/>
    <row r="35432" customFormat="1"/>
    <row r="35433" customFormat="1"/>
    <row r="35434" customFormat="1"/>
    <row r="35435" customFormat="1"/>
    <row r="35436" customFormat="1"/>
    <row r="35437" customFormat="1"/>
    <row r="35438" customFormat="1"/>
    <row r="35439" customFormat="1"/>
    <row r="35440" customFormat="1"/>
    <row r="35441" customFormat="1"/>
    <row r="35442" customFormat="1"/>
    <row r="35443" customFormat="1"/>
    <row r="35444" customFormat="1"/>
    <row r="35445" customFormat="1"/>
    <row r="35446" customFormat="1"/>
    <row r="35447" customFormat="1"/>
    <row r="35448" customFormat="1"/>
    <row r="35449" customFormat="1"/>
    <row r="35450" customFormat="1"/>
    <row r="35451" customFormat="1"/>
    <row r="35452" customFormat="1"/>
    <row r="35453" customFormat="1"/>
    <row r="35454" customFormat="1"/>
    <row r="35455" customFormat="1"/>
    <row r="35456" customFormat="1"/>
    <row r="35457" customFormat="1"/>
    <row r="35458" customFormat="1"/>
    <row r="35459" customFormat="1"/>
    <row r="35460" customFormat="1"/>
    <row r="35461" customFormat="1"/>
    <row r="35462" customFormat="1"/>
    <row r="35463" customFormat="1"/>
    <row r="35464" customFormat="1"/>
    <row r="35465" customFormat="1"/>
    <row r="35466" customFormat="1"/>
    <row r="35467" customFormat="1"/>
    <row r="35468" customFormat="1"/>
    <row r="35469" customFormat="1"/>
    <row r="35470" customFormat="1"/>
    <row r="35471" customFormat="1"/>
    <row r="35472" customFormat="1"/>
    <row r="35473" customFormat="1"/>
    <row r="35474" customFormat="1"/>
    <row r="35475" customFormat="1"/>
    <row r="35476" customFormat="1"/>
    <row r="35477" customFormat="1"/>
    <row r="35478" customFormat="1"/>
    <row r="35479" customFormat="1"/>
    <row r="35480" customFormat="1"/>
    <row r="35481" customFormat="1"/>
    <row r="35482" customFormat="1"/>
    <row r="35483" customFormat="1"/>
    <row r="35484" customFormat="1"/>
    <row r="35485" customFormat="1"/>
    <row r="35486" customFormat="1"/>
    <row r="35487" customFormat="1"/>
    <row r="35488" customFormat="1"/>
    <row r="35489" customFormat="1"/>
    <row r="35490" customFormat="1"/>
    <row r="35491" customFormat="1"/>
    <row r="35492" customFormat="1"/>
    <row r="35493" customFormat="1"/>
    <row r="35494" customFormat="1"/>
    <row r="35495" customFormat="1"/>
    <row r="35496" customFormat="1"/>
    <row r="35497" customFormat="1"/>
    <row r="35498" customFormat="1"/>
    <row r="35499" customFormat="1"/>
    <row r="35500" customFormat="1"/>
    <row r="35501" customFormat="1"/>
    <row r="35502" customFormat="1"/>
    <row r="35503" customFormat="1"/>
    <row r="35504" customFormat="1"/>
    <row r="35505" customFormat="1"/>
    <row r="35506" customFormat="1"/>
    <row r="35507" customFormat="1"/>
    <row r="35508" customFormat="1"/>
    <row r="35509" customFormat="1"/>
    <row r="35510" customFormat="1"/>
    <row r="35511" customFormat="1"/>
    <row r="35512" customFormat="1"/>
    <row r="35513" customFormat="1"/>
    <row r="35514" customFormat="1"/>
    <row r="35515" customFormat="1"/>
    <row r="35516" customFormat="1"/>
    <row r="35517" customFormat="1"/>
    <row r="35518" customFormat="1"/>
    <row r="35519" customFormat="1"/>
    <row r="35520" customFormat="1"/>
    <row r="35521" customFormat="1"/>
    <row r="35522" customFormat="1"/>
    <row r="35523" customFormat="1"/>
    <row r="35524" customFormat="1"/>
    <row r="35525" customFormat="1"/>
    <row r="35526" customFormat="1"/>
    <row r="35527" customFormat="1"/>
    <row r="35528" customFormat="1"/>
    <row r="35529" customFormat="1"/>
    <row r="35530" customFormat="1"/>
    <row r="35531" customFormat="1"/>
    <row r="35532" customFormat="1"/>
    <row r="35533" customFormat="1"/>
    <row r="35534" customFormat="1"/>
    <row r="35535" customFormat="1"/>
    <row r="35536" customFormat="1"/>
    <row r="35537" customFormat="1"/>
    <row r="35538" customFormat="1"/>
    <row r="35539" customFormat="1"/>
    <row r="35540" customFormat="1"/>
    <row r="35541" customFormat="1"/>
    <row r="35542" customFormat="1"/>
    <row r="35543" customFormat="1"/>
    <row r="35544" customFormat="1"/>
    <row r="35545" customFormat="1"/>
    <row r="35546" customFormat="1"/>
    <row r="35547" customFormat="1"/>
    <row r="35548" customFormat="1"/>
    <row r="35549" customFormat="1"/>
    <row r="35550" customFormat="1"/>
    <row r="35551" customFormat="1"/>
    <row r="35552" customFormat="1"/>
    <row r="35553" customFormat="1"/>
    <row r="35554" customFormat="1"/>
    <row r="35555" customFormat="1"/>
    <row r="35556" customFormat="1"/>
    <row r="35557" customFormat="1"/>
    <row r="35558" customFormat="1"/>
    <row r="35559" customFormat="1"/>
    <row r="35560" customFormat="1"/>
    <row r="35561" customFormat="1"/>
    <row r="35562" customFormat="1"/>
    <row r="35563" customFormat="1"/>
    <row r="35564" customFormat="1"/>
    <row r="35565" customFormat="1"/>
    <row r="35566" customFormat="1"/>
    <row r="35567" customFormat="1"/>
    <row r="35568" customFormat="1"/>
    <row r="35569" customFormat="1"/>
    <row r="35570" customFormat="1"/>
    <row r="35571" customFormat="1"/>
    <row r="35572" customFormat="1"/>
    <row r="35573" customFormat="1"/>
    <row r="35574" customFormat="1"/>
    <row r="35575" customFormat="1"/>
    <row r="35576" customFormat="1"/>
    <row r="35577" customFormat="1"/>
    <row r="35578" customFormat="1"/>
    <row r="35579" customFormat="1"/>
    <row r="35580" customFormat="1"/>
    <row r="35581" customFormat="1"/>
    <row r="35582" customFormat="1"/>
    <row r="35583" customFormat="1"/>
    <row r="35584" customFormat="1"/>
    <row r="35585" customFormat="1"/>
    <row r="35586" customFormat="1"/>
    <row r="35587" customFormat="1"/>
    <row r="35588" customFormat="1"/>
    <row r="35589" customFormat="1"/>
    <row r="35590" customFormat="1"/>
    <row r="35591" customFormat="1"/>
    <row r="35592" customFormat="1"/>
    <row r="35593" customFormat="1"/>
    <row r="35594" customFormat="1"/>
    <row r="35595" customFormat="1"/>
    <row r="35596" customFormat="1"/>
    <row r="35597" customFormat="1"/>
    <row r="35598" customFormat="1"/>
    <row r="35599" customFormat="1"/>
    <row r="35600" customFormat="1"/>
    <row r="35601" customFormat="1"/>
    <row r="35602" customFormat="1"/>
    <row r="35603" customFormat="1"/>
    <row r="35604" customFormat="1"/>
    <row r="35605" customFormat="1"/>
    <row r="35606" customFormat="1"/>
    <row r="35607" customFormat="1"/>
    <row r="35608" customFormat="1"/>
    <row r="35609" customFormat="1"/>
    <row r="35610" customFormat="1"/>
    <row r="35611" customFormat="1"/>
    <row r="35612" customFormat="1"/>
    <row r="35613" customFormat="1"/>
    <row r="35614" customFormat="1"/>
    <row r="35615" customFormat="1"/>
    <row r="35616" customFormat="1"/>
    <row r="35617" customFormat="1"/>
    <row r="35618" customFormat="1"/>
    <row r="35619" customFormat="1"/>
    <row r="35620" customFormat="1"/>
    <row r="35621" customFormat="1"/>
    <row r="35622" customFormat="1"/>
    <row r="35623" customFormat="1"/>
    <row r="35624" customFormat="1"/>
    <row r="35625" customFormat="1"/>
    <row r="35626" customFormat="1"/>
    <row r="35627" customFormat="1"/>
    <row r="35628" customFormat="1"/>
    <row r="35629" customFormat="1"/>
    <row r="35630" customFormat="1"/>
    <row r="35631" customFormat="1"/>
    <row r="35632" customFormat="1"/>
    <row r="35633" customFormat="1"/>
    <row r="35634" customFormat="1"/>
    <row r="35635" customFormat="1"/>
    <row r="35636" customFormat="1"/>
    <row r="35637" customFormat="1"/>
    <row r="35638" customFormat="1"/>
    <row r="35639" customFormat="1"/>
    <row r="35640" customFormat="1"/>
    <row r="35641" customFormat="1"/>
    <row r="35642" customFormat="1"/>
    <row r="35643" customFormat="1"/>
    <row r="35644" customFormat="1"/>
    <row r="35645" customFormat="1"/>
    <row r="35646" customFormat="1"/>
    <row r="35647" customFormat="1"/>
    <row r="35648" customFormat="1"/>
    <row r="35649" customFormat="1"/>
    <row r="35650" customFormat="1"/>
    <row r="35651" customFormat="1"/>
    <row r="35652" customFormat="1"/>
    <row r="35653" customFormat="1"/>
    <row r="35654" customFormat="1"/>
    <row r="35655" customFormat="1"/>
    <row r="35656" customFormat="1"/>
    <row r="35657" customFormat="1"/>
    <row r="35658" customFormat="1"/>
    <row r="35659" customFormat="1"/>
    <row r="35660" customFormat="1"/>
    <row r="35661" customFormat="1"/>
    <row r="35662" customFormat="1"/>
    <row r="35663" customFormat="1"/>
    <row r="35664" customFormat="1"/>
    <row r="35665" customFormat="1"/>
    <row r="35666" customFormat="1"/>
    <row r="35667" customFormat="1"/>
    <row r="35668" customFormat="1"/>
    <row r="35669" customFormat="1"/>
    <row r="35670" customFormat="1"/>
    <row r="35671" customFormat="1"/>
    <row r="35672" customFormat="1"/>
    <row r="35673" customFormat="1"/>
    <row r="35674" customFormat="1"/>
    <row r="35675" customFormat="1"/>
    <row r="35676" customFormat="1"/>
    <row r="35677" customFormat="1"/>
    <row r="35678" customFormat="1"/>
    <row r="35679" customFormat="1"/>
    <row r="35680" customFormat="1"/>
    <row r="35681" customFormat="1"/>
    <row r="35682" customFormat="1"/>
    <row r="35683" customFormat="1"/>
    <row r="35684" customFormat="1"/>
    <row r="35685" customFormat="1"/>
    <row r="35686" customFormat="1"/>
    <row r="35687" customFormat="1"/>
    <row r="35688" customFormat="1"/>
    <row r="35689" customFormat="1"/>
    <row r="35690" customFormat="1"/>
    <row r="35691" customFormat="1"/>
    <row r="35692" customFormat="1"/>
    <row r="35693" customFormat="1"/>
    <row r="35694" customFormat="1"/>
    <row r="35695" customFormat="1"/>
    <row r="35696" customFormat="1"/>
    <row r="35697" customFormat="1"/>
    <row r="35698" customFormat="1"/>
    <row r="35699" customFormat="1"/>
    <row r="35700" customFormat="1"/>
    <row r="35701" customFormat="1"/>
    <row r="35702" customFormat="1"/>
    <row r="35703" customFormat="1"/>
    <row r="35704" customFormat="1"/>
    <row r="35705" customFormat="1"/>
    <row r="35706" customFormat="1"/>
    <row r="35707" customFormat="1"/>
    <row r="35708" customFormat="1"/>
    <row r="35709" customFormat="1"/>
    <row r="35710" customFormat="1"/>
    <row r="35711" customFormat="1"/>
    <row r="35712" customFormat="1"/>
    <row r="35713" customFormat="1"/>
    <row r="35714" customFormat="1"/>
    <row r="35715" customFormat="1"/>
    <row r="35716" customFormat="1"/>
    <row r="35717" customFormat="1"/>
    <row r="35718" customFormat="1"/>
    <row r="35719" customFormat="1"/>
    <row r="35720" customFormat="1"/>
    <row r="35721" customFormat="1"/>
    <row r="35722" customFormat="1"/>
    <row r="35723" customFormat="1"/>
    <row r="35724" customFormat="1"/>
    <row r="35725" customFormat="1"/>
    <row r="35726" customFormat="1"/>
    <row r="35727" customFormat="1"/>
    <row r="35728" customFormat="1"/>
    <row r="35729" customFormat="1"/>
    <row r="35730" customFormat="1"/>
    <row r="35731" customFormat="1"/>
    <row r="35732" customFormat="1"/>
    <row r="35733" customFormat="1"/>
    <row r="35734" customFormat="1"/>
    <row r="35735" customFormat="1"/>
    <row r="35736" customFormat="1"/>
    <row r="35737" customFormat="1"/>
    <row r="35738" customFormat="1"/>
    <row r="35739" customFormat="1"/>
    <row r="35740" customFormat="1"/>
    <row r="35741" customFormat="1"/>
    <row r="35742" customFormat="1"/>
    <row r="35743" customFormat="1"/>
    <row r="35744" customFormat="1"/>
    <row r="35745" customFormat="1"/>
    <row r="35746" customFormat="1"/>
    <row r="35747" customFormat="1"/>
    <row r="35748" customFormat="1"/>
    <row r="35749" customFormat="1"/>
    <row r="35750" customFormat="1"/>
    <row r="35751" customFormat="1"/>
    <row r="35752" customFormat="1"/>
    <row r="35753" customFormat="1"/>
    <row r="35754" customFormat="1"/>
    <row r="35755" customFormat="1"/>
    <row r="35756" customFormat="1"/>
    <row r="35757" customFormat="1"/>
    <row r="35758" customFormat="1"/>
    <row r="35759" customFormat="1"/>
    <row r="35760" customFormat="1"/>
    <row r="35761" customFormat="1"/>
    <row r="35762" customFormat="1"/>
    <row r="35763" customFormat="1"/>
    <row r="35764" customFormat="1"/>
    <row r="35765" customFormat="1"/>
    <row r="35766" customFormat="1"/>
    <row r="35767" customFormat="1"/>
    <row r="35768" customFormat="1"/>
    <row r="35769" customFormat="1"/>
    <row r="35770" customFormat="1"/>
    <row r="35771" customFormat="1"/>
    <row r="35772" customFormat="1"/>
    <row r="35773" customFormat="1"/>
    <row r="35774" customFormat="1"/>
    <row r="35775" customFormat="1"/>
    <row r="35776" customFormat="1"/>
    <row r="35777" customFormat="1"/>
    <row r="35778" customFormat="1"/>
    <row r="35779" customFormat="1"/>
    <row r="35780" customFormat="1"/>
    <row r="35781" customFormat="1"/>
    <row r="35782" customFormat="1"/>
    <row r="35783" customFormat="1"/>
    <row r="35784" customFormat="1"/>
    <row r="35785" customFormat="1"/>
    <row r="35786" customFormat="1"/>
    <row r="35787" customFormat="1"/>
    <row r="35788" customFormat="1"/>
    <row r="35789" customFormat="1"/>
    <row r="35790" customFormat="1"/>
    <row r="35791" customFormat="1"/>
    <row r="35792" customFormat="1"/>
    <row r="35793" customFormat="1"/>
    <row r="35794" customFormat="1"/>
    <row r="35795" customFormat="1"/>
    <row r="35796" customFormat="1"/>
    <row r="35797" customFormat="1"/>
    <row r="35798" customFormat="1"/>
    <row r="35799" customFormat="1"/>
    <row r="35800" customFormat="1"/>
    <row r="35801" customFormat="1"/>
    <row r="35802" customFormat="1"/>
    <row r="35803" customFormat="1"/>
    <row r="35804" customFormat="1"/>
    <row r="35805" customFormat="1"/>
    <row r="35806" customFormat="1"/>
    <row r="35807" customFormat="1"/>
    <row r="35808" customFormat="1"/>
    <row r="35809" customFormat="1"/>
    <row r="35810" customFormat="1"/>
    <row r="35811" customFormat="1"/>
    <row r="35812" customFormat="1"/>
    <row r="35813" customFormat="1"/>
    <row r="35814" customFormat="1"/>
    <row r="35815" customFormat="1"/>
    <row r="35816" customFormat="1"/>
    <row r="35817" customFormat="1"/>
    <row r="35818" customFormat="1"/>
    <row r="35819" customFormat="1"/>
    <row r="35820" customFormat="1"/>
    <row r="35821" customFormat="1"/>
    <row r="35822" customFormat="1"/>
    <row r="35823" customFormat="1"/>
    <row r="35824" customFormat="1"/>
    <row r="35825" customFormat="1"/>
    <row r="35826" customFormat="1"/>
    <row r="35827" customFormat="1"/>
    <row r="35828" customFormat="1"/>
    <row r="35829" customFormat="1"/>
    <row r="35830" customFormat="1"/>
    <row r="35831" customFormat="1"/>
    <row r="35832" customFormat="1"/>
    <row r="35833" customFormat="1"/>
    <row r="35834" customFormat="1"/>
    <row r="35835" customFormat="1"/>
    <row r="35836" customFormat="1"/>
    <row r="35837" customFormat="1"/>
    <row r="35838" customFormat="1"/>
    <row r="35839" customFormat="1"/>
    <row r="35840" customFormat="1"/>
    <row r="35841" customFormat="1"/>
    <row r="35842" customFormat="1"/>
    <row r="35843" customFormat="1"/>
    <row r="35844" customFormat="1"/>
    <row r="35845" customFormat="1"/>
    <row r="35846" customFormat="1"/>
    <row r="35847" customFormat="1"/>
    <row r="35848" customFormat="1"/>
    <row r="35849" customFormat="1"/>
    <row r="35850" customFormat="1"/>
    <row r="35851" customFormat="1"/>
    <row r="35852" customFormat="1"/>
    <row r="35853" customFormat="1"/>
    <row r="35854" customFormat="1"/>
    <row r="35855" customFormat="1"/>
    <row r="35856" customFormat="1"/>
    <row r="35857" customFormat="1"/>
    <row r="35858" customFormat="1"/>
    <row r="35859" customFormat="1"/>
    <row r="35860" customFormat="1"/>
    <row r="35861" customFormat="1"/>
    <row r="35862" customFormat="1"/>
    <row r="35863" customFormat="1"/>
    <row r="35864" customFormat="1"/>
    <row r="35865" customFormat="1"/>
    <row r="35866" customFormat="1"/>
    <row r="35867" customFormat="1"/>
    <row r="35868" customFormat="1"/>
    <row r="35869" customFormat="1"/>
    <row r="35870" customFormat="1"/>
    <row r="35871" customFormat="1"/>
    <row r="35872" customFormat="1"/>
    <row r="35873" customFormat="1"/>
    <row r="35874" customFormat="1"/>
    <row r="35875" customFormat="1"/>
    <row r="35876" customFormat="1"/>
    <row r="35877" customFormat="1"/>
    <row r="35878" customFormat="1"/>
    <row r="35879" customFormat="1"/>
    <row r="35880" customFormat="1"/>
    <row r="35881" customFormat="1"/>
    <row r="35882" customFormat="1"/>
    <row r="35883" customFormat="1"/>
    <row r="35884" customFormat="1"/>
    <row r="35885" customFormat="1"/>
    <row r="35886" customFormat="1"/>
    <row r="35887" customFormat="1"/>
    <row r="35888" customFormat="1"/>
    <row r="35889" customFormat="1"/>
    <row r="35890" customFormat="1"/>
    <row r="35891" customFormat="1"/>
    <row r="35892" customFormat="1"/>
    <row r="35893" customFormat="1"/>
    <row r="35894" customFormat="1"/>
    <row r="35895" customFormat="1"/>
    <row r="35896" customFormat="1"/>
    <row r="35897" customFormat="1"/>
    <row r="35898" customFormat="1"/>
    <row r="35899" customFormat="1"/>
    <row r="35900" customFormat="1"/>
    <row r="35901" customFormat="1"/>
    <row r="35902" customFormat="1"/>
    <row r="35903" customFormat="1"/>
    <row r="35904" customFormat="1"/>
    <row r="35905" customFormat="1"/>
    <row r="35906" customFormat="1"/>
    <row r="35907" customFormat="1"/>
    <row r="35908" customFormat="1"/>
    <row r="35909" customFormat="1"/>
    <row r="35910" customFormat="1"/>
    <row r="35911" customFormat="1"/>
    <row r="35912" customFormat="1"/>
    <row r="35913" customFormat="1"/>
    <row r="35914" customFormat="1"/>
    <row r="35915" customFormat="1"/>
    <row r="35916" customFormat="1"/>
    <row r="35917" customFormat="1"/>
    <row r="35918" customFormat="1"/>
    <row r="35919" customFormat="1"/>
    <row r="35920" customFormat="1"/>
    <row r="35921" customFormat="1"/>
    <row r="35922" customFormat="1"/>
    <row r="35923" customFormat="1"/>
    <row r="35924" customFormat="1"/>
    <row r="35925" customFormat="1"/>
    <row r="35926" customFormat="1"/>
    <row r="35927" customFormat="1"/>
    <row r="35928" customFormat="1"/>
    <row r="35929" customFormat="1"/>
    <row r="35930" customFormat="1"/>
    <row r="35931" customFormat="1"/>
    <row r="35932" customFormat="1"/>
    <row r="35933" customFormat="1"/>
    <row r="35934" customFormat="1"/>
    <row r="35935" customFormat="1"/>
    <row r="35936" customFormat="1"/>
    <row r="35937" customFormat="1"/>
    <row r="35938" customFormat="1"/>
    <row r="35939" customFormat="1"/>
    <row r="35940" customFormat="1"/>
    <row r="35941" customFormat="1"/>
    <row r="35942" customFormat="1"/>
    <row r="35943" customFormat="1"/>
    <row r="35944" customFormat="1"/>
    <row r="35945" customFormat="1"/>
    <row r="35946" customFormat="1"/>
    <row r="35947" customFormat="1"/>
    <row r="35948" customFormat="1"/>
    <row r="35949" customFormat="1"/>
    <row r="35950" customFormat="1"/>
    <row r="35951" customFormat="1"/>
    <row r="35952" customFormat="1"/>
    <row r="35953" customFormat="1"/>
    <row r="35954" customFormat="1"/>
    <row r="35955" customFormat="1"/>
    <row r="35956" customFormat="1"/>
    <row r="35957" customFormat="1"/>
    <row r="35958" customFormat="1"/>
    <row r="35959" customFormat="1"/>
    <row r="35960" customFormat="1"/>
    <row r="35961" customFormat="1"/>
    <row r="35962" customFormat="1"/>
    <row r="35963" customFormat="1"/>
    <row r="35964" customFormat="1"/>
    <row r="35965" customFormat="1"/>
    <row r="35966" customFormat="1"/>
    <row r="35967" customFormat="1"/>
    <row r="35968" customFormat="1"/>
    <row r="35969" customFormat="1"/>
    <row r="35970" customFormat="1"/>
    <row r="35971" customFormat="1"/>
    <row r="35972" customFormat="1"/>
    <row r="35973" customFormat="1"/>
    <row r="35974" customFormat="1"/>
    <row r="35975" customFormat="1"/>
    <row r="35976" customFormat="1"/>
    <row r="35977" customFormat="1"/>
    <row r="35978" customFormat="1"/>
    <row r="35979" customFormat="1"/>
    <row r="35980" customFormat="1"/>
    <row r="35981" customFormat="1"/>
    <row r="35982" customFormat="1"/>
    <row r="35983" customFormat="1"/>
    <row r="35984" customFormat="1"/>
    <row r="35985" customFormat="1"/>
    <row r="35986" customFormat="1"/>
    <row r="35987" customFormat="1"/>
    <row r="35988" customFormat="1"/>
    <row r="35989" customFormat="1"/>
    <row r="35990" customFormat="1"/>
    <row r="35991" customFormat="1"/>
    <row r="35992" customFormat="1"/>
    <row r="35993" customFormat="1"/>
    <row r="35994" customFormat="1"/>
    <row r="35995" customFormat="1"/>
    <row r="35996" customFormat="1"/>
    <row r="35997" customFormat="1"/>
    <row r="35998" customFormat="1"/>
    <row r="35999" customFormat="1"/>
    <row r="36000" customFormat="1"/>
    <row r="36001" customFormat="1"/>
    <row r="36002" customFormat="1"/>
    <row r="36003" customFormat="1"/>
    <row r="36004" customFormat="1"/>
    <row r="36005" customFormat="1"/>
    <row r="36006" customFormat="1"/>
    <row r="36007" customFormat="1"/>
    <row r="36008" customFormat="1"/>
    <row r="36009" customFormat="1"/>
    <row r="36010" customFormat="1"/>
    <row r="36011" customFormat="1"/>
    <row r="36012" customFormat="1"/>
    <row r="36013" customFormat="1"/>
    <row r="36014" customFormat="1"/>
    <row r="36015" customFormat="1"/>
    <row r="36016" customFormat="1"/>
    <row r="36017" customFormat="1"/>
    <row r="36018" customFormat="1"/>
    <row r="36019" customFormat="1"/>
    <row r="36020" customFormat="1"/>
    <row r="36021" customFormat="1"/>
    <row r="36022" customFormat="1"/>
    <row r="36023" customFormat="1"/>
    <row r="36024" customFormat="1"/>
    <row r="36025" customFormat="1"/>
    <row r="36026" customFormat="1"/>
    <row r="36027" customFormat="1"/>
    <row r="36028" customFormat="1"/>
    <row r="36029" customFormat="1"/>
    <row r="36030" customFormat="1"/>
    <row r="36031" customFormat="1"/>
    <row r="36032" customFormat="1"/>
    <row r="36033" customFormat="1"/>
    <row r="36034" customFormat="1"/>
    <row r="36035" customFormat="1"/>
    <row r="36036" customFormat="1"/>
    <row r="36037" customFormat="1"/>
    <row r="36038" customFormat="1"/>
    <row r="36039" customFormat="1"/>
    <row r="36040" customFormat="1"/>
    <row r="36041" customFormat="1"/>
    <row r="36042" customFormat="1"/>
    <row r="36043" customFormat="1"/>
    <row r="36044" customFormat="1"/>
    <row r="36045" customFormat="1"/>
    <row r="36046" customFormat="1"/>
    <row r="36047" customFormat="1"/>
    <row r="36048" customFormat="1"/>
    <row r="36049" customFormat="1"/>
    <row r="36050" customFormat="1"/>
    <row r="36051" customFormat="1"/>
    <row r="36052" customFormat="1"/>
    <row r="36053" customFormat="1"/>
    <row r="36054" customFormat="1"/>
    <row r="36055" customFormat="1"/>
    <row r="36056" customFormat="1"/>
    <row r="36057" customFormat="1"/>
    <row r="36058" customFormat="1"/>
    <row r="36059" customFormat="1"/>
    <row r="36060" customFormat="1"/>
    <row r="36061" customFormat="1"/>
    <row r="36062" customFormat="1"/>
    <row r="36063" customFormat="1"/>
    <row r="36064" customFormat="1"/>
    <row r="36065" customFormat="1"/>
    <row r="36066" customFormat="1"/>
    <row r="36067" customFormat="1"/>
    <row r="36068" customFormat="1"/>
    <row r="36069" customFormat="1"/>
    <row r="36070" customFormat="1"/>
    <row r="36071" customFormat="1"/>
    <row r="36072" customFormat="1"/>
    <row r="36073" customFormat="1"/>
    <row r="36074" customFormat="1"/>
    <row r="36075" customFormat="1"/>
    <row r="36076" customFormat="1"/>
    <row r="36077" customFormat="1"/>
    <row r="36078" customFormat="1"/>
    <row r="36079" customFormat="1"/>
    <row r="36080" customFormat="1"/>
    <row r="36081" customFormat="1"/>
    <row r="36082" customFormat="1"/>
    <row r="36083" customFormat="1"/>
    <row r="36084" customFormat="1"/>
    <row r="36085" customFormat="1"/>
    <row r="36086" customFormat="1"/>
    <row r="36087" customFormat="1"/>
    <row r="36088" customFormat="1"/>
    <row r="36089" customFormat="1"/>
    <row r="36090" customFormat="1"/>
    <row r="36091" customFormat="1"/>
    <row r="36092" customFormat="1"/>
    <row r="36093" customFormat="1"/>
    <row r="36094" customFormat="1"/>
    <row r="36095" customFormat="1"/>
    <row r="36096" customFormat="1"/>
    <row r="36097" customFormat="1"/>
    <row r="36098" customFormat="1"/>
    <row r="36099" customFormat="1"/>
    <row r="36100" customFormat="1"/>
    <row r="36101" customFormat="1"/>
    <row r="36102" customFormat="1"/>
    <row r="36103" customFormat="1"/>
    <row r="36104" customFormat="1"/>
    <row r="36105" customFormat="1"/>
    <row r="36106" customFormat="1"/>
    <row r="36107" customFormat="1"/>
    <row r="36108" customFormat="1"/>
    <row r="36109" customFormat="1"/>
    <row r="36110" customFormat="1"/>
    <row r="36111" customFormat="1"/>
    <row r="36112" customFormat="1"/>
    <row r="36113" customFormat="1"/>
    <row r="36114" customFormat="1"/>
    <row r="36115" customFormat="1"/>
    <row r="36116" customFormat="1"/>
    <row r="36117" customFormat="1"/>
    <row r="36118" customFormat="1"/>
    <row r="36119" customFormat="1"/>
    <row r="36120" customFormat="1"/>
    <row r="36121" customFormat="1"/>
    <row r="36122" customFormat="1"/>
    <row r="36123" customFormat="1"/>
    <row r="36124" customFormat="1"/>
    <row r="36125" customFormat="1"/>
    <row r="36126" customFormat="1"/>
    <row r="36127" customFormat="1"/>
    <row r="36128" customFormat="1"/>
    <row r="36129" customFormat="1"/>
    <row r="36130" customFormat="1"/>
    <row r="36131" customFormat="1"/>
    <row r="36132" customFormat="1"/>
    <row r="36133" customFormat="1"/>
    <row r="36134" customFormat="1"/>
    <row r="36135" customFormat="1"/>
    <row r="36136" customFormat="1"/>
    <row r="36137" customFormat="1"/>
    <row r="36138" customFormat="1"/>
    <row r="36139" customFormat="1"/>
    <row r="36140" customFormat="1"/>
    <row r="36141" customFormat="1"/>
    <row r="36142" customFormat="1"/>
    <row r="36143" customFormat="1"/>
    <row r="36144" customFormat="1"/>
    <row r="36145" customFormat="1"/>
    <row r="36146" customFormat="1"/>
    <row r="36147" customFormat="1"/>
    <row r="36148" customFormat="1"/>
    <row r="36149" customFormat="1"/>
    <row r="36150" customFormat="1"/>
    <row r="36151" customFormat="1"/>
    <row r="36152" customFormat="1"/>
    <row r="36153" customFormat="1"/>
    <row r="36154" customFormat="1"/>
    <row r="36155" customFormat="1"/>
    <row r="36156" customFormat="1"/>
    <row r="36157" customFormat="1"/>
    <row r="36158" customFormat="1"/>
    <row r="36159" customFormat="1"/>
    <row r="36160" customFormat="1"/>
    <row r="36161" customFormat="1"/>
    <row r="36162" customFormat="1"/>
    <row r="36163" customFormat="1"/>
    <row r="36164" customFormat="1"/>
    <row r="36165" customFormat="1"/>
    <row r="36166" customFormat="1"/>
    <row r="36167" customFormat="1"/>
    <row r="36168" customFormat="1"/>
    <row r="36169" customFormat="1"/>
    <row r="36170" customFormat="1"/>
    <row r="36171" customFormat="1"/>
    <row r="36172" customFormat="1"/>
    <row r="36173" customFormat="1"/>
    <row r="36174" customFormat="1"/>
    <row r="36175" customFormat="1"/>
    <row r="36176" customFormat="1"/>
    <row r="36177" customFormat="1"/>
    <row r="36178" customFormat="1"/>
    <row r="36179" customFormat="1"/>
    <row r="36180" customFormat="1"/>
    <row r="36181" customFormat="1"/>
    <row r="36182" customFormat="1"/>
    <row r="36183" customFormat="1"/>
    <row r="36184" customFormat="1"/>
    <row r="36185" customFormat="1"/>
    <row r="36186" customFormat="1"/>
    <row r="36187" customFormat="1"/>
    <row r="36188" customFormat="1"/>
    <row r="36189" customFormat="1"/>
    <row r="36190" customFormat="1"/>
    <row r="36191" customFormat="1"/>
    <row r="36192" customFormat="1"/>
    <row r="36193" customFormat="1"/>
    <row r="36194" customFormat="1"/>
    <row r="36195" customFormat="1"/>
    <row r="36196" customFormat="1"/>
    <row r="36197" customFormat="1"/>
    <row r="36198" customFormat="1"/>
    <row r="36199" customFormat="1"/>
    <row r="36200" customFormat="1"/>
    <row r="36201" customFormat="1"/>
    <row r="36202" customFormat="1"/>
    <row r="36203" customFormat="1"/>
    <row r="36204" customFormat="1"/>
    <row r="36205" customFormat="1"/>
    <row r="36206" customFormat="1"/>
    <row r="36207" customFormat="1"/>
    <row r="36208" customFormat="1"/>
    <row r="36209" customFormat="1"/>
    <row r="36210" customFormat="1"/>
    <row r="36211" customFormat="1"/>
    <row r="36212" customFormat="1"/>
    <row r="36213" customFormat="1"/>
    <row r="36214" customFormat="1"/>
    <row r="36215" customFormat="1"/>
    <row r="36216" customFormat="1"/>
    <row r="36217" customFormat="1"/>
    <row r="36218" customFormat="1"/>
    <row r="36219" customFormat="1"/>
    <row r="36220" customFormat="1"/>
    <row r="36221" customFormat="1"/>
    <row r="36222" customFormat="1"/>
    <row r="36223" customFormat="1"/>
    <row r="36224" customFormat="1"/>
    <row r="36225" customFormat="1"/>
    <row r="36226" customFormat="1"/>
    <row r="36227" customFormat="1"/>
    <row r="36228" customFormat="1"/>
    <row r="36229" customFormat="1"/>
    <row r="36230" customFormat="1"/>
    <row r="36231" customFormat="1"/>
    <row r="36232" customFormat="1"/>
    <row r="36233" customFormat="1"/>
    <row r="36234" customFormat="1"/>
    <row r="36235" customFormat="1"/>
    <row r="36236" customFormat="1"/>
    <row r="36237" customFormat="1"/>
    <row r="36238" customFormat="1"/>
    <row r="36239" customFormat="1"/>
    <row r="36240" customFormat="1"/>
    <row r="36241" customFormat="1"/>
    <row r="36242" customFormat="1"/>
    <row r="36243" customFormat="1"/>
    <row r="36244" customFormat="1"/>
    <row r="36245" customFormat="1"/>
    <row r="36246" customFormat="1"/>
    <row r="36247" customFormat="1"/>
    <row r="36248" customFormat="1"/>
    <row r="36249" customFormat="1"/>
    <row r="36250" customFormat="1"/>
    <row r="36251" customFormat="1"/>
    <row r="36252" customFormat="1"/>
    <row r="36253" customFormat="1"/>
    <row r="36254" customFormat="1"/>
    <row r="36255" customFormat="1"/>
    <row r="36256" customFormat="1"/>
    <row r="36257" customFormat="1"/>
    <row r="36258" customFormat="1"/>
    <row r="36259" customFormat="1"/>
    <row r="36260" customFormat="1"/>
    <row r="36261" customFormat="1"/>
    <row r="36262" customFormat="1"/>
    <row r="36263" customFormat="1"/>
    <row r="36264" customFormat="1"/>
    <row r="36265" customFormat="1"/>
    <row r="36266" customFormat="1"/>
    <row r="36267" customFormat="1"/>
    <row r="36268" customFormat="1"/>
    <row r="36269" customFormat="1"/>
    <row r="36270" customFormat="1"/>
    <row r="36271" customFormat="1"/>
    <row r="36272" customFormat="1"/>
    <row r="36273" customFormat="1"/>
    <row r="36274" customFormat="1"/>
    <row r="36275" customFormat="1"/>
    <row r="36276" customFormat="1"/>
    <row r="36277" customFormat="1"/>
    <row r="36278" customFormat="1"/>
    <row r="36279" customFormat="1"/>
    <row r="36280" customFormat="1"/>
    <row r="36281" customFormat="1"/>
    <row r="36282" customFormat="1"/>
    <row r="36283" customFormat="1"/>
    <row r="36284" customFormat="1"/>
    <row r="36285" customFormat="1"/>
    <row r="36286" customFormat="1"/>
    <row r="36287" customFormat="1"/>
    <row r="36288" customFormat="1"/>
    <row r="36289" customFormat="1"/>
    <row r="36290" customFormat="1"/>
    <row r="36291" customFormat="1"/>
    <row r="36292" customFormat="1"/>
    <row r="36293" customFormat="1"/>
    <row r="36294" customFormat="1"/>
    <row r="36295" customFormat="1"/>
    <row r="36296" customFormat="1"/>
    <row r="36297" customFormat="1"/>
    <row r="36298" customFormat="1"/>
    <row r="36299" customFormat="1"/>
    <row r="36300" customFormat="1"/>
    <row r="36301" customFormat="1"/>
    <row r="36302" customFormat="1"/>
    <row r="36303" customFormat="1"/>
    <row r="36304" customFormat="1"/>
    <row r="36305" customFormat="1"/>
    <row r="36306" customFormat="1"/>
    <row r="36307" customFormat="1"/>
    <row r="36308" customFormat="1"/>
    <row r="36309" customFormat="1"/>
    <row r="36310" customFormat="1"/>
    <row r="36311" customFormat="1"/>
    <row r="36312" customFormat="1"/>
    <row r="36313" customFormat="1"/>
    <row r="36314" customFormat="1"/>
    <row r="36315" customFormat="1"/>
    <row r="36316" customFormat="1"/>
    <row r="36317" customFormat="1"/>
    <row r="36318" customFormat="1"/>
    <row r="36319" customFormat="1"/>
    <row r="36320" customFormat="1"/>
    <row r="36321" customFormat="1"/>
    <row r="36322" customFormat="1"/>
    <row r="36323" customFormat="1"/>
    <row r="36324" customFormat="1"/>
    <row r="36325" customFormat="1"/>
    <row r="36326" customFormat="1"/>
    <row r="36327" customFormat="1"/>
    <row r="36328" customFormat="1"/>
    <row r="36329" customFormat="1"/>
    <row r="36330" customFormat="1"/>
    <row r="36331" customFormat="1"/>
    <row r="36332" customFormat="1"/>
    <row r="36333" customFormat="1"/>
    <row r="36334" customFormat="1"/>
    <row r="36335" customFormat="1"/>
    <row r="36336" customFormat="1"/>
    <row r="36337" customFormat="1"/>
    <row r="36338" customFormat="1"/>
    <row r="36339" customFormat="1"/>
    <row r="36340" customFormat="1"/>
    <row r="36341" customFormat="1"/>
    <row r="36342" customFormat="1"/>
    <row r="36343" customFormat="1"/>
    <row r="36344" customFormat="1"/>
    <row r="36345" customFormat="1"/>
    <row r="36346" customFormat="1"/>
    <row r="36347" customFormat="1"/>
    <row r="36348" customFormat="1"/>
    <row r="36349" customFormat="1"/>
    <row r="36350" customFormat="1"/>
    <row r="36351" customFormat="1"/>
    <row r="36352" customFormat="1"/>
    <row r="36353" customFormat="1"/>
    <row r="36354" customFormat="1"/>
    <row r="36355" customFormat="1"/>
    <row r="36356" customFormat="1"/>
    <row r="36357" customFormat="1"/>
    <row r="36358" customFormat="1"/>
    <row r="36359" customFormat="1"/>
    <row r="36360" customFormat="1"/>
    <row r="36361" customFormat="1"/>
    <row r="36362" customFormat="1"/>
    <row r="36363" customFormat="1"/>
    <row r="36364" customFormat="1"/>
    <row r="36365" customFormat="1"/>
    <row r="36366" customFormat="1"/>
    <row r="36367" customFormat="1"/>
    <row r="36368" customFormat="1"/>
    <row r="36369" customFormat="1"/>
    <row r="36370" customFormat="1"/>
    <row r="36371" customFormat="1"/>
    <row r="36372" customFormat="1"/>
    <row r="36373" customFormat="1"/>
    <row r="36374" customFormat="1"/>
    <row r="36375" customFormat="1"/>
    <row r="36376" customFormat="1"/>
    <row r="36377" customFormat="1"/>
    <row r="36378" customFormat="1"/>
    <row r="36379" customFormat="1"/>
    <row r="36380" customFormat="1"/>
    <row r="36381" customFormat="1"/>
    <row r="36382" customFormat="1"/>
    <row r="36383" customFormat="1"/>
    <row r="36384" customFormat="1"/>
    <row r="36385" customFormat="1"/>
    <row r="36386" customFormat="1"/>
    <row r="36387" customFormat="1"/>
    <row r="36388" customFormat="1"/>
    <row r="36389" customFormat="1"/>
    <row r="36390" customFormat="1"/>
    <row r="36391" customFormat="1"/>
    <row r="36392" customFormat="1"/>
    <row r="36393" customFormat="1"/>
    <row r="36394" customFormat="1"/>
    <row r="36395" customFormat="1"/>
    <row r="36396" customFormat="1"/>
    <row r="36397" customFormat="1"/>
    <row r="36398" customFormat="1"/>
    <row r="36399" customFormat="1"/>
    <row r="36400" customFormat="1"/>
    <row r="36401" customFormat="1"/>
    <row r="36402" customFormat="1"/>
    <row r="36403" customFormat="1"/>
    <row r="36404" customFormat="1"/>
    <row r="36405" customFormat="1"/>
    <row r="36406" customFormat="1"/>
    <row r="36407" customFormat="1"/>
    <row r="36408" customFormat="1"/>
    <row r="36409" customFormat="1"/>
    <row r="36410" customFormat="1"/>
    <row r="36411" customFormat="1"/>
    <row r="36412" customFormat="1"/>
    <row r="36413" customFormat="1"/>
    <row r="36414" customFormat="1"/>
    <row r="36415" customFormat="1"/>
    <row r="36416" customFormat="1"/>
    <row r="36417" customFormat="1"/>
    <row r="36418" customFormat="1"/>
    <row r="36419" customFormat="1"/>
    <row r="36420" customFormat="1"/>
    <row r="36421" customFormat="1"/>
    <row r="36422" customFormat="1"/>
    <row r="36423" customFormat="1"/>
    <row r="36424" customFormat="1"/>
    <row r="36425" customFormat="1"/>
    <row r="36426" customFormat="1"/>
    <row r="36427" customFormat="1"/>
    <row r="36428" customFormat="1"/>
    <row r="36429" customFormat="1"/>
    <row r="36430" customFormat="1"/>
    <row r="36431" customFormat="1"/>
    <row r="36432" customFormat="1"/>
    <row r="36433" customFormat="1"/>
    <row r="36434" customFormat="1"/>
    <row r="36435" customFormat="1"/>
    <row r="36436" customFormat="1"/>
    <row r="36437" customFormat="1"/>
    <row r="36438" customFormat="1"/>
    <row r="36439" customFormat="1"/>
    <row r="36440" customFormat="1"/>
    <row r="36441" customFormat="1"/>
    <row r="36442" customFormat="1"/>
    <row r="36443" customFormat="1"/>
    <row r="36444" customFormat="1"/>
    <row r="36445" customFormat="1"/>
    <row r="36446" customFormat="1"/>
    <row r="36447" customFormat="1"/>
    <row r="36448" customFormat="1"/>
    <row r="36449" customFormat="1"/>
    <row r="36450" customFormat="1"/>
    <row r="36451" customFormat="1"/>
    <row r="36452" customFormat="1"/>
    <row r="36453" customFormat="1"/>
    <row r="36454" customFormat="1"/>
    <row r="36455" customFormat="1"/>
    <row r="36456" customFormat="1"/>
    <row r="36457" customFormat="1"/>
    <row r="36458" customFormat="1"/>
    <row r="36459" customFormat="1"/>
    <row r="36460" customFormat="1"/>
    <row r="36461" customFormat="1"/>
    <row r="36462" customFormat="1"/>
    <row r="36463" customFormat="1"/>
    <row r="36464" customFormat="1"/>
    <row r="36465" customFormat="1"/>
    <row r="36466" customFormat="1"/>
    <row r="36467" customFormat="1"/>
    <row r="36468" customFormat="1"/>
    <row r="36469" customFormat="1"/>
    <row r="36470" customFormat="1"/>
    <row r="36471" customFormat="1"/>
    <row r="36472" customFormat="1"/>
    <row r="36473" customFormat="1"/>
    <row r="36474" customFormat="1"/>
    <row r="36475" customFormat="1"/>
    <row r="36476" customFormat="1"/>
    <row r="36477" customFormat="1"/>
    <row r="36478" customFormat="1"/>
    <row r="36479" customFormat="1"/>
    <row r="36480" customFormat="1"/>
    <row r="36481" customFormat="1"/>
    <row r="36482" customFormat="1"/>
    <row r="36483" customFormat="1"/>
    <row r="36484" customFormat="1"/>
    <row r="36485" customFormat="1"/>
    <row r="36486" customFormat="1"/>
    <row r="36487" customFormat="1"/>
    <row r="36488" customFormat="1"/>
    <row r="36489" customFormat="1"/>
    <row r="36490" customFormat="1"/>
    <row r="36491" customFormat="1"/>
    <row r="36492" customFormat="1"/>
    <row r="36493" customFormat="1"/>
    <row r="36494" customFormat="1"/>
    <row r="36495" customFormat="1"/>
    <row r="36496" customFormat="1"/>
    <row r="36497" customFormat="1"/>
    <row r="36498" customFormat="1"/>
    <row r="36499" customFormat="1"/>
    <row r="36500" customFormat="1"/>
    <row r="36501" customFormat="1"/>
    <row r="36502" customFormat="1"/>
    <row r="36503" customFormat="1"/>
    <row r="36504" customFormat="1"/>
    <row r="36505" customFormat="1"/>
    <row r="36506" customFormat="1"/>
    <row r="36507" customFormat="1"/>
    <row r="36508" customFormat="1"/>
    <row r="36509" customFormat="1"/>
    <row r="36510" customFormat="1"/>
    <row r="36511" customFormat="1"/>
    <row r="36512" customFormat="1"/>
    <row r="36513" customFormat="1"/>
    <row r="36514" customFormat="1"/>
    <row r="36515" customFormat="1"/>
    <row r="36516" customFormat="1"/>
    <row r="36517" customFormat="1"/>
    <row r="36518" customFormat="1"/>
    <row r="36519" customFormat="1"/>
    <row r="36520" customFormat="1"/>
    <row r="36521" customFormat="1"/>
    <row r="36522" customFormat="1"/>
    <row r="36523" customFormat="1"/>
    <row r="36524" customFormat="1"/>
    <row r="36525" customFormat="1"/>
    <row r="36526" customFormat="1"/>
    <row r="36527" customFormat="1"/>
    <row r="36528" customFormat="1"/>
    <row r="36529" customFormat="1"/>
    <row r="36530" customFormat="1"/>
    <row r="36531" customFormat="1"/>
    <row r="36532" customFormat="1"/>
    <row r="36533" customFormat="1"/>
    <row r="36534" customFormat="1"/>
    <row r="36535" customFormat="1"/>
    <row r="36536" customFormat="1"/>
    <row r="36537" customFormat="1"/>
    <row r="36538" customFormat="1"/>
    <row r="36539" customFormat="1"/>
    <row r="36540" customFormat="1"/>
    <row r="36541" customFormat="1"/>
    <row r="36542" customFormat="1"/>
    <row r="36543" customFormat="1"/>
    <row r="36544" customFormat="1"/>
    <row r="36545" customFormat="1"/>
    <row r="36546" customFormat="1"/>
    <row r="36547" customFormat="1"/>
    <row r="36548" customFormat="1"/>
    <row r="36549" customFormat="1"/>
    <row r="36550" customFormat="1"/>
    <row r="36551" customFormat="1"/>
    <row r="36552" customFormat="1"/>
    <row r="36553" customFormat="1"/>
    <row r="36554" customFormat="1"/>
    <row r="36555" customFormat="1"/>
    <row r="36556" customFormat="1"/>
    <row r="36557" customFormat="1"/>
    <row r="36558" customFormat="1"/>
    <row r="36559" customFormat="1"/>
    <row r="36560" customFormat="1"/>
    <row r="36561" customFormat="1"/>
    <row r="36562" customFormat="1"/>
    <row r="36563" customFormat="1"/>
    <row r="36564" customFormat="1"/>
    <row r="36565" customFormat="1"/>
    <row r="36566" customFormat="1"/>
    <row r="36567" customFormat="1"/>
    <row r="36568" customFormat="1"/>
    <row r="36569" customFormat="1"/>
    <row r="36570" customFormat="1"/>
    <row r="36571" customFormat="1"/>
    <row r="36572" customFormat="1"/>
    <row r="36573" customFormat="1"/>
    <row r="36574" customFormat="1"/>
    <row r="36575" customFormat="1"/>
    <row r="36576" customFormat="1"/>
    <row r="36577" customFormat="1"/>
    <row r="36578" customFormat="1"/>
    <row r="36579" customFormat="1"/>
    <row r="36580" customFormat="1"/>
    <row r="36581" customFormat="1"/>
    <row r="36582" customFormat="1"/>
    <row r="36583" customFormat="1"/>
    <row r="36584" customFormat="1"/>
    <row r="36585" customFormat="1"/>
    <row r="36586" customFormat="1"/>
    <row r="36587" customFormat="1"/>
    <row r="36588" customFormat="1"/>
    <row r="36589" customFormat="1"/>
    <row r="36590" customFormat="1"/>
    <row r="36591" customFormat="1"/>
    <row r="36592" customFormat="1"/>
    <row r="36593" customFormat="1"/>
    <row r="36594" customFormat="1"/>
    <row r="36595" customFormat="1"/>
    <row r="36596" customFormat="1"/>
    <row r="36597" customFormat="1"/>
    <row r="36598" customFormat="1"/>
    <row r="36599" customFormat="1"/>
    <row r="36600" customFormat="1"/>
    <row r="36601" customFormat="1"/>
    <row r="36602" customFormat="1"/>
    <row r="36603" customFormat="1"/>
    <row r="36604" customFormat="1"/>
    <row r="36605" customFormat="1"/>
    <row r="36606" customFormat="1"/>
    <row r="36607" customFormat="1"/>
    <row r="36608" customFormat="1"/>
    <row r="36609" customFormat="1"/>
    <row r="36610" customFormat="1"/>
    <row r="36611" customFormat="1"/>
    <row r="36612" customFormat="1"/>
    <row r="36613" customFormat="1"/>
    <row r="36614" customFormat="1"/>
    <row r="36615" customFormat="1"/>
    <row r="36616" customFormat="1"/>
    <row r="36617" customFormat="1"/>
    <row r="36618" customFormat="1"/>
    <row r="36619" customFormat="1"/>
    <row r="36620" customFormat="1"/>
    <row r="36621" customFormat="1"/>
    <row r="36622" customFormat="1"/>
    <row r="36623" customFormat="1"/>
    <row r="36624" customFormat="1"/>
    <row r="36625" customFormat="1"/>
    <row r="36626" customFormat="1"/>
    <row r="36627" customFormat="1"/>
    <row r="36628" customFormat="1"/>
    <row r="36629" customFormat="1"/>
    <row r="36630" customFormat="1"/>
    <row r="36631" customFormat="1"/>
    <row r="36632" customFormat="1"/>
    <row r="36633" customFormat="1"/>
    <row r="36634" customFormat="1"/>
    <row r="36635" customFormat="1"/>
    <row r="36636" customFormat="1"/>
    <row r="36637" customFormat="1"/>
    <row r="36638" customFormat="1"/>
    <row r="36639" customFormat="1"/>
    <row r="36640" customFormat="1"/>
    <row r="36641" customFormat="1"/>
    <row r="36642" customFormat="1"/>
    <row r="36643" customFormat="1"/>
    <row r="36644" customFormat="1"/>
    <row r="36645" customFormat="1"/>
    <row r="36646" customFormat="1"/>
    <row r="36647" customFormat="1"/>
    <row r="36648" customFormat="1"/>
    <row r="36649" customFormat="1"/>
    <row r="36650" customFormat="1"/>
    <row r="36651" customFormat="1"/>
    <row r="36652" customFormat="1"/>
    <row r="36653" customFormat="1"/>
    <row r="36654" customFormat="1"/>
    <row r="36655" customFormat="1"/>
    <row r="36656" customFormat="1"/>
    <row r="36657" customFormat="1"/>
    <row r="36658" customFormat="1"/>
    <row r="36659" customFormat="1"/>
    <row r="36660" customFormat="1"/>
    <row r="36661" customFormat="1"/>
    <row r="36662" customFormat="1"/>
    <row r="36663" customFormat="1"/>
    <row r="36664" customFormat="1"/>
    <row r="36665" customFormat="1"/>
    <row r="36666" customFormat="1"/>
    <row r="36667" customFormat="1"/>
    <row r="36668" customFormat="1"/>
    <row r="36669" customFormat="1"/>
    <row r="36670" customFormat="1"/>
    <row r="36671" customFormat="1"/>
    <row r="36672" customFormat="1"/>
    <row r="36673" customFormat="1"/>
    <row r="36674" customFormat="1"/>
    <row r="36675" customFormat="1"/>
    <row r="36676" customFormat="1"/>
    <row r="36677" customFormat="1"/>
    <row r="36678" customFormat="1"/>
    <row r="36679" customFormat="1"/>
    <row r="36680" customFormat="1"/>
    <row r="36681" customFormat="1"/>
    <row r="36682" customFormat="1"/>
    <row r="36683" customFormat="1"/>
    <row r="36684" customFormat="1"/>
    <row r="36685" customFormat="1"/>
    <row r="36686" customFormat="1"/>
    <row r="36687" customFormat="1"/>
    <row r="36688" customFormat="1"/>
    <row r="36689" customFormat="1"/>
    <row r="36690" customFormat="1"/>
    <row r="36691" customFormat="1"/>
    <row r="36692" customFormat="1"/>
    <row r="36693" customFormat="1"/>
    <row r="36694" customFormat="1"/>
    <row r="36695" customFormat="1"/>
    <row r="36696" customFormat="1"/>
    <row r="36697" customFormat="1"/>
    <row r="36698" customFormat="1"/>
    <row r="36699" customFormat="1"/>
    <row r="36700" customFormat="1"/>
    <row r="36701" customFormat="1"/>
    <row r="36702" customFormat="1"/>
    <row r="36703" customFormat="1"/>
    <row r="36704" customFormat="1"/>
    <row r="36705" customFormat="1"/>
    <row r="36706" customFormat="1"/>
    <row r="36707" customFormat="1"/>
    <row r="36708" customFormat="1"/>
    <row r="36709" customFormat="1"/>
    <row r="36710" customFormat="1"/>
    <row r="36711" customFormat="1"/>
    <row r="36712" customFormat="1"/>
    <row r="36713" customFormat="1"/>
    <row r="36714" customFormat="1"/>
    <row r="36715" customFormat="1"/>
    <row r="36716" customFormat="1"/>
    <row r="36717" customFormat="1"/>
    <row r="36718" customFormat="1"/>
    <row r="36719" customFormat="1"/>
    <row r="36720" customFormat="1"/>
    <row r="36721" customFormat="1"/>
    <row r="36722" customFormat="1"/>
    <row r="36723" customFormat="1"/>
    <row r="36724" customFormat="1"/>
    <row r="36725" customFormat="1"/>
    <row r="36726" customFormat="1"/>
    <row r="36727" customFormat="1"/>
    <row r="36728" customFormat="1"/>
    <row r="36729" customFormat="1"/>
    <row r="36730" customFormat="1"/>
    <row r="36731" customFormat="1"/>
    <row r="36732" customFormat="1"/>
    <row r="36733" customFormat="1"/>
    <row r="36734" customFormat="1"/>
    <row r="36735" customFormat="1"/>
    <row r="36736" customFormat="1"/>
    <row r="36737" customFormat="1"/>
    <row r="36738" customFormat="1"/>
    <row r="36739" customFormat="1"/>
    <row r="36740" customFormat="1"/>
    <row r="36741" customFormat="1"/>
    <row r="36742" customFormat="1"/>
    <row r="36743" customFormat="1"/>
    <row r="36744" customFormat="1"/>
    <row r="36745" customFormat="1"/>
    <row r="36746" customFormat="1"/>
    <row r="36747" customFormat="1"/>
    <row r="36748" customFormat="1"/>
    <row r="36749" customFormat="1"/>
    <row r="36750" customFormat="1"/>
    <row r="36751" customFormat="1"/>
    <row r="36752" customFormat="1"/>
    <row r="36753" customFormat="1"/>
    <row r="36754" customFormat="1"/>
    <row r="36755" customFormat="1"/>
    <row r="36756" customFormat="1"/>
    <row r="36757" customFormat="1"/>
    <row r="36758" customFormat="1"/>
    <row r="36759" customFormat="1"/>
    <row r="36760" customFormat="1"/>
    <row r="36761" customFormat="1"/>
    <row r="36762" customFormat="1"/>
    <row r="36763" customFormat="1"/>
    <row r="36764" customFormat="1"/>
    <row r="36765" customFormat="1"/>
    <row r="36766" customFormat="1"/>
    <row r="36767" customFormat="1"/>
    <row r="36768" customFormat="1"/>
    <row r="36769" customFormat="1"/>
    <row r="36770" customFormat="1"/>
    <row r="36771" customFormat="1"/>
    <row r="36772" customFormat="1"/>
    <row r="36773" customFormat="1"/>
    <row r="36774" customFormat="1"/>
    <row r="36775" customFormat="1"/>
    <row r="36776" customFormat="1"/>
    <row r="36777" customFormat="1"/>
    <row r="36778" customFormat="1"/>
    <row r="36779" customFormat="1"/>
    <row r="36780" customFormat="1"/>
    <row r="36781" customFormat="1"/>
    <row r="36782" customFormat="1"/>
    <row r="36783" customFormat="1"/>
    <row r="36784" customFormat="1"/>
    <row r="36785" customFormat="1"/>
    <row r="36786" customFormat="1"/>
    <row r="36787" customFormat="1"/>
    <row r="36788" customFormat="1"/>
    <row r="36789" customFormat="1"/>
    <row r="36790" customFormat="1"/>
    <row r="36791" customFormat="1"/>
    <row r="36792" customFormat="1"/>
    <row r="36793" customFormat="1"/>
    <row r="36794" customFormat="1"/>
    <row r="36795" customFormat="1"/>
    <row r="36796" customFormat="1"/>
    <row r="36797" customFormat="1"/>
    <row r="36798" customFormat="1"/>
    <row r="36799" customFormat="1"/>
    <row r="36800" customFormat="1"/>
    <row r="36801" customFormat="1"/>
    <row r="36802" customFormat="1"/>
    <row r="36803" customFormat="1"/>
    <row r="36804" customFormat="1"/>
    <row r="36805" customFormat="1"/>
    <row r="36806" customFormat="1"/>
    <row r="36807" customFormat="1"/>
    <row r="36808" customFormat="1"/>
    <row r="36809" customFormat="1"/>
    <row r="36810" customFormat="1"/>
    <row r="36811" customFormat="1"/>
    <row r="36812" customFormat="1"/>
    <row r="36813" customFormat="1"/>
    <row r="36814" customFormat="1"/>
    <row r="36815" customFormat="1"/>
    <row r="36816" customFormat="1"/>
    <row r="36817" customFormat="1"/>
    <row r="36818" customFormat="1"/>
    <row r="36819" customFormat="1"/>
    <row r="36820" customFormat="1"/>
    <row r="36821" customFormat="1"/>
    <row r="36822" customFormat="1"/>
    <row r="36823" customFormat="1"/>
    <row r="36824" customFormat="1"/>
    <row r="36825" customFormat="1"/>
    <row r="36826" customFormat="1"/>
    <row r="36827" customFormat="1"/>
    <row r="36828" customFormat="1"/>
    <row r="36829" customFormat="1"/>
    <row r="36830" customFormat="1"/>
    <row r="36831" customFormat="1"/>
    <row r="36832" customFormat="1"/>
    <row r="36833" customFormat="1"/>
    <row r="36834" customFormat="1"/>
    <row r="36835" customFormat="1"/>
    <row r="36836" customFormat="1"/>
    <row r="36837" customFormat="1"/>
    <row r="36838" customFormat="1"/>
    <row r="36839" customFormat="1"/>
    <row r="36840" customFormat="1"/>
    <row r="36841" customFormat="1"/>
    <row r="36842" customFormat="1"/>
    <row r="36843" customFormat="1"/>
    <row r="36844" customFormat="1"/>
    <row r="36845" customFormat="1"/>
    <row r="36846" customFormat="1"/>
    <row r="36847" customFormat="1"/>
    <row r="36848" customFormat="1"/>
    <row r="36849" customFormat="1"/>
    <row r="36850" customFormat="1"/>
    <row r="36851" customFormat="1"/>
    <row r="36852" customFormat="1"/>
    <row r="36853" customFormat="1"/>
    <row r="36854" customFormat="1"/>
    <row r="36855" customFormat="1"/>
    <row r="36856" customFormat="1"/>
    <row r="36857" customFormat="1"/>
    <row r="36858" customFormat="1"/>
    <row r="36859" customFormat="1"/>
    <row r="36860" customFormat="1"/>
    <row r="36861" customFormat="1"/>
    <row r="36862" customFormat="1"/>
    <row r="36863" customFormat="1"/>
    <row r="36864" customFormat="1"/>
    <row r="36865" customFormat="1"/>
    <row r="36866" customFormat="1"/>
    <row r="36867" customFormat="1"/>
    <row r="36868" customFormat="1"/>
    <row r="36869" customFormat="1"/>
    <row r="36870" customFormat="1"/>
    <row r="36871" customFormat="1"/>
    <row r="36872" customFormat="1"/>
    <row r="36873" customFormat="1"/>
    <row r="36874" customFormat="1"/>
    <row r="36875" customFormat="1"/>
    <row r="36876" customFormat="1"/>
    <row r="36877" customFormat="1"/>
    <row r="36878" customFormat="1"/>
    <row r="36879" customFormat="1"/>
    <row r="36880" customFormat="1"/>
    <row r="36881" customFormat="1"/>
    <row r="36882" customFormat="1"/>
    <row r="36883" customFormat="1"/>
    <row r="36884" customFormat="1"/>
    <row r="36885" customFormat="1"/>
    <row r="36886" customFormat="1"/>
    <row r="36887" customFormat="1"/>
    <row r="36888" customFormat="1"/>
    <row r="36889" customFormat="1"/>
    <row r="36890" customFormat="1"/>
    <row r="36891" customFormat="1"/>
    <row r="36892" customFormat="1"/>
    <row r="36893" customFormat="1"/>
    <row r="36894" customFormat="1"/>
    <row r="36895" customFormat="1"/>
    <row r="36896" customFormat="1"/>
    <row r="36897" customFormat="1"/>
    <row r="36898" customFormat="1"/>
    <row r="36899" customFormat="1"/>
    <row r="36900" customFormat="1"/>
    <row r="36901" customFormat="1"/>
    <row r="36902" customFormat="1"/>
    <row r="36903" customFormat="1"/>
    <row r="36904" customFormat="1"/>
    <row r="36905" customFormat="1"/>
    <row r="36906" customFormat="1"/>
    <row r="36907" customFormat="1"/>
    <row r="36908" customFormat="1"/>
    <row r="36909" customFormat="1"/>
    <row r="36910" customFormat="1"/>
    <row r="36911" customFormat="1"/>
    <row r="36912" customFormat="1"/>
    <row r="36913" customFormat="1"/>
    <row r="36914" customFormat="1"/>
    <row r="36915" customFormat="1"/>
    <row r="36916" customFormat="1"/>
    <row r="36917" customFormat="1"/>
    <row r="36918" customFormat="1"/>
    <row r="36919" customFormat="1"/>
    <row r="36920" customFormat="1"/>
    <row r="36921" customFormat="1"/>
    <row r="36922" customFormat="1"/>
    <row r="36923" customFormat="1"/>
    <row r="36924" customFormat="1"/>
    <row r="36925" customFormat="1"/>
    <row r="36926" customFormat="1"/>
    <row r="36927" customFormat="1"/>
    <row r="36928" customFormat="1"/>
    <row r="36929" customFormat="1"/>
    <row r="36930" customFormat="1"/>
    <row r="36931" customFormat="1"/>
    <row r="36932" customFormat="1"/>
    <row r="36933" customFormat="1"/>
    <row r="36934" customFormat="1"/>
    <row r="36935" customFormat="1"/>
    <row r="36936" customFormat="1"/>
    <row r="36937" customFormat="1"/>
    <row r="36938" customFormat="1"/>
    <row r="36939" customFormat="1"/>
    <row r="36940" customFormat="1"/>
    <row r="36941" customFormat="1"/>
    <row r="36942" customFormat="1"/>
    <row r="36943" customFormat="1"/>
    <row r="36944" customFormat="1"/>
    <row r="36945" customFormat="1"/>
    <row r="36946" customFormat="1"/>
    <row r="36947" customFormat="1"/>
    <row r="36948" customFormat="1"/>
    <row r="36949" customFormat="1"/>
    <row r="36950" customFormat="1"/>
    <row r="36951" customFormat="1"/>
    <row r="36952" customFormat="1"/>
    <row r="36953" customFormat="1"/>
    <row r="36954" customFormat="1"/>
    <row r="36955" customFormat="1"/>
    <row r="36956" customFormat="1"/>
    <row r="36957" customFormat="1"/>
    <row r="36958" customFormat="1"/>
    <row r="36959" customFormat="1"/>
    <row r="36960" customFormat="1"/>
    <row r="36961" customFormat="1"/>
    <row r="36962" customFormat="1"/>
    <row r="36963" customFormat="1"/>
    <row r="36964" customFormat="1"/>
    <row r="36965" customFormat="1"/>
    <row r="36966" customFormat="1"/>
    <row r="36967" customFormat="1"/>
    <row r="36968" customFormat="1"/>
    <row r="36969" customFormat="1"/>
    <row r="36970" customFormat="1"/>
    <row r="36971" customFormat="1"/>
    <row r="36972" customFormat="1"/>
    <row r="36973" customFormat="1"/>
    <row r="36974" customFormat="1"/>
    <row r="36975" customFormat="1"/>
    <row r="36976" customFormat="1"/>
    <row r="36977" customFormat="1"/>
    <row r="36978" customFormat="1"/>
    <row r="36979" customFormat="1"/>
    <row r="36980" customFormat="1"/>
    <row r="36981" customFormat="1"/>
    <row r="36982" customFormat="1"/>
    <row r="36983" customFormat="1"/>
    <row r="36984" customFormat="1"/>
    <row r="36985" customFormat="1"/>
    <row r="36986" customFormat="1"/>
    <row r="36987" customFormat="1"/>
    <row r="36988" customFormat="1"/>
    <row r="36989" customFormat="1"/>
    <row r="36990" customFormat="1"/>
    <row r="36991" customFormat="1"/>
    <row r="36992" customFormat="1"/>
    <row r="36993" customFormat="1"/>
    <row r="36994" customFormat="1"/>
    <row r="36995" customFormat="1"/>
    <row r="36996" customFormat="1"/>
    <row r="36997" customFormat="1"/>
    <row r="36998" customFormat="1"/>
    <row r="36999" customFormat="1"/>
    <row r="37000" customFormat="1"/>
    <row r="37001" customFormat="1"/>
    <row r="37002" customFormat="1"/>
    <row r="37003" customFormat="1"/>
    <row r="37004" customFormat="1"/>
    <row r="37005" customFormat="1"/>
    <row r="37006" customFormat="1"/>
    <row r="37007" customFormat="1"/>
    <row r="37008" customFormat="1"/>
    <row r="37009" customFormat="1"/>
    <row r="37010" customFormat="1"/>
    <row r="37011" customFormat="1"/>
    <row r="37012" customFormat="1"/>
    <row r="37013" customFormat="1"/>
    <row r="37014" customFormat="1"/>
    <row r="37015" customFormat="1"/>
    <row r="37016" customFormat="1"/>
    <row r="37017" customFormat="1"/>
    <row r="37018" customFormat="1"/>
    <row r="37019" customFormat="1"/>
    <row r="37020" customFormat="1"/>
    <row r="37021" customFormat="1"/>
    <row r="37022" customFormat="1"/>
    <row r="37023" customFormat="1"/>
    <row r="37024" customFormat="1"/>
    <row r="37025" customFormat="1"/>
    <row r="37026" customFormat="1"/>
    <row r="37027" customFormat="1"/>
    <row r="37028" customFormat="1"/>
    <row r="37029" customFormat="1"/>
    <row r="37030" customFormat="1"/>
    <row r="37031" customFormat="1"/>
    <row r="37032" customFormat="1"/>
    <row r="37033" customFormat="1"/>
    <row r="37034" customFormat="1"/>
    <row r="37035" customFormat="1"/>
    <row r="37036" customFormat="1"/>
    <row r="37037" customFormat="1"/>
    <row r="37038" customFormat="1"/>
    <row r="37039" customFormat="1"/>
    <row r="37040" customFormat="1"/>
    <row r="37041" customFormat="1"/>
    <row r="37042" customFormat="1"/>
    <row r="37043" customFormat="1"/>
    <row r="37044" customFormat="1"/>
    <row r="37045" customFormat="1"/>
    <row r="37046" customFormat="1"/>
    <row r="37047" customFormat="1"/>
    <row r="37048" customFormat="1"/>
    <row r="37049" customFormat="1"/>
    <row r="37050" customFormat="1"/>
    <row r="37051" customFormat="1"/>
    <row r="37052" customFormat="1"/>
    <row r="37053" customFormat="1"/>
    <row r="37054" customFormat="1"/>
    <row r="37055" customFormat="1"/>
    <row r="37056" customFormat="1"/>
    <row r="37057" customFormat="1"/>
    <row r="37058" customFormat="1"/>
    <row r="37059" customFormat="1"/>
    <row r="37060" customFormat="1"/>
    <row r="37061" customFormat="1"/>
    <row r="37062" customFormat="1"/>
    <row r="37063" customFormat="1"/>
    <row r="37064" customFormat="1"/>
    <row r="37065" customFormat="1"/>
    <row r="37066" customFormat="1"/>
    <row r="37067" customFormat="1"/>
    <row r="37068" customFormat="1"/>
    <row r="37069" customFormat="1"/>
    <row r="37070" customFormat="1"/>
    <row r="37071" customFormat="1"/>
    <row r="37072" customFormat="1"/>
    <row r="37073" customFormat="1"/>
    <row r="37074" customFormat="1"/>
    <row r="37075" customFormat="1"/>
    <row r="37076" customFormat="1"/>
    <row r="37077" customFormat="1"/>
    <row r="37078" customFormat="1"/>
    <row r="37079" customFormat="1"/>
    <row r="37080" customFormat="1"/>
    <row r="37081" customFormat="1"/>
    <row r="37082" customFormat="1"/>
    <row r="37083" customFormat="1"/>
    <row r="37084" customFormat="1"/>
    <row r="37085" customFormat="1"/>
    <row r="37086" customFormat="1"/>
    <row r="37087" customFormat="1"/>
    <row r="37088" customFormat="1"/>
    <row r="37089" customFormat="1"/>
    <row r="37090" customFormat="1"/>
    <row r="37091" customFormat="1"/>
    <row r="37092" customFormat="1"/>
    <row r="37093" customFormat="1"/>
    <row r="37094" customFormat="1"/>
    <row r="37095" customFormat="1"/>
    <row r="37096" customFormat="1"/>
    <row r="37097" customFormat="1"/>
    <row r="37098" customFormat="1"/>
    <row r="37099" customFormat="1"/>
    <row r="37100" customFormat="1"/>
    <row r="37101" customFormat="1"/>
    <row r="37102" customFormat="1"/>
    <row r="37103" customFormat="1"/>
    <row r="37104" customFormat="1"/>
    <row r="37105" customFormat="1"/>
    <row r="37106" customFormat="1"/>
    <row r="37107" customFormat="1"/>
    <row r="37108" customFormat="1"/>
    <row r="37109" customFormat="1"/>
    <row r="37110" customFormat="1"/>
    <row r="37111" customFormat="1"/>
    <row r="37112" customFormat="1"/>
    <row r="37113" customFormat="1"/>
    <row r="37114" customFormat="1"/>
    <row r="37115" customFormat="1"/>
    <row r="37116" customFormat="1"/>
    <row r="37117" customFormat="1"/>
    <row r="37118" customFormat="1"/>
    <row r="37119" customFormat="1"/>
    <row r="37120" customFormat="1"/>
    <row r="37121" customFormat="1"/>
    <row r="37122" customFormat="1"/>
    <row r="37123" customFormat="1"/>
    <row r="37124" customFormat="1"/>
    <row r="37125" customFormat="1"/>
    <row r="37126" customFormat="1"/>
    <row r="37127" customFormat="1"/>
    <row r="37128" customFormat="1"/>
    <row r="37129" customFormat="1"/>
    <row r="37130" customFormat="1"/>
    <row r="37131" customFormat="1"/>
    <row r="37132" customFormat="1"/>
    <row r="37133" customFormat="1"/>
    <row r="37134" customFormat="1"/>
    <row r="37135" customFormat="1"/>
    <row r="37136" customFormat="1"/>
    <row r="37137" customFormat="1"/>
    <row r="37138" customFormat="1"/>
    <row r="37139" customFormat="1"/>
    <row r="37140" customFormat="1"/>
    <row r="37141" customFormat="1"/>
    <row r="37142" customFormat="1"/>
    <row r="37143" customFormat="1"/>
    <row r="37144" customFormat="1"/>
    <row r="37145" customFormat="1"/>
    <row r="37146" customFormat="1"/>
    <row r="37147" customFormat="1"/>
    <row r="37148" customFormat="1"/>
    <row r="37149" customFormat="1"/>
    <row r="37150" customFormat="1"/>
    <row r="37151" customFormat="1"/>
    <row r="37152" customFormat="1"/>
    <row r="37153" customFormat="1"/>
    <row r="37154" customFormat="1"/>
    <row r="37155" customFormat="1"/>
    <row r="37156" customFormat="1"/>
    <row r="37157" customFormat="1"/>
    <row r="37158" customFormat="1"/>
    <row r="37159" customFormat="1"/>
    <row r="37160" customFormat="1"/>
    <row r="37161" customFormat="1"/>
    <row r="37162" customFormat="1"/>
    <row r="37163" customFormat="1"/>
    <row r="37164" customFormat="1"/>
    <row r="37165" customFormat="1"/>
    <row r="37166" customFormat="1"/>
    <row r="37167" customFormat="1"/>
    <row r="37168" customFormat="1"/>
    <row r="37169" customFormat="1"/>
    <row r="37170" customFormat="1"/>
    <row r="37171" customFormat="1"/>
    <row r="37172" customFormat="1"/>
    <row r="37173" customFormat="1"/>
    <row r="37174" customFormat="1"/>
    <row r="37175" customFormat="1"/>
    <row r="37176" customFormat="1"/>
    <row r="37177" customFormat="1"/>
    <row r="37178" customFormat="1"/>
    <row r="37179" customFormat="1"/>
    <row r="37180" customFormat="1"/>
    <row r="37181" customFormat="1"/>
    <row r="37182" customFormat="1"/>
    <row r="37183" customFormat="1"/>
    <row r="37184" customFormat="1"/>
    <row r="37185" customFormat="1"/>
    <row r="37186" customFormat="1"/>
    <row r="37187" customFormat="1"/>
    <row r="37188" customFormat="1"/>
    <row r="37189" customFormat="1"/>
    <row r="37190" customFormat="1"/>
    <row r="37191" customFormat="1"/>
    <row r="37192" customFormat="1"/>
    <row r="37193" customFormat="1"/>
    <row r="37194" customFormat="1"/>
    <row r="37195" customFormat="1"/>
    <row r="37196" customFormat="1"/>
    <row r="37197" customFormat="1"/>
    <row r="37198" customFormat="1"/>
    <row r="37199" customFormat="1"/>
    <row r="37200" customFormat="1"/>
    <row r="37201" customFormat="1"/>
    <row r="37202" customFormat="1"/>
    <row r="37203" customFormat="1"/>
    <row r="37204" customFormat="1"/>
    <row r="37205" customFormat="1"/>
    <row r="37206" customFormat="1"/>
    <row r="37207" customFormat="1"/>
    <row r="37208" customFormat="1"/>
    <row r="37209" customFormat="1"/>
    <row r="37210" customFormat="1"/>
    <row r="37211" customFormat="1"/>
    <row r="37212" customFormat="1"/>
    <row r="37213" customFormat="1"/>
    <row r="37214" customFormat="1"/>
    <row r="37215" customFormat="1"/>
    <row r="37216" customFormat="1"/>
    <row r="37217" customFormat="1"/>
    <row r="37218" customFormat="1"/>
    <row r="37219" customFormat="1"/>
    <row r="37220" customFormat="1"/>
    <row r="37221" customFormat="1"/>
    <row r="37222" customFormat="1"/>
    <row r="37223" customFormat="1"/>
    <row r="37224" customFormat="1"/>
    <row r="37225" customFormat="1"/>
    <row r="37226" customFormat="1"/>
    <row r="37227" customFormat="1"/>
    <row r="37228" customFormat="1"/>
    <row r="37229" customFormat="1"/>
    <row r="37230" customFormat="1"/>
    <row r="37231" customFormat="1"/>
    <row r="37232" customFormat="1"/>
    <row r="37233" customFormat="1"/>
    <row r="37234" customFormat="1"/>
    <row r="37235" customFormat="1"/>
    <row r="37236" customFormat="1"/>
    <row r="37237" customFormat="1"/>
    <row r="37238" customFormat="1"/>
    <row r="37239" customFormat="1"/>
    <row r="37240" customFormat="1"/>
    <row r="37241" customFormat="1"/>
    <row r="37242" customFormat="1"/>
    <row r="37243" customFormat="1"/>
    <row r="37244" customFormat="1"/>
    <row r="37245" customFormat="1"/>
    <row r="37246" customFormat="1"/>
    <row r="37247" customFormat="1"/>
    <row r="37248" customFormat="1"/>
    <row r="37249" customFormat="1"/>
    <row r="37250" customFormat="1"/>
    <row r="37251" customFormat="1"/>
    <row r="37252" customFormat="1"/>
    <row r="37253" customFormat="1"/>
    <row r="37254" customFormat="1"/>
    <row r="37255" customFormat="1"/>
    <row r="37256" customFormat="1"/>
    <row r="37257" customFormat="1"/>
    <row r="37258" customFormat="1"/>
    <row r="37259" customFormat="1"/>
    <row r="37260" customFormat="1"/>
    <row r="37261" customFormat="1"/>
    <row r="37262" customFormat="1"/>
    <row r="37263" customFormat="1"/>
    <row r="37264" customFormat="1"/>
    <row r="37265" customFormat="1"/>
    <row r="37266" customFormat="1"/>
    <row r="37267" customFormat="1"/>
    <row r="37268" customFormat="1"/>
    <row r="37269" customFormat="1"/>
    <row r="37270" customFormat="1"/>
    <row r="37271" customFormat="1"/>
    <row r="37272" customFormat="1"/>
    <row r="37273" customFormat="1"/>
    <row r="37274" customFormat="1"/>
    <row r="37275" customFormat="1"/>
    <row r="37276" customFormat="1"/>
    <row r="37277" customFormat="1"/>
    <row r="37278" customFormat="1"/>
    <row r="37279" customFormat="1"/>
    <row r="37280" customFormat="1"/>
    <row r="37281" customFormat="1"/>
    <row r="37282" customFormat="1"/>
    <row r="37283" customFormat="1"/>
    <row r="37284" customFormat="1"/>
    <row r="37285" customFormat="1"/>
    <row r="37286" customFormat="1"/>
    <row r="37287" customFormat="1"/>
    <row r="37288" customFormat="1"/>
    <row r="37289" customFormat="1"/>
    <row r="37290" customFormat="1"/>
    <row r="37291" customFormat="1"/>
    <row r="37292" customFormat="1"/>
    <row r="37293" customFormat="1"/>
    <row r="37294" customFormat="1"/>
    <row r="37295" customFormat="1"/>
    <row r="37296" customFormat="1"/>
    <row r="37297" customFormat="1"/>
    <row r="37298" customFormat="1"/>
    <row r="37299" customFormat="1"/>
    <row r="37300" customFormat="1"/>
    <row r="37301" customFormat="1"/>
    <row r="37302" customFormat="1"/>
    <row r="37303" customFormat="1"/>
    <row r="37304" customFormat="1"/>
    <row r="37305" customFormat="1"/>
    <row r="37306" customFormat="1"/>
    <row r="37307" customFormat="1"/>
    <row r="37308" customFormat="1"/>
    <row r="37309" customFormat="1"/>
    <row r="37310" customFormat="1"/>
    <row r="37311" customFormat="1"/>
    <row r="37312" customFormat="1"/>
    <row r="37313" customFormat="1"/>
    <row r="37314" customFormat="1"/>
    <row r="37315" customFormat="1"/>
    <row r="37316" customFormat="1"/>
    <row r="37317" customFormat="1"/>
    <row r="37318" customFormat="1"/>
    <row r="37319" customFormat="1"/>
    <row r="37320" customFormat="1"/>
    <row r="37321" customFormat="1"/>
    <row r="37322" customFormat="1"/>
    <row r="37323" customFormat="1"/>
    <row r="37324" customFormat="1"/>
    <row r="37325" customFormat="1"/>
    <row r="37326" customFormat="1"/>
    <row r="37327" customFormat="1"/>
    <row r="37328" customFormat="1"/>
    <row r="37329" customFormat="1"/>
    <row r="37330" customFormat="1"/>
    <row r="37331" customFormat="1"/>
    <row r="37332" customFormat="1"/>
    <row r="37333" customFormat="1"/>
    <row r="37334" customFormat="1"/>
    <row r="37335" customFormat="1"/>
    <row r="37336" customFormat="1"/>
    <row r="37337" customFormat="1"/>
    <row r="37338" customFormat="1"/>
    <row r="37339" customFormat="1"/>
    <row r="37340" customFormat="1"/>
    <row r="37341" customFormat="1"/>
    <row r="37342" customFormat="1"/>
    <row r="37343" customFormat="1"/>
    <row r="37344" customFormat="1"/>
    <row r="37345" customFormat="1"/>
    <row r="37346" customFormat="1"/>
    <row r="37347" customFormat="1"/>
    <row r="37348" customFormat="1"/>
    <row r="37349" customFormat="1"/>
    <row r="37350" customFormat="1"/>
    <row r="37351" customFormat="1"/>
    <row r="37352" customFormat="1"/>
    <row r="37353" customFormat="1"/>
    <row r="37354" customFormat="1"/>
    <row r="37355" customFormat="1"/>
    <row r="37356" customFormat="1"/>
    <row r="37357" customFormat="1"/>
    <row r="37358" customFormat="1"/>
    <row r="37359" customFormat="1"/>
    <row r="37360" customFormat="1"/>
    <row r="37361" customFormat="1"/>
    <row r="37362" customFormat="1"/>
    <row r="37363" customFormat="1"/>
    <row r="37364" customFormat="1"/>
    <row r="37365" customFormat="1"/>
    <row r="37366" customFormat="1"/>
    <row r="37367" customFormat="1"/>
    <row r="37368" customFormat="1"/>
    <row r="37369" customFormat="1"/>
    <row r="37370" customFormat="1"/>
    <row r="37371" customFormat="1"/>
    <row r="37372" customFormat="1"/>
    <row r="37373" customFormat="1"/>
    <row r="37374" customFormat="1"/>
    <row r="37375" customFormat="1"/>
    <row r="37376" customFormat="1"/>
    <row r="37377" customFormat="1"/>
    <row r="37378" customFormat="1"/>
    <row r="37379" customFormat="1"/>
    <row r="37380" customFormat="1"/>
    <row r="37381" customFormat="1"/>
    <row r="37382" customFormat="1"/>
    <row r="37383" customFormat="1"/>
    <row r="37384" customFormat="1"/>
    <row r="37385" customFormat="1"/>
    <row r="37386" customFormat="1"/>
    <row r="37387" customFormat="1"/>
    <row r="37388" customFormat="1"/>
    <row r="37389" customFormat="1"/>
    <row r="37390" customFormat="1"/>
    <row r="37391" customFormat="1"/>
    <row r="37392" customFormat="1"/>
    <row r="37393" customFormat="1"/>
    <row r="37394" customFormat="1"/>
    <row r="37395" customFormat="1"/>
    <row r="37396" customFormat="1"/>
    <row r="37397" customFormat="1"/>
    <row r="37398" customFormat="1"/>
    <row r="37399" customFormat="1"/>
    <row r="37400" customFormat="1"/>
    <row r="37401" customFormat="1"/>
    <row r="37402" customFormat="1"/>
    <row r="37403" customFormat="1"/>
    <row r="37404" customFormat="1"/>
    <row r="37405" customFormat="1"/>
    <row r="37406" customFormat="1"/>
    <row r="37407" customFormat="1"/>
    <row r="37408" customFormat="1"/>
    <row r="37409" customFormat="1"/>
    <row r="37410" customFormat="1"/>
    <row r="37411" customFormat="1"/>
    <row r="37412" customFormat="1"/>
    <row r="37413" customFormat="1"/>
    <row r="37414" customFormat="1"/>
    <row r="37415" customFormat="1"/>
    <row r="37416" customFormat="1"/>
    <row r="37417" customFormat="1"/>
    <row r="37418" customFormat="1"/>
    <row r="37419" customFormat="1"/>
    <row r="37420" customFormat="1"/>
    <row r="37421" customFormat="1"/>
    <row r="37422" customFormat="1"/>
    <row r="37423" customFormat="1"/>
    <row r="37424" customFormat="1"/>
    <row r="37425" customFormat="1"/>
    <row r="37426" customFormat="1"/>
    <row r="37427" customFormat="1"/>
    <row r="37428" customFormat="1"/>
    <row r="37429" customFormat="1"/>
    <row r="37430" customFormat="1"/>
    <row r="37431" customFormat="1"/>
    <row r="37432" customFormat="1"/>
    <row r="37433" customFormat="1"/>
    <row r="37434" customFormat="1"/>
    <row r="37435" customFormat="1"/>
    <row r="37436" customFormat="1"/>
    <row r="37437" customFormat="1"/>
    <row r="37438" customFormat="1"/>
    <row r="37439" customFormat="1"/>
    <row r="37440" customFormat="1"/>
    <row r="37441" customFormat="1"/>
    <row r="37442" customFormat="1"/>
    <row r="37443" customFormat="1"/>
    <row r="37444" customFormat="1"/>
    <row r="37445" customFormat="1"/>
    <row r="37446" customFormat="1"/>
    <row r="37447" customFormat="1"/>
    <row r="37448" customFormat="1"/>
    <row r="37449" customFormat="1"/>
    <row r="37450" customFormat="1"/>
    <row r="37451" customFormat="1"/>
    <row r="37452" customFormat="1"/>
    <row r="37453" customFormat="1"/>
    <row r="37454" customFormat="1"/>
    <row r="37455" customFormat="1"/>
    <row r="37456" customFormat="1"/>
    <row r="37457" customFormat="1"/>
    <row r="37458" customFormat="1"/>
    <row r="37459" customFormat="1"/>
    <row r="37460" customFormat="1"/>
    <row r="37461" customFormat="1"/>
    <row r="37462" customFormat="1"/>
    <row r="37463" customFormat="1"/>
    <row r="37464" customFormat="1"/>
    <row r="37465" customFormat="1"/>
    <row r="37466" customFormat="1"/>
    <row r="37467" customFormat="1"/>
    <row r="37468" customFormat="1"/>
    <row r="37469" customFormat="1"/>
    <row r="37470" customFormat="1"/>
    <row r="37471" customFormat="1"/>
    <row r="37472" customFormat="1"/>
    <row r="37473" customFormat="1"/>
    <row r="37474" customFormat="1"/>
    <row r="37475" customFormat="1"/>
    <row r="37476" customFormat="1"/>
    <row r="37477" customFormat="1"/>
    <row r="37478" customFormat="1"/>
    <row r="37479" customFormat="1"/>
    <row r="37480" customFormat="1"/>
    <row r="37481" customFormat="1"/>
    <row r="37482" customFormat="1"/>
    <row r="37483" customFormat="1"/>
    <row r="37484" customFormat="1"/>
    <row r="37485" customFormat="1"/>
    <row r="37486" customFormat="1"/>
    <row r="37487" customFormat="1"/>
    <row r="37488" customFormat="1"/>
    <row r="37489" customFormat="1"/>
    <row r="37490" customFormat="1"/>
    <row r="37491" customFormat="1"/>
    <row r="37492" customFormat="1"/>
    <row r="37493" customFormat="1"/>
    <row r="37494" customFormat="1"/>
    <row r="37495" customFormat="1"/>
    <row r="37496" customFormat="1"/>
    <row r="37497" customFormat="1"/>
    <row r="37498" customFormat="1"/>
    <row r="37499" customFormat="1"/>
    <row r="37500" customFormat="1"/>
    <row r="37501" customFormat="1"/>
    <row r="37502" customFormat="1"/>
    <row r="37503" customFormat="1"/>
    <row r="37504" customFormat="1"/>
    <row r="37505" customFormat="1"/>
    <row r="37506" customFormat="1"/>
    <row r="37507" customFormat="1"/>
    <row r="37508" customFormat="1"/>
    <row r="37509" customFormat="1"/>
    <row r="37510" customFormat="1"/>
    <row r="37511" customFormat="1"/>
    <row r="37512" customFormat="1"/>
    <row r="37513" customFormat="1"/>
    <row r="37514" customFormat="1"/>
    <row r="37515" customFormat="1"/>
    <row r="37516" customFormat="1"/>
    <row r="37517" customFormat="1"/>
    <row r="37518" customFormat="1"/>
    <row r="37519" customFormat="1"/>
    <row r="37520" customFormat="1"/>
    <row r="37521" customFormat="1"/>
    <row r="37522" customFormat="1"/>
    <row r="37523" customFormat="1"/>
    <row r="37524" customFormat="1"/>
    <row r="37525" customFormat="1"/>
    <row r="37526" customFormat="1"/>
    <row r="37527" customFormat="1"/>
    <row r="37528" customFormat="1"/>
    <row r="37529" customFormat="1"/>
    <row r="37530" customFormat="1"/>
    <row r="37531" customFormat="1"/>
    <row r="37532" customFormat="1"/>
    <row r="37533" customFormat="1"/>
    <row r="37534" customFormat="1"/>
    <row r="37535" customFormat="1"/>
    <row r="37536" customFormat="1"/>
    <row r="37537" customFormat="1"/>
    <row r="37538" customFormat="1"/>
    <row r="37539" customFormat="1"/>
    <row r="37540" customFormat="1"/>
    <row r="37541" customFormat="1"/>
    <row r="37542" customFormat="1"/>
    <row r="37543" customFormat="1"/>
    <row r="37544" customFormat="1"/>
    <row r="37545" customFormat="1"/>
    <row r="37546" customFormat="1"/>
    <row r="37547" customFormat="1"/>
    <row r="37548" customFormat="1"/>
    <row r="37549" customFormat="1"/>
    <row r="37550" customFormat="1"/>
    <row r="37551" customFormat="1"/>
    <row r="37552" customFormat="1"/>
    <row r="37553" customFormat="1"/>
    <row r="37554" customFormat="1"/>
    <row r="37555" customFormat="1"/>
    <row r="37556" customFormat="1"/>
    <row r="37557" customFormat="1"/>
    <row r="37558" customFormat="1"/>
    <row r="37559" customFormat="1"/>
    <row r="37560" customFormat="1"/>
    <row r="37561" customFormat="1"/>
    <row r="37562" customFormat="1"/>
    <row r="37563" customFormat="1"/>
    <row r="37564" customFormat="1"/>
    <row r="37565" customFormat="1"/>
    <row r="37566" customFormat="1"/>
    <row r="37567" customFormat="1"/>
    <row r="37568" customFormat="1"/>
    <row r="37569" customFormat="1"/>
    <row r="37570" customFormat="1"/>
    <row r="37571" customFormat="1"/>
    <row r="37572" customFormat="1"/>
    <row r="37573" customFormat="1"/>
    <row r="37574" customFormat="1"/>
    <row r="37575" customFormat="1"/>
    <row r="37576" customFormat="1"/>
    <row r="37577" customFormat="1"/>
    <row r="37578" customFormat="1"/>
    <row r="37579" customFormat="1"/>
    <row r="37580" customFormat="1"/>
    <row r="37581" customFormat="1"/>
    <row r="37582" customFormat="1"/>
    <row r="37583" customFormat="1"/>
    <row r="37584" customFormat="1"/>
    <row r="37585" customFormat="1"/>
    <row r="37586" customFormat="1"/>
    <row r="37587" customFormat="1"/>
    <row r="37588" customFormat="1"/>
    <row r="37589" customFormat="1"/>
    <row r="37590" customFormat="1"/>
    <row r="37591" customFormat="1"/>
    <row r="37592" customFormat="1"/>
    <row r="37593" customFormat="1"/>
    <row r="37594" customFormat="1"/>
    <row r="37595" customFormat="1"/>
    <row r="37596" customFormat="1"/>
    <row r="37597" customFormat="1"/>
    <row r="37598" customFormat="1"/>
    <row r="37599" customFormat="1"/>
    <row r="37600" customFormat="1"/>
    <row r="37601" customFormat="1"/>
    <row r="37602" customFormat="1"/>
    <row r="37603" customFormat="1"/>
    <row r="37604" customFormat="1"/>
    <row r="37605" customFormat="1"/>
    <row r="37606" customFormat="1"/>
    <row r="37607" customFormat="1"/>
    <row r="37608" customFormat="1"/>
    <row r="37609" customFormat="1"/>
    <row r="37610" customFormat="1"/>
    <row r="37611" customFormat="1"/>
    <row r="37612" customFormat="1"/>
    <row r="37613" customFormat="1"/>
    <row r="37614" customFormat="1"/>
    <row r="37615" customFormat="1"/>
    <row r="37616" customFormat="1"/>
    <row r="37617" customFormat="1"/>
    <row r="37618" customFormat="1"/>
    <row r="37619" customFormat="1"/>
    <row r="37620" customFormat="1"/>
    <row r="37621" customFormat="1"/>
    <row r="37622" customFormat="1"/>
    <row r="37623" customFormat="1"/>
    <row r="37624" customFormat="1"/>
    <row r="37625" customFormat="1"/>
    <row r="37626" customFormat="1"/>
    <row r="37627" customFormat="1"/>
    <row r="37628" customFormat="1"/>
    <row r="37629" customFormat="1"/>
    <row r="37630" customFormat="1"/>
    <row r="37631" customFormat="1"/>
    <row r="37632" customFormat="1"/>
    <row r="37633" customFormat="1"/>
    <row r="37634" customFormat="1"/>
    <row r="37635" customFormat="1"/>
    <row r="37636" customFormat="1"/>
    <row r="37637" customFormat="1"/>
    <row r="37638" customFormat="1"/>
    <row r="37639" customFormat="1"/>
    <row r="37640" customFormat="1"/>
    <row r="37641" customFormat="1"/>
    <row r="37642" customFormat="1"/>
    <row r="37643" customFormat="1"/>
    <row r="37644" customFormat="1"/>
    <row r="37645" customFormat="1"/>
    <row r="37646" customFormat="1"/>
    <row r="37647" customFormat="1"/>
    <row r="37648" customFormat="1"/>
    <row r="37649" customFormat="1"/>
    <row r="37650" customFormat="1"/>
    <row r="37651" customFormat="1"/>
    <row r="37652" customFormat="1"/>
    <row r="37653" customFormat="1"/>
    <row r="37654" customFormat="1"/>
    <row r="37655" customFormat="1"/>
    <row r="37656" customFormat="1"/>
    <row r="37657" customFormat="1"/>
    <row r="37658" customFormat="1"/>
    <row r="37659" customFormat="1"/>
    <row r="37660" customFormat="1"/>
    <row r="37661" customFormat="1"/>
    <row r="37662" customFormat="1"/>
    <row r="37663" customFormat="1"/>
    <row r="37664" customFormat="1"/>
    <row r="37665" customFormat="1"/>
    <row r="37666" customFormat="1"/>
    <row r="37667" customFormat="1"/>
    <row r="37668" customFormat="1"/>
    <row r="37669" customFormat="1"/>
    <row r="37670" customFormat="1"/>
    <row r="37671" customFormat="1"/>
    <row r="37672" customFormat="1"/>
    <row r="37673" customFormat="1"/>
    <row r="37674" customFormat="1"/>
    <row r="37675" customFormat="1"/>
    <row r="37676" customFormat="1"/>
    <row r="37677" customFormat="1"/>
    <row r="37678" customFormat="1"/>
    <row r="37679" customFormat="1"/>
    <row r="37680" customFormat="1"/>
    <row r="37681" customFormat="1"/>
    <row r="37682" customFormat="1"/>
    <row r="37683" customFormat="1"/>
    <row r="37684" customFormat="1"/>
    <row r="37685" customFormat="1"/>
    <row r="37686" customFormat="1"/>
    <row r="37687" customFormat="1"/>
    <row r="37688" customFormat="1"/>
    <row r="37689" customFormat="1"/>
    <row r="37690" customFormat="1"/>
    <row r="37691" customFormat="1"/>
    <row r="37692" customFormat="1"/>
    <row r="37693" customFormat="1"/>
    <row r="37694" customFormat="1"/>
    <row r="37695" customFormat="1"/>
    <row r="37696" customFormat="1"/>
    <row r="37697" customFormat="1"/>
    <row r="37698" customFormat="1"/>
    <row r="37699" customFormat="1"/>
    <row r="37700" customFormat="1"/>
    <row r="37701" customFormat="1"/>
    <row r="37702" customFormat="1"/>
    <row r="37703" customFormat="1"/>
    <row r="37704" customFormat="1"/>
    <row r="37705" customFormat="1"/>
    <row r="37706" customFormat="1"/>
    <row r="37707" customFormat="1"/>
    <row r="37708" customFormat="1"/>
    <row r="37709" customFormat="1"/>
    <row r="37710" customFormat="1"/>
    <row r="37711" customFormat="1"/>
    <row r="37712" customFormat="1"/>
    <row r="37713" customFormat="1"/>
    <row r="37714" customFormat="1"/>
    <row r="37715" customFormat="1"/>
    <row r="37716" customFormat="1"/>
    <row r="37717" customFormat="1"/>
    <row r="37718" customFormat="1"/>
    <row r="37719" customFormat="1"/>
    <row r="37720" customFormat="1"/>
    <row r="37721" customFormat="1"/>
    <row r="37722" customFormat="1"/>
    <row r="37723" customFormat="1"/>
    <row r="37724" customFormat="1"/>
    <row r="37725" customFormat="1"/>
    <row r="37726" customFormat="1"/>
    <row r="37727" customFormat="1"/>
    <row r="37728" customFormat="1"/>
    <row r="37729" customFormat="1"/>
    <row r="37730" customFormat="1"/>
    <row r="37731" customFormat="1"/>
    <row r="37732" customFormat="1"/>
    <row r="37733" customFormat="1"/>
    <row r="37734" customFormat="1"/>
    <row r="37735" customFormat="1"/>
    <row r="37736" customFormat="1"/>
    <row r="37737" customFormat="1"/>
    <row r="37738" customFormat="1"/>
    <row r="37739" customFormat="1"/>
    <row r="37740" customFormat="1"/>
    <row r="37741" customFormat="1"/>
    <row r="37742" customFormat="1"/>
    <row r="37743" customFormat="1"/>
    <row r="37744" customFormat="1"/>
    <row r="37745" customFormat="1"/>
    <row r="37746" customFormat="1"/>
    <row r="37747" customFormat="1"/>
    <row r="37748" customFormat="1"/>
    <row r="37749" customFormat="1"/>
    <row r="37750" customFormat="1"/>
    <row r="37751" customFormat="1"/>
    <row r="37752" customFormat="1"/>
    <row r="37753" customFormat="1"/>
    <row r="37754" customFormat="1"/>
    <row r="37755" customFormat="1"/>
    <row r="37756" customFormat="1"/>
    <row r="37757" customFormat="1"/>
    <row r="37758" customFormat="1"/>
    <row r="37759" customFormat="1"/>
    <row r="37760" customFormat="1"/>
    <row r="37761" customFormat="1"/>
    <row r="37762" customFormat="1"/>
    <row r="37763" customFormat="1"/>
    <row r="37764" customFormat="1"/>
    <row r="37765" customFormat="1"/>
    <row r="37766" customFormat="1"/>
    <row r="37767" customFormat="1"/>
    <row r="37768" customFormat="1"/>
    <row r="37769" customFormat="1"/>
    <row r="37770" customFormat="1"/>
    <row r="37771" customFormat="1"/>
    <row r="37772" customFormat="1"/>
    <row r="37773" customFormat="1"/>
    <row r="37774" customFormat="1"/>
    <row r="37775" customFormat="1"/>
    <row r="37776" customFormat="1"/>
    <row r="37777" customFormat="1"/>
    <row r="37778" customFormat="1"/>
    <row r="37779" customFormat="1"/>
    <row r="37780" customFormat="1"/>
    <row r="37781" customFormat="1"/>
    <row r="37782" customFormat="1"/>
    <row r="37783" customFormat="1"/>
    <row r="37784" customFormat="1"/>
    <row r="37785" customFormat="1"/>
    <row r="37786" customFormat="1"/>
    <row r="37787" customFormat="1"/>
    <row r="37788" customFormat="1"/>
    <row r="37789" customFormat="1"/>
    <row r="37790" customFormat="1"/>
    <row r="37791" customFormat="1"/>
    <row r="37792" customFormat="1"/>
    <row r="37793" customFormat="1"/>
    <row r="37794" customFormat="1"/>
    <row r="37795" customFormat="1"/>
    <row r="37796" customFormat="1"/>
    <row r="37797" customFormat="1"/>
    <row r="37798" customFormat="1"/>
    <row r="37799" customFormat="1"/>
    <row r="37800" customFormat="1"/>
    <row r="37801" customFormat="1"/>
    <row r="37802" customFormat="1"/>
    <row r="37803" customFormat="1"/>
    <row r="37804" customFormat="1"/>
    <row r="37805" customFormat="1"/>
    <row r="37806" customFormat="1"/>
    <row r="37807" customFormat="1"/>
    <row r="37808" customFormat="1"/>
    <row r="37809" customFormat="1"/>
    <row r="37810" customFormat="1"/>
    <row r="37811" customFormat="1"/>
    <row r="37812" customFormat="1"/>
    <row r="37813" customFormat="1"/>
    <row r="37814" customFormat="1"/>
    <row r="37815" customFormat="1"/>
    <row r="37816" customFormat="1"/>
    <row r="37817" customFormat="1"/>
    <row r="37818" customFormat="1"/>
    <row r="37819" customFormat="1"/>
    <row r="37820" customFormat="1"/>
    <row r="37821" customFormat="1"/>
    <row r="37822" customFormat="1"/>
    <row r="37823" customFormat="1"/>
    <row r="37824" customFormat="1"/>
    <row r="37825" customFormat="1"/>
    <row r="37826" customFormat="1"/>
    <row r="37827" customFormat="1"/>
    <row r="37828" customFormat="1"/>
    <row r="37829" customFormat="1"/>
    <row r="37830" customFormat="1"/>
    <row r="37831" customFormat="1"/>
    <row r="37832" customFormat="1"/>
    <row r="37833" customFormat="1"/>
    <row r="37834" customFormat="1"/>
    <row r="37835" customFormat="1"/>
    <row r="37836" customFormat="1"/>
    <row r="37837" customFormat="1"/>
    <row r="37838" customFormat="1"/>
    <row r="37839" customFormat="1"/>
    <row r="37840" customFormat="1"/>
    <row r="37841" customFormat="1"/>
    <row r="37842" customFormat="1"/>
    <row r="37843" customFormat="1"/>
    <row r="37844" customFormat="1"/>
    <row r="37845" customFormat="1"/>
    <row r="37846" customFormat="1"/>
    <row r="37847" customFormat="1"/>
    <row r="37848" customFormat="1"/>
    <row r="37849" customFormat="1"/>
    <row r="37850" customFormat="1"/>
    <row r="37851" customFormat="1"/>
    <row r="37852" customFormat="1"/>
    <row r="37853" customFormat="1"/>
    <row r="37854" customFormat="1"/>
    <row r="37855" customFormat="1"/>
    <row r="37856" customFormat="1"/>
    <row r="37857" customFormat="1"/>
    <row r="37858" customFormat="1"/>
    <row r="37859" customFormat="1"/>
    <row r="37860" customFormat="1"/>
    <row r="37861" customFormat="1"/>
    <row r="37862" customFormat="1"/>
    <row r="37863" customFormat="1"/>
    <row r="37864" customFormat="1"/>
    <row r="37865" customFormat="1"/>
    <row r="37866" customFormat="1"/>
    <row r="37867" customFormat="1"/>
    <row r="37868" customFormat="1"/>
    <row r="37869" customFormat="1"/>
    <row r="37870" customFormat="1"/>
    <row r="37871" customFormat="1"/>
    <row r="37872" customFormat="1"/>
    <row r="37873" customFormat="1"/>
    <row r="37874" customFormat="1"/>
    <row r="37875" customFormat="1"/>
    <row r="37876" customFormat="1"/>
    <row r="37877" customFormat="1"/>
    <row r="37878" customFormat="1"/>
    <row r="37879" customFormat="1"/>
    <row r="37880" customFormat="1"/>
    <row r="37881" customFormat="1"/>
    <row r="37882" customFormat="1"/>
    <row r="37883" customFormat="1"/>
    <row r="37884" customFormat="1"/>
    <row r="37885" customFormat="1"/>
    <row r="37886" customFormat="1"/>
    <row r="37887" customFormat="1"/>
    <row r="37888" customFormat="1"/>
    <row r="37889" customFormat="1"/>
    <row r="37890" customFormat="1"/>
    <row r="37891" customFormat="1"/>
    <row r="37892" customFormat="1"/>
    <row r="37893" customFormat="1"/>
    <row r="37894" customFormat="1"/>
    <row r="37895" customFormat="1"/>
    <row r="37896" customFormat="1"/>
    <row r="37897" customFormat="1"/>
    <row r="37898" customFormat="1"/>
    <row r="37899" customFormat="1"/>
    <row r="37900" customFormat="1"/>
    <row r="37901" customFormat="1"/>
    <row r="37902" customFormat="1"/>
    <row r="37903" customFormat="1"/>
    <row r="37904" customFormat="1"/>
    <row r="37905" customFormat="1"/>
    <row r="37906" customFormat="1"/>
    <row r="37907" customFormat="1"/>
    <row r="37908" customFormat="1"/>
    <row r="37909" customFormat="1"/>
    <row r="37910" customFormat="1"/>
    <row r="37911" customFormat="1"/>
    <row r="37912" customFormat="1"/>
    <row r="37913" customFormat="1"/>
    <row r="37914" customFormat="1"/>
    <row r="37915" customFormat="1"/>
    <row r="37916" customFormat="1"/>
    <row r="37917" customFormat="1"/>
    <row r="37918" customFormat="1"/>
    <row r="37919" customFormat="1"/>
    <row r="37920" customFormat="1"/>
    <row r="37921" customFormat="1"/>
    <row r="37922" customFormat="1"/>
    <row r="37923" customFormat="1"/>
    <row r="37924" customFormat="1"/>
    <row r="37925" customFormat="1"/>
    <row r="37926" customFormat="1"/>
    <row r="37927" customFormat="1"/>
    <row r="37928" customFormat="1"/>
    <row r="37929" customFormat="1"/>
    <row r="37930" customFormat="1"/>
    <row r="37931" customFormat="1"/>
    <row r="37932" customFormat="1"/>
    <row r="37933" customFormat="1"/>
    <row r="37934" customFormat="1"/>
    <row r="37935" customFormat="1"/>
    <row r="37936" customFormat="1"/>
    <row r="37937" customFormat="1"/>
    <row r="37938" customFormat="1"/>
    <row r="37939" customFormat="1"/>
    <row r="37940" customFormat="1"/>
    <row r="37941" customFormat="1"/>
    <row r="37942" customFormat="1"/>
    <row r="37943" customFormat="1"/>
    <row r="37944" customFormat="1"/>
    <row r="37945" customFormat="1"/>
    <row r="37946" customFormat="1"/>
    <row r="37947" customFormat="1"/>
    <row r="37948" customFormat="1"/>
    <row r="37949" customFormat="1"/>
    <row r="37950" customFormat="1"/>
    <row r="37951" customFormat="1"/>
    <row r="37952" customFormat="1"/>
    <row r="37953" customFormat="1"/>
    <row r="37954" customFormat="1"/>
    <row r="37955" customFormat="1"/>
    <row r="37956" customFormat="1"/>
    <row r="37957" customFormat="1"/>
    <row r="37958" customFormat="1"/>
    <row r="37959" customFormat="1"/>
    <row r="37960" customFormat="1"/>
    <row r="37961" customFormat="1"/>
    <row r="37962" customFormat="1"/>
    <row r="37963" customFormat="1"/>
    <row r="37964" customFormat="1"/>
    <row r="37965" customFormat="1"/>
    <row r="37966" customFormat="1"/>
    <row r="37967" customFormat="1"/>
    <row r="37968" customFormat="1"/>
    <row r="37969" customFormat="1"/>
    <row r="37970" customFormat="1"/>
    <row r="37971" customFormat="1"/>
    <row r="37972" customFormat="1"/>
    <row r="37973" customFormat="1"/>
    <row r="37974" customFormat="1"/>
    <row r="37975" customFormat="1"/>
    <row r="37976" customFormat="1"/>
    <row r="37977" customFormat="1"/>
    <row r="37978" customFormat="1"/>
    <row r="37979" customFormat="1"/>
    <row r="37980" customFormat="1"/>
    <row r="37981" customFormat="1"/>
    <row r="37982" customFormat="1"/>
    <row r="37983" customFormat="1"/>
    <row r="37984" customFormat="1"/>
    <row r="37985" customFormat="1"/>
    <row r="37986" customFormat="1"/>
    <row r="37987" customFormat="1"/>
    <row r="37988" customFormat="1"/>
    <row r="37989" customFormat="1"/>
    <row r="37990" customFormat="1"/>
    <row r="37991" customFormat="1"/>
    <row r="37992" customFormat="1"/>
    <row r="37993" customFormat="1"/>
    <row r="37994" customFormat="1"/>
    <row r="37995" customFormat="1"/>
    <row r="37996" customFormat="1"/>
    <row r="37997" customFormat="1"/>
    <row r="37998" customFormat="1"/>
    <row r="37999" customFormat="1"/>
    <row r="38000" customFormat="1"/>
    <row r="38001" customFormat="1"/>
    <row r="38002" customFormat="1"/>
    <row r="38003" customFormat="1"/>
    <row r="38004" customFormat="1"/>
    <row r="38005" customFormat="1"/>
    <row r="38006" customFormat="1"/>
    <row r="38007" customFormat="1"/>
    <row r="38008" customFormat="1"/>
    <row r="38009" customFormat="1"/>
    <row r="38010" customFormat="1"/>
    <row r="38011" customFormat="1"/>
    <row r="38012" customFormat="1"/>
    <row r="38013" customFormat="1"/>
    <row r="38014" customFormat="1"/>
    <row r="38015" customFormat="1"/>
    <row r="38016" customFormat="1"/>
    <row r="38017" customFormat="1"/>
    <row r="38018" customFormat="1"/>
    <row r="38019" customFormat="1"/>
    <row r="38020" customFormat="1"/>
    <row r="38021" customFormat="1"/>
    <row r="38022" customFormat="1"/>
    <row r="38023" customFormat="1"/>
    <row r="38024" customFormat="1"/>
    <row r="38025" customFormat="1"/>
    <row r="38026" customFormat="1"/>
    <row r="38027" customFormat="1"/>
    <row r="38028" customFormat="1"/>
    <row r="38029" customFormat="1"/>
    <row r="38030" customFormat="1"/>
    <row r="38031" customFormat="1"/>
    <row r="38032" customFormat="1"/>
    <row r="38033" customFormat="1"/>
    <row r="38034" customFormat="1"/>
    <row r="38035" customFormat="1"/>
    <row r="38036" customFormat="1"/>
    <row r="38037" customFormat="1"/>
    <row r="38038" customFormat="1"/>
    <row r="38039" customFormat="1"/>
    <row r="38040" customFormat="1"/>
    <row r="38041" customFormat="1"/>
    <row r="38042" customFormat="1"/>
    <row r="38043" customFormat="1"/>
    <row r="38044" customFormat="1"/>
    <row r="38045" customFormat="1"/>
    <row r="38046" customFormat="1"/>
    <row r="38047" customFormat="1"/>
    <row r="38048" customFormat="1"/>
    <row r="38049" customFormat="1"/>
    <row r="38050" customFormat="1"/>
    <row r="38051" customFormat="1"/>
    <row r="38052" customFormat="1"/>
    <row r="38053" customFormat="1"/>
    <row r="38054" customFormat="1"/>
    <row r="38055" customFormat="1"/>
    <row r="38056" customFormat="1"/>
    <row r="38057" customFormat="1"/>
    <row r="38058" customFormat="1"/>
    <row r="38059" customFormat="1"/>
    <row r="38060" customFormat="1"/>
    <row r="38061" customFormat="1"/>
    <row r="38062" customFormat="1"/>
    <row r="38063" customFormat="1"/>
    <row r="38064" customFormat="1"/>
    <row r="38065" customFormat="1"/>
    <row r="38066" customFormat="1"/>
    <row r="38067" customFormat="1"/>
    <row r="38068" customFormat="1"/>
    <row r="38069" customFormat="1"/>
    <row r="38070" customFormat="1"/>
    <row r="38071" customFormat="1"/>
    <row r="38072" customFormat="1"/>
    <row r="38073" customFormat="1"/>
    <row r="38074" customFormat="1"/>
    <row r="38075" customFormat="1"/>
    <row r="38076" customFormat="1"/>
    <row r="38077" customFormat="1"/>
    <row r="38078" customFormat="1"/>
    <row r="38079" customFormat="1"/>
    <row r="38080" customFormat="1"/>
    <row r="38081" customFormat="1"/>
    <row r="38082" customFormat="1"/>
    <row r="38083" customFormat="1"/>
    <row r="38084" customFormat="1"/>
    <row r="38085" customFormat="1"/>
    <row r="38086" customFormat="1"/>
    <row r="38087" customFormat="1"/>
    <row r="38088" customFormat="1"/>
    <row r="38089" customFormat="1"/>
    <row r="38090" customFormat="1"/>
    <row r="38091" customFormat="1"/>
    <row r="38092" customFormat="1"/>
    <row r="38093" customFormat="1"/>
    <row r="38094" customFormat="1"/>
    <row r="38095" customFormat="1"/>
    <row r="38096" customFormat="1"/>
    <row r="38097" customFormat="1"/>
    <row r="38098" customFormat="1"/>
    <row r="38099" customFormat="1"/>
    <row r="38100" customFormat="1"/>
    <row r="38101" customFormat="1"/>
    <row r="38102" customFormat="1"/>
    <row r="38103" customFormat="1"/>
    <row r="38104" customFormat="1"/>
    <row r="38105" customFormat="1"/>
    <row r="38106" customFormat="1"/>
    <row r="38107" customFormat="1"/>
    <row r="38108" customFormat="1"/>
    <row r="38109" customFormat="1"/>
    <row r="38110" customFormat="1"/>
    <row r="38111" customFormat="1"/>
    <row r="38112" customFormat="1"/>
    <row r="38113" customFormat="1"/>
    <row r="38114" customFormat="1"/>
    <row r="38115" customFormat="1"/>
    <row r="38116" customFormat="1"/>
    <row r="38117" customFormat="1"/>
    <row r="38118" customFormat="1"/>
    <row r="38119" customFormat="1"/>
    <row r="38120" customFormat="1"/>
    <row r="38121" customFormat="1"/>
    <row r="38122" customFormat="1"/>
    <row r="38123" customFormat="1"/>
    <row r="38124" customFormat="1"/>
    <row r="38125" customFormat="1"/>
    <row r="38126" customFormat="1"/>
    <row r="38127" customFormat="1"/>
    <row r="38128" customFormat="1"/>
    <row r="38129" customFormat="1"/>
    <row r="38130" customFormat="1"/>
    <row r="38131" customFormat="1"/>
    <row r="38132" customFormat="1"/>
    <row r="38133" customFormat="1"/>
    <row r="38134" customFormat="1"/>
    <row r="38135" customFormat="1"/>
    <row r="38136" customFormat="1"/>
    <row r="38137" customFormat="1"/>
    <row r="38138" customFormat="1"/>
    <row r="38139" customFormat="1"/>
    <row r="38140" customFormat="1"/>
    <row r="38141" customFormat="1"/>
    <row r="38142" customFormat="1"/>
    <row r="38143" customFormat="1"/>
    <row r="38144" customFormat="1"/>
    <row r="38145" customFormat="1"/>
    <row r="38146" customFormat="1"/>
    <row r="38147" customFormat="1"/>
    <row r="38148" customFormat="1"/>
    <row r="38149" customFormat="1"/>
    <row r="38150" customFormat="1"/>
    <row r="38151" customFormat="1"/>
    <row r="38152" customFormat="1"/>
    <row r="38153" customFormat="1"/>
    <row r="38154" customFormat="1"/>
    <row r="38155" customFormat="1"/>
    <row r="38156" customFormat="1"/>
    <row r="38157" customFormat="1"/>
    <row r="38158" customFormat="1"/>
    <row r="38159" customFormat="1"/>
    <row r="38160" customFormat="1"/>
    <row r="38161" customFormat="1"/>
    <row r="38162" customFormat="1"/>
    <row r="38163" customFormat="1"/>
    <row r="38164" customFormat="1"/>
    <row r="38165" customFormat="1"/>
    <row r="38166" customFormat="1"/>
    <row r="38167" customFormat="1"/>
    <row r="38168" customFormat="1"/>
    <row r="38169" customFormat="1"/>
    <row r="38170" customFormat="1"/>
    <row r="38171" customFormat="1"/>
    <row r="38172" customFormat="1"/>
    <row r="38173" customFormat="1"/>
    <row r="38174" customFormat="1"/>
    <row r="38175" customFormat="1"/>
    <row r="38176" customFormat="1"/>
    <row r="38177" customFormat="1"/>
    <row r="38178" customFormat="1"/>
    <row r="38179" customFormat="1"/>
    <row r="38180" customFormat="1"/>
    <row r="38181" customFormat="1"/>
    <row r="38182" customFormat="1"/>
    <row r="38183" customFormat="1"/>
    <row r="38184" customFormat="1"/>
    <row r="38185" customFormat="1"/>
    <row r="38186" customFormat="1"/>
    <row r="38187" customFormat="1"/>
    <row r="38188" customFormat="1"/>
    <row r="38189" customFormat="1"/>
    <row r="38190" customFormat="1"/>
    <row r="38191" customFormat="1"/>
    <row r="38192" customFormat="1"/>
    <row r="38193" customFormat="1"/>
    <row r="38194" customFormat="1"/>
    <row r="38195" customFormat="1"/>
    <row r="38196" customFormat="1"/>
    <row r="38197" customFormat="1"/>
    <row r="38198" customFormat="1"/>
    <row r="38199" customFormat="1"/>
    <row r="38200" customFormat="1"/>
    <row r="38201" customFormat="1"/>
    <row r="38202" customFormat="1"/>
    <row r="38203" customFormat="1"/>
    <row r="38204" customFormat="1"/>
    <row r="38205" customFormat="1"/>
    <row r="38206" customFormat="1"/>
    <row r="38207" customFormat="1"/>
    <row r="38208" customFormat="1"/>
    <row r="38209" customFormat="1"/>
    <row r="38210" customFormat="1"/>
    <row r="38211" customFormat="1"/>
    <row r="38212" customFormat="1"/>
    <row r="38213" customFormat="1"/>
    <row r="38214" customFormat="1"/>
    <row r="38215" customFormat="1"/>
    <row r="38216" customFormat="1"/>
    <row r="38217" customFormat="1"/>
    <row r="38218" customFormat="1"/>
    <row r="38219" customFormat="1"/>
    <row r="38220" customFormat="1"/>
    <row r="38221" customFormat="1"/>
    <row r="38222" customFormat="1"/>
    <row r="38223" customFormat="1"/>
    <row r="38224" customFormat="1"/>
    <row r="38225" customFormat="1"/>
    <row r="38226" customFormat="1"/>
    <row r="38227" customFormat="1"/>
    <row r="38228" customFormat="1"/>
    <row r="38229" customFormat="1"/>
    <row r="38230" customFormat="1"/>
    <row r="38231" customFormat="1"/>
    <row r="38232" customFormat="1"/>
    <row r="38233" customFormat="1"/>
    <row r="38234" customFormat="1"/>
    <row r="38235" customFormat="1"/>
    <row r="38236" customFormat="1"/>
    <row r="38237" customFormat="1"/>
    <row r="38238" customFormat="1"/>
    <row r="38239" customFormat="1"/>
    <row r="38240" customFormat="1"/>
    <row r="38241" customFormat="1"/>
    <row r="38242" customFormat="1"/>
    <row r="38243" customFormat="1"/>
    <row r="38244" customFormat="1"/>
    <row r="38245" customFormat="1"/>
    <row r="38246" customFormat="1"/>
    <row r="38247" customFormat="1"/>
    <row r="38248" customFormat="1"/>
    <row r="38249" customFormat="1"/>
    <row r="38250" customFormat="1"/>
    <row r="38251" customFormat="1"/>
    <row r="38252" customFormat="1"/>
    <row r="38253" customFormat="1"/>
    <row r="38254" customFormat="1"/>
    <row r="38255" customFormat="1"/>
    <row r="38256" customFormat="1"/>
    <row r="38257" customFormat="1"/>
    <row r="38258" customFormat="1"/>
    <row r="38259" customFormat="1"/>
    <row r="38260" customFormat="1"/>
    <row r="38261" customFormat="1"/>
    <row r="38262" customFormat="1"/>
    <row r="38263" customFormat="1"/>
    <row r="38264" customFormat="1"/>
    <row r="38265" customFormat="1"/>
    <row r="38266" customFormat="1"/>
    <row r="38267" customFormat="1"/>
    <row r="38268" customFormat="1"/>
    <row r="38269" customFormat="1"/>
    <row r="38270" customFormat="1"/>
    <row r="38271" customFormat="1"/>
    <row r="38272" customFormat="1"/>
    <row r="38273" customFormat="1"/>
    <row r="38274" customFormat="1"/>
    <row r="38275" customFormat="1"/>
    <row r="38276" customFormat="1"/>
    <row r="38277" customFormat="1"/>
    <row r="38278" customFormat="1"/>
    <row r="38279" customFormat="1"/>
    <row r="38280" customFormat="1"/>
    <row r="38281" customFormat="1"/>
    <row r="38282" customFormat="1"/>
    <row r="38283" customFormat="1"/>
    <row r="38284" customFormat="1"/>
    <row r="38285" customFormat="1"/>
    <row r="38286" customFormat="1"/>
    <row r="38287" customFormat="1"/>
    <row r="38288" customFormat="1"/>
    <row r="38289" customFormat="1"/>
    <row r="38290" customFormat="1"/>
    <row r="38291" customFormat="1"/>
    <row r="38292" customFormat="1"/>
    <row r="38293" customFormat="1"/>
    <row r="38294" customFormat="1"/>
    <row r="38295" customFormat="1"/>
    <row r="38296" customFormat="1"/>
    <row r="38297" customFormat="1"/>
    <row r="38298" customFormat="1"/>
    <row r="38299" customFormat="1"/>
    <row r="38300" customFormat="1"/>
    <row r="38301" customFormat="1"/>
    <row r="38302" customFormat="1"/>
    <row r="38303" customFormat="1"/>
    <row r="38304" customFormat="1"/>
    <row r="38305" customFormat="1"/>
    <row r="38306" customFormat="1"/>
    <row r="38307" customFormat="1"/>
    <row r="38308" customFormat="1"/>
    <row r="38309" customFormat="1"/>
    <row r="38310" customFormat="1"/>
    <row r="38311" customFormat="1"/>
    <row r="38312" customFormat="1"/>
    <row r="38313" customFormat="1"/>
    <row r="38314" customFormat="1"/>
    <row r="38315" customFormat="1"/>
    <row r="38316" customFormat="1"/>
    <row r="38317" customFormat="1"/>
    <row r="38318" customFormat="1"/>
    <row r="38319" customFormat="1"/>
    <row r="38320" customFormat="1"/>
    <row r="38321" customFormat="1"/>
    <row r="38322" customFormat="1"/>
    <row r="38323" customFormat="1"/>
    <row r="38324" customFormat="1"/>
    <row r="38325" customFormat="1"/>
    <row r="38326" customFormat="1"/>
    <row r="38327" customFormat="1"/>
    <row r="38328" customFormat="1"/>
    <row r="38329" customFormat="1"/>
    <row r="38330" customFormat="1"/>
    <row r="38331" customFormat="1"/>
    <row r="38332" customFormat="1"/>
    <row r="38333" customFormat="1"/>
    <row r="38334" customFormat="1"/>
    <row r="38335" customFormat="1"/>
    <row r="38336" customFormat="1"/>
    <row r="38337" customFormat="1"/>
    <row r="38338" customFormat="1"/>
    <row r="38339" customFormat="1"/>
    <row r="38340" customFormat="1"/>
    <row r="38341" customFormat="1"/>
    <row r="38342" customFormat="1"/>
    <row r="38343" customFormat="1"/>
    <row r="38344" customFormat="1"/>
    <row r="38345" customFormat="1"/>
    <row r="38346" customFormat="1"/>
    <row r="38347" customFormat="1"/>
    <row r="38348" customFormat="1"/>
    <row r="38349" customFormat="1"/>
    <row r="38350" customFormat="1"/>
    <row r="38351" customFormat="1"/>
    <row r="38352" customFormat="1"/>
    <row r="38353" customFormat="1"/>
    <row r="38354" customFormat="1"/>
    <row r="38355" customFormat="1"/>
    <row r="38356" customFormat="1"/>
    <row r="38357" customFormat="1"/>
    <row r="38358" customFormat="1"/>
    <row r="38359" customFormat="1"/>
    <row r="38360" customFormat="1"/>
    <row r="38361" customFormat="1"/>
    <row r="38362" customFormat="1"/>
    <row r="38363" customFormat="1"/>
    <row r="38364" customFormat="1"/>
    <row r="38365" customFormat="1"/>
    <row r="38366" customFormat="1"/>
    <row r="38367" customFormat="1"/>
    <row r="38368" customFormat="1"/>
    <row r="38369" customFormat="1"/>
    <row r="38370" customFormat="1"/>
    <row r="38371" customFormat="1"/>
    <row r="38372" customFormat="1"/>
    <row r="38373" customFormat="1"/>
    <row r="38374" customFormat="1"/>
    <row r="38375" customFormat="1"/>
    <row r="38376" customFormat="1"/>
    <row r="38377" customFormat="1"/>
    <row r="38378" customFormat="1"/>
    <row r="38379" customFormat="1"/>
    <row r="38380" customFormat="1"/>
    <row r="38381" customFormat="1"/>
    <row r="38382" customFormat="1"/>
    <row r="38383" customFormat="1"/>
    <row r="38384" customFormat="1"/>
    <row r="38385" customFormat="1"/>
    <row r="38386" customFormat="1"/>
    <row r="38387" customFormat="1"/>
    <row r="38388" customFormat="1"/>
    <row r="38389" customFormat="1"/>
    <row r="38390" customFormat="1"/>
    <row r="38391" customFormat="1"/>
    <row r="38392" customFormat="1"/>
    <row r="38393" customFormat="1"/>
    <row r="38394" customFormat="1"/>
    <row r="38395" customFormat="1"/>
    <row r="38396" customFormat="1"/>
    <row r="38397" customFormat="1"/>
    <row r="38398" customFormat="1"/>
    <row r="38399" customFormat="1"/>
    <row r="38400" customFormat="1"/>
    <row r="38401" customFormat="1"/>
    <row r="38402" customFormat="1"/>
    <row r="38403" customFormat="1"/>
    <row r="38404" customFormat="1"/>
    <row r="38405" customFormat="1"/>
    <row r="38406" customFormat="1"/>
    <row r="38407" customFormat="1"/>
    <row r="38408" customFormat="1"/>
    <row r="38409" customFormat="1"/>
    <row r="38410" customFormat="1"/>
    <row r="38411" customFormat="1"/>
    <row r="38412" customFormat="1"/>
    <row r="38413" customFormat="1"/>
    <row r="38414" customFormat="1"/>
    <row r="38415" customFormat="1"/>
    <row r="38416" customFormat="1"/>
    <row r="38417" customFormat="1"/>
    <row r="38418" customFormat="1"/>
    <row r="38419" customFormat="1"/>
    <row r="38420" customFormat="1"/>
    <row r="38421" customFormat="1"/>
    <row r="38422" customFormat="1"/>
    <row r="38423" customFormat="1"/>
    <row r="38424" customFormat="1"/>
    <row r="38425" customFormat="1"/>
    <row r="38426" customFormat="1"/>
    <row r="38427" customFormat="1"/>
    <row r="38428" customFormat="1"/>
    <row r="38429" customFormat="1"/>
    <row r="38430" customFormat="1"/>
    <row r="38431" customFormat="1"/>
    <row r="38432" customFormat="1"/>
    <row r="38433" customFormat="1"/>
    <row r="38434" customFormat="1"/>
    <row r="38435" customFormat="1"/>
    <row r="38436" customFormat="1"/>
    <row r="38437" customFormat="1"/>
    <row r="38438" customFormat="1"/>
    <row r="38439" customFormat="1"/>
    <row r="38440" customFormat="1"/>
    <row r="38441" customFormat="1"/>
    <row r="38442" customFormat="1"/>
    <row r="38443" customFormat="1"/>
    <row r="38444" customFormat="1"/>
    <row r="38445" customFormat="1"/>
    <row r="38446" customFormat="1"/>
    <row r="38447" customFormat="1"/>
    <row r="38448" customFormat="1"/>
    <row r="38449" customFormat="1"/>
    <row r="38450" customFormat="1"/>
    <row r="38451" customFormat="1"/>
    <row r="38452" customFormat="1"/>
    <row r="38453" customFormat="1"/>
    <row r="38454" customFormat="1"/>
    <row r="38455" customFormat="1"/>
    <row r="38456" customFormat="1"/>
    <row r="38457" customFormat="1"/>
    <row r="38458" customFormat="1"/>
    <row r="38459" customFormat="1"/>
    <row r="38460" customFormat="1"/>
    <row r="38461" customFormat="1"/>
    <row r="38462" customFormat="1"/>
    <row r="38463" customFormat="1"/>
    <row r="38464" customFormat="1"/>
    <row r="38465" customFormat="1"/>
    <row r="38466" customFormat="1"/>
    <row r="38467" customFormat="1"/>
    <row r="38468" customFormat="1"/>
    <row r="38469" customFormat="1"/>
    <row r="38470" customFormat="1"/>
    <row r="38471" customFormat="1"/>
    <row r="38472" customFormat="1"/>
    <row r="38473" customFormat="1"/>
    <row r="38474" customFormat="1"/>
    <row r="38475" customFormat="1"/>
    <row r="38476" customFormat="1"/>
    <row r="38477" customFormat="1"/>
    <row r="38478" customFormat="1"/>
    <row r="38479" customFormat="1"/>
    <row r="38480" customFormat="1"/>
    <row r="38481" customFormat="1"/>
    <row r="38482" customFormat="1"/>
    <row r="38483" customFormat="1"/>
    <row r="38484" customFormat="1"/>
    <row r="38485" customFormat="1"/>
    <row r="38486" customFormat="1"/>
    <row r="38487" customFormat="1"/>
    <row r="38488" customFormat="1"/>
    <row r="38489" customFormat="1"/>
    <row r="38490" customFormat="1"/>
    <row r="38491" customFormat="1"/>
    <row r="38492" customFormat="1"/>
    <row r="38493" customFormat="1"/>
    <row r="38494" customFormat="1"/>
    <row r="38495" customFormat="1"/>
    <row r="38496" customFormat="1"/>
    <row r="38497" customFormat="1"/>
    <row r="38498" customFormat="1"/>
    <row r="38499" customFormat="1"/>
    <row r="38500" customFormat="1"/>
    <row r="38501" customFormat="1"/>
    <row r="38502" customFormat="1"/>
    <row r="38503" customFormat="1"/>
    <row r="38504" customFormat="1"/>
    <row r="38505" customFormat="1"/>
    <row r="38506" customFormat="1"/>
    <row r="38507" customFormat="1"/>
    <row r="38508" customFormat="1"/>
    <row r="38509" customFormat="1"/>
    <row r="38510" customFormat="1"/>
    <row r="38511" customFormat="1"/>
    <row r="38512" customFormat="1"/>
    <row r="38513" customFormat="1"/>
    <row r="38514" customFormat="1"/>
    <row r="38515" customFormat="1"/>
    <row r="38516" customFormat="1"/>
    <row r="38517" customFormat="1"/>
    <row r="38518" customFormat="1"/>
    <row r="38519" customFormat="1"/>
    <row r="38520" customFormat="1"/>
    <row r="38521" customFormat="1"/>
    <row r="38522" customFormat="1"/>
    <row r="38523" customFormat="1"/>
    <row r="38524" customFormat="1"/>
    <row r="38525" customFormat="1"/>
    <row r="38526" customFormat="1"/>
    <row r="38527" customFormat="1"/>
    <row r="38528" customFormat="1"/>
    <row r="38529" customFormat="1"/>
    <row r="38530" customFormat="1"/>
    <row r="38531" customFormat="1"/>
    <row r="38532" customFormat="1"/>
    <row r="38533" customFormat="1"/>
    <row r="38534" customFormat="1"/>
    <row r="38535" customFormat="1"/>
    <row r="38536" customFormat="1"/>
    <row r="38537" customFormat="1"/>
    <row r="38538" customFormat="1"/>
    <row r="38539" customFormat="1"/>
    <row r="38540" customFormat="1"/>
    <row r="38541" customFormat="1"/>
    <row r="38542" customFormat="1"/>
    <row r="38543" customFormat="1"/>
    <row r="38544" customFormat="1"/>
    <row r="38545" customFormat="1"/>
    <row r="38546" customFormat="1"/>
    <row r="38547" customFormat="1"/>
    <row r="38548" customFormat="1"/>
    <row r="38549" customFormat="1"/>
    <row r="38550" customFormat="1"/>
    <row r="38551" customFormat="1"/>
    <row r="38552" customFormat="1"/>
    <row r="38553" customFormat="1"/>
    <row r="38554" customFormat="1"/>
    <row r="38555" customFormat="1"/>
    <row r="38556" customFormat="1"/>
    <row r="38557" customFormat="1"/>
    <row r="38558" customFormat="1"/>
    <row r="38559" customFormat="1"/>
    <row r="38560" customFormat="1"/>
    <row r="38561" customFormat="1"/>
    <row r="38562" customFormat="1"/>
    <row r="38563" customFormat="1"/>
    <row r="38564" customFormat="1"/>
    <row r="38565" customFormat="1"/>
    <row r="38566" customFormat="1"/>
    <row r="38567" customFormat="1"/>
    <row r="38568" customFormat="1"/>
    <row r="38569" customFormat="1"/>
    <row r="38570" customFormat="1"/>
    <row r="38571" customFormat="1"/>
    <row r="38572" customFormat="1"/>
    <row r="38573" customFormat="1"/>
    <row r="38574" customFormat="1"/>
    <row r="38575" customFormat="1"/>
    <row r="38576" customFormat="1"/>
    <row r="38577" customFormat="1"/>
    <row r="38578" customFormat="1"/>
    <row r="38579" customFormat="1"/>
    <row r="38580" customFormat="1"/>
    <row r="38581" customFormat="1"/>
    <row r="38582" customFormat="1"/>
    <row r="38583" customFormat="1"/>
    <row r="38584" customFormat="1"/>
    <row r="38585" customFormat="1"/>
    <row r="38586" customFormat="1"/>
    <row r="38587" customFormat="1"/>
    <row r="38588" customFormat="1"/>
    <row r="38589" customFormat="1"/>
    <row r="38590" customFormat="1"/>
    <row r="38591" customFormat="1"/>
    <row r="38592" customFormat="1"/>
    <row r="38593" customFormat="1"/>
    <row r="38594" customFormat="1"/>
    <row r="38595" customFormat="1"/>
    <row r="38596" customFormat="1"/>
    <row r="38597" customFormat="1"/>
    <row r="38598" customFormat="1"/>
    <row r="38599" customFormat="1"/>
    <row r="38600" customFormat="1"/>
    <row r="38601" customFormat="1"/>
    <row r="38602" customFormat="1"/>
    <row r="38603" customFormat="1"/>
    <row r="38604" customFormat="1"/>
    <row r="38605" customFormat="1"/>
    <row r="38606" customFormat="1"/>
    <row r="38607" customFormat="1"/>
    <row r="38608" customFormat="1"/>
    <row r="38609" customFormat="1"/>
    <row r="38610" customFormat="1"/>
    <row r="38611" customFormat="1"/>
    <row r="38612" customFormat="1"/>
    <row r="38613" customFormat="1"/>
    <row r="38614" customFormat="1"/>
    <row r="38615" customFormat="1"/>
    <row r="38616" customFormat="1"/>
    <row r="38617" customFormat="1"/>
    <row r="38618" customFormat="1"/>
    <row r="38619" customFormat="1"/>
    <row r="38620" customFormat="1"/>
    <row r="38621" customFormat="1"/>
    <row r="38622" customFormat="1"/>
    <row r="38623" customFormat="1"/>
    <row r="38624" customFormat="1"/>
    <row r="38625" customFormat="1"/>
    <row r="38626" customFormat="1"/>
    <row r="38627" customFormat="1"/>
    <row r="38628" customFormat="1"/>
    <row r="38629" customFormat="1"/>
    <row r="38630" customFormat="1"/>
    <row r="38631" customFormat="1"/>
    <row r="38632" customFormat="1"/>
    <row r="38633" customFormat="1"/>
    <row r="38634" customFormat="1"/>
    <row r="38635" customFormat="1"/>
    <row r="38636" customFormat="1"/>
    <row r="38637" customFormat="1"/>
    <row r="38638" customFormat="1"/>
    <row r="38639" customFormat="1"/>
    <row r="38640" customFormat="1"/>
    <row r="38641" customFormat="1"/>
    <row r="38642" customFormat="1"/>
    <row r="38643" customFormat="1"/>
    <row r="38644" customFormat="1"/>
    <row r="38645" customFormat="1"/>
    <row r="38646" customFormat="1"/>
    <row r="38647" customFormat="1"/>
    <row r="38648" customFormat="1"/>
    <row r="38649" customFormat="1"/>
    <row r="38650" customFormat="1"/>
    <row r="38651" customFormat="1"/>
    <row r="38652" customFormat="1"/>
    <row r="38653" customFormat="1"/>
    <row r="38654" customFormat="1"/>
    <row r="38655" customFormat="1"/>
    <row r="38656" customFormat="1"/>
    <row r="38657" customFormat="1"/>
    <row r="38658" customFormat="1"/>
    <row r="38659" customFormat="1"/>
    <row r="38660" customFormat="1"/>
    <row r="38661" customFormat="1"/>
    <row r="38662" customFormat="1"/>
    <row r="38663" customFormat="1"/>
    <row r="38664" customFormat="1"/>
    <row r="38665" customFormat="1"/>
    <row r="38666" customFormat="1"/>
    <row r="38667" customFormat="1"/>
    <row r="38668" customFormat="1"/>
    <row r="38669" customFormat="1"/>
    <row r="38670" customFormat="1"/>
    <row r="38671" customFormat="1"/>
    <row r="38672" customFormat="1"/>
    <row r="38673" customFormat="1"/>
    <row r="38674" customFormat="1"/>
    <row r="38675" customFormat="1"/>
    <row r="38676" customFormat="1"/>
    <row r="38677" customFormat="1"/>
    <row r="38678" customFormat="1"/>
    <row r="38679" customFormat="1"/>
    <row r="38680" customFormat="1"/>
    <row r="38681" customFormat="1"/>
    <row r="38682" customFormat="1"/>
    <row r="38683" customFormat="1"/>
    <row r="38684" customFormat="1"/>
    <row r="38685" customFormat="1"/>
    <row r="38686" customFormat="1"/>
    <row r="38687" customFormat="1"/>
    <row r="38688" customFormat="1"/>
    <row r="38689" customFormat="1"/>
    <row r="38690" customFormat="1"/>
    <row r="38691" customFormat="1"/>
    <row r="38692" customFormat="1"/>
    <row r="38693" customFormat="1"/>
    <row r="38694" customFormat="1"/>
    <row r="38695" customFormat="1"/>
    <row r="38696" customFormat="1"/>
    <row r="38697" customFormat="1"/>
    <row r="38698" customFormat="1"/>
    <row r="38699" customFormat="1"/>
    <row r="38700" customFormat="1"/>
    <row r="38701" customFormat="1"/>
    <row r="38702" customFormat="1"/>
    <row r="38703" customFormat="1"/>
    <row r="38704" customFormat="1"/>
    <row r="38705" customFormat="1"/>
    <row r="38706" customFormat="1"/>
    <row r="38707" customFormat="1"/>
    <row r="38708" customFormat="1"/>
    <row r="38709" customFormat="1"/>
    <row r="38710" customFormat="1"/>
    <row r="38711" customFormat="1"/>
    <row r="38712" customFormat="1"/>
    <row r="38713" customFormat="1"/>
    <row r="38714" customFormat="1"/>
    <row r="38715" customFormat="1"/>
    <row r="38716" customFormat="1"/>
    <row r="38717" customFormat="1"/>
    <row r="38718" customFormat="1"/>
    <row r="38719" customFormat="1"/>
    <row r="38720" customFormat="1"/>
    <row r="38721" customFormat="1"/>
    <row r="38722" customFormat="1"/>
    <row r="38723" customFormat="1"/>
    <row r="38724" customFormat="1"/>
    <row r="38725" customFormat="1"/>
    <row r="38726" customFormat="1"/>
    <row r="38727" customFormat="1"/>
    <row r="38728" customFormat="1"/>
    <row r="38729" customFormat="1"/>
    <row r="38730" customFormat="1"/>
    <row r="38731" customFormat="1"/>
    <row r="38732" customFormat="1"/>
    <row r="38733" customFormat="1"/>
    <row r="38734" customFormat="1"/>
    <row r="38735" customFormat="1"/>
    <row r="38736" customFormat="1"/>
    <row r="38737" customFormat="1"/>
    <row r="38738" customFormat="1"/>
    <row r="38739" customFormat="1"/>
    <row r="38740" customFormat="1"/>
    <row r="38741" customFormat="1"/>
    <row r="38742" customFormat="1"/>
    <row r="38743" customFormat="1"/>
    <row r="38744" customFormat="1"/>
    <row r="38745" customFormat="1"/>
    <row r="38746" customFormat="1"/>
    <row r="38747" customFormat="1"/>
    <row r="38748" customFormat="1"/>
    <row r="38749" customFormat="1"/>
    <row r="38750" customFormat="1"/>
    <row r="38751" customFormat="1"/>
    <row r="38752" customFormat="1"/>
    <row r="38753" customFormat="1"/>
    <row r="38754" customFormat="1"/>
    <row r="38755" customFormat="1"/>
    <row r="38756" customFormat="1"/>
    <row r="38757" customFormat="1"/>
    <row r="38758" customFormat="1"/>
    <row r="38759" customFormat="1"/>
    <row r="38760" customFormat="1"/>
    <row r="38761" customFormat="1"/>
    <row r="38762" customFormat="1"/>
    <row r="38763" customFormat="1"/>
    <row r="38764" customFormat="1"/>
    <row r="38765" customFormat="1"/>
    <row r="38766" customFormat="1"/>
    <row r="38767" customFormat="1"/>
    <row r="38768" customFormat="1"/>
    <row r="38769" customFormat="1"/>
    <row r="38770" customFormat="1"/>
    <row r="38771" customFormat="1"/>
    <row r="38772" customFormat="1"/>
    <row r="38773" customFormat="1"/>
    <row r="38774" customFormat="1"/>
    <row r="38775" customFormat="1"/>
    <row r="38776" customFormat="1"/>
    <row r="38777" customFormat="1"/>
    <row r="38778" customFormat="1"/>
    <row r="38779" customFormat="1"/>
    <row r="38780" customFormat="1"/>
    <row r="38781" customFormat="1"/>
    <row r="38782" customFormat="1"/>
    <row r="38783" customFormat="1"/>
    <row r="38784" customFormat="1"/>
    <row r="38785" customFormat="1"/>
    <row r="38786" customFormat="1"/>
    <row r="38787" customFormat="1"/>
    <row r="38788" customFormat="1"/>
    <row r="38789" customFormat="1"/>
    <row r="38790" customFormat="1"/>
    <row r="38791" customFormat="1"/>
    <row r="38792" customFormat="1"/>
    <row r="38793" customFormat="1"/>
    <row r="38794" customFormat="1"/>
    <row r="38795" customFormat="1"/>
    <row r="38796" customFormat="1"/>
    <row r="38797" customFormat="1"/>
    <row r="38798" customFormat="1"/>
    <row r="38799" customFormat="1"/>
    <row r="38800" customFormat="1"/>
    <row r="38801" customFormat="1"/>
    <row r="38802" customFormat="1"/>
    <row r="38803" customFormat="1"/>
    <row r="38804" customFormat="1"/>
    <row r="38805" customFormat="1"/>
    <row r="38806" customFormat="1"/>
    <row r="38807" customFormat="1"/>
    <row r="38808" customFormat="1"/>
    <row r="38809" customFormat="1"/>
    <row r="38810" customFormat="1"/>
    <row r="38811" customFormat="1"/>
    <row r="38812" customFormat="1"/>
    <row r="38813" customFormat="1"/>
    <row r="38814" customFormat="1"/>
    <row r="38815" customFormat="1"/>
    <row r="38816" customFormat="1"/>
    <row r="38817" customFormat="1"/>
    <row r="38818" customFormat="1"/>
    <row r="38819" customFormat="1"/>
    <row r="38820" customFormat="1"/>
    <row r="38821" customFormat="1"/>
    <row r="38822" customFormat="1"/>
    <row r="38823" customFormat="1"/>
    <row r="38824" customFormat="1"/>
    <row r="38825" customFormat="1"/>
    <row r="38826" customFormat="1"/>
    <row r="38827" customFormat="1"/>
    <row r="38828" customFormat="1"/>
    <row r="38829" customFormat="1"/>
    <row r="38830" customFormat="1"/>
    <row r="38831" customFormat="1"/>
    <row r="38832" customFormat="1"/>
    <row r="38833" customFormat="1"/>
    <row r="38834" customFormat="1"/>
    <row r="38835" customFormat="1"/>
    <row r="38836" customFormat="1"/>
    <row r="38837" customFormat="1"/>
    <row r="38838" customFormat="1"/>
    <row r="38839" customFormat="1"/>
    <row r="38840" customFormat="1"/>
    <row r="38841" customFormat="1"/>
    <row r="38842" customFormat="1"/>
    <row r="38843" customFormat="1"/>
    <row r="38844" customFormat="1"/>
    <row r="38845" customFormat="1"/>
    <row r="38846" customFormat="1"/>
    <row r="38847" customFormat="1"/>
    <row r="38848" customFormat="1"/>
    <row r="38849" customFormat="1"/>
    <row r="38850" customFormat="1"/>
    <row r="38851" customFormat="1"/>
    <row r="38852" customFormat="1"/>
    <row r="38853" customFormat="1"/>
    <row r="38854" customFormat="1"/>
    <row r="38855" customFormat="1"/>
    <row r="38856" customFormat="1"/>
    <row r="38857" customFormat="1"/>
    <row r="38858" customFormat="1"/>
    <row r="38859" customFormat="1"/>
    <row r="38860" customFormat="1"/>
    <row r="38861" customFormat="1"/>
    <row r="38862" customFormat="1"/>
    <row r="38863" customFormat="1"/>
    <row r="38864" customFormat="1"/>
    <row r="38865" customFormat="1"/>
    <row r="38866" customFormat="1"/>
    <row r="38867" customFormat="1"/>
    <row r="38868" customFormat="1"/>
    <row r="38869" customFormat="1"/>
    <row r="38870" customFormat="1"/>
    <row r="38871" customFormat="1"/>
    <row r="38872" customFormat="1"/>
    <row r="38873" customFormat="1"/>
    <row r="38874" customFormat="1"/>
    <row r="38875" customFormat="1"/>
    <row r="38876" customFormat="1"/>
    <row r="38877" customFormat="1"/>
    <row r="38878" customFormat="1"/>
    <row r="38879" customFormat="1"/>
    <row r="38880" customFormat="1"/>
    <row r="38881" customFormat="1"/>
    <row r="38882" customFormat="1"/>
    <row r="38883" customFormat="1"/>
    <row r="38884" customFormat="1"/>
    <row r="38885" customFormat="1"/>
    <row r="38886" customFormat="1"/>
    <row r="38887" customFormat="1"/>
    <row r="38888" customFormat="1"/>
    <row r="38889" customFormat="1"/>
    <row r="38890" customFormat="1"/>
    <row r="38891" customFormat="1"/>
    <row r="38892" customFormat="1"/>
    <row r="38893" customFormat="1"/>
    <row r="38894" customFormat="1"/>
    <row r="38895" customFormat="1"/>
    <row r="38896" customFormat="1"/>
    <row r="38897" customFormat="1"/>
    <row r="38898" customFormat="1"/>
    <row r="38899" customFormat="1"/>
    <row r="38900" customFormat="1"/>
    <row r="38901" customFormat="1"/>
    <row r="38902" customFormat="1"/>
    <row r="38903" customFormat="1"/>
    <row r="38904" customFormat="1"/>
    <row r="38905" customFormat="1"/>
    <row r="38906" customFormat="1"/>
    <row r="38907" customFormat="1"/>
    <row r="38908" customFormat="1"/>
    <row r="38909" customFormat="1"/>
    <row r="38910" customFormat="1"/>
    <row r="38911" customFormat="1"/>
    <row r="38912" customFormat="1"/>
    <row r="38913" customFormat="1"/>
    <row r="38914" customFormat="1"/>
    <row r="38915" customFormat="1"/>
    <row r="38916" customFormat="1"/>
    <row r="38917" customFormat="1"/>
    <row r="38918" customFormat="1"/>
    <row r="38919" customFormat="1"/>
    <row r="38920" customFormat="1"/>
    <row r="38921" customFormat="1"/>
    <row r="38922" customFormat="1"/>
    <row r="38923" customFormat="1"/>
    <row r="38924" customFormat="1"/>
    <row r="38925" customFormat="1"/>
    <row r="38926" customFormat="1"/>
    <row r="38927" customFormat="1"/>
    <row r="38928" customFormat="1"/>
    <row r="38929" customFormat="1"/>
    <row r="38930" customFormat="1"/>
    <row r="38931" customFormat="1"/>
    <row r="38932" customFormat="1"/>
    <row r="38933" customFormat="1"/>
    <row r="38934" customFormat="1"/>
    <row r="38935" customFormat="1"/>
    <row r="38936" customFormat="1"/>
    <row r="38937" customFormat="1"/>
    <row r="38938" customFormat="1"/>
    <row r="38939" customFormat="1"/>
    <row r="38940" customFormat="1"/>
    <row r="38941" customFormat="1"/>
    <row r="38942" customFormat="1"/>
    <row r="38943" customFormat="1"/>
    <row r="38944" customFormat="1"/>
    <row r="38945" customFormat="1"/>
    <row r="38946" customFormat="1"/>
    <row r="38947" customFormat="1"/>
    <row r="38948" customFormat="1"/>
    <row r="38949" customFormat="1"/>
    <row r="38950" customFormat="1"/>
    <row r="38951" customFormat="1"/>
    <row r="38952" customFormat="1"/>
    <row r="38953" customFormat="1"/>
    <row r="38954" customFormat="1"/>
    <row r="38955" customFormat="1"/>
    <row r="38956" customFormat="1"/>
    <row r="38957" customFormat="1"/>
    <row r="38958" customFormat="1"/>
    <row r="38959" customFormat="1"/>
    <row r="38960" customFormat="1"/>
    <row r="38961" customFormat="1"/>
    <row r="38962" customFormat="1"/>
    <row r="38963" customFormat="1"/>
    <row r="38964" customFormat="1"/>
    <row r="38965" customFormat="1"/>
    <row r="38966" customFormat="1"/>
    <row r="38967" customFormat="1"/>
    <row r="38968" customFormat="1"/>
    <row r="38969" customFormat="1"/>
    <row r="38970" customFormat="1"/>
    <row r="38971" customFormat="1"/>
    <row r="38972" customFormat="1"/>
    <row r="38973" customFormat="1"/>
    <row r="38974" customFormat="1"/>
    <row r="38975" customFormat="1"/>
    <row r="38976" customFormat="1"/>
    <row r="38977" customFormat="1"/>
    <row r="38978" customFormat="1"/>
    <row r="38979" customFormat="1"/>
    <row r="38980" customFormat="1"/>
    <row r="38981" customFormat="1"/>
    <row r="38982" customFormat="1"/>
    <row r="38983" customFormat="1"/>
    <row r="38984" customFormat="1"/>
    <row r="38985" customFormat="1"/>
    <row r="38986" customFormat="1"/>
    <row r="38987" customFormat="1"/>
    <row r="38988" customFormat="1"/>
    <row r="38989" customFormat="1"/>
    <row r="38990" customFormat="1"/>
    <row r="38991" customFormat="1"/>
    <row r="38992" customFormat="1"/>
    <row r="38993" customFormat="1"/>
    <row r="38994" customFormat="1"/>
    <row r="38995" customFormat="1"/>
    <row r="38996" customFormat="1"/>
    <row r="38997" customFormat="1"/>
    <row r="38998" customFormat="1"/>
    <row r="38999" customFormat="1"/>
    <row r="39000" customFormat="1"/>
    <row r="39001" customFormat="1"/>
    <row r="39002" customFormat="1"/>
    <row r="39003" customFormat="1"/>
    <row r="39004" customFormat="1"/>
    <row r="39005" customFormat="1"/>
    <row r="39006" customFormat="1"/>
    <row r="39007" customFormat="1"/>
    <row r="39008" customFormat="1"/>
    <row r="39009" customFormat="1"/>
    <row r="39010" customFormat="1"/>
    <row r="39011" customFormat="1"/>
    <row r="39012" customFormat="1"/>
    <row r="39013" customFormat="1"/>
    <row r="39014" customFormat="1"/>
    <row r="39015" customFormat="1"/>
    <row r="39016" customFormat="1"/>
    <row r="39017" customFormat="1"/>
    <row r="39018" customFormat="1"/>
    <row r="39019" customFormat="1"/>
    <row r="39020" customFormat="1"/>
    <row r="39021" customFormat="1"/>
    <row r="39022" customFormat="1"/>
    <row r="39023" customFormat="1"/>
    <row r="39024" customFormat="1"/>
    <row r="39025" customFormat="1"/>
    <row r="39026" customFormat="1"/>
    <row r="39027" customFormat="1"/>
    <row r="39028" customFormat="1"/>
    <row r="39029" customFormat="1"/>
    <row r="39030" customFormat="1"/>
    <row r="39031" customFormat="1"/>
    <row r="39032" customFormat="1"/>
    <row r="39033" customFormat="1"/>
    <row r="39034" customFormat="1"/>
    <row r="39035" customFormat="1"/>
    <row r="39036" customFormat="1"/>
    <row r="39037" customFormat="1"/>
    <row r="39038" customFormat="1"/>
    <row r="39039" customFormat="1"/>
    <row r="39040" customFormat="1"/>
    <row r="39041" customFormat="1"/>
    <row r="39042" customFormat="1"/>
    <row r="39043" customFormat="1"/>
    <row r="39044" customFormat="1"/>
    <row r="39045" customFormat="1"/>
    <row r="39046" customFormat="1"/>
    <row r="39047" customFormat="1"/>
    <row r="39048" customFormat="1"/>
    <row r="39049" customFormat="1"/>
    <row r="39050" customFormat="1"/>
    <row r="39051" customFormat="1"/>
    <row r="39052" customFormat="1"/>
    <row r="39053" customFormat="1"/>
    <row r="39054" customFormat="1"/>
    <row r="39055" customFormat="1"/>
    <row r="39056" customFormat="1"/>
    <row r="39057" customFormat="1"/>
    <row r="39058" customFormat="1"/>
    <row r="39059" customFormat="1"/>
    <row r="39060" customFormat="1"/>
    <row r="39061" customFormat="1"/>
    <row r="39062" customFormat="1"/>
    <row r="39063" customFormat="1"/>
    <row r="39064" customFormat="1"/>
    <row r="39065" customFormat="1"/>
    <row r="39066" customFormat="1"/>
    <row r="39067" customFormat="1"/>
    <row r="39068" customFormat="1"/>
    <row r="39069" customFormat="1"/>
    <row r="39070" customFormat="1"/>
    <row r="39071" customFormat="1"/>
    <row r="39072" customFormat="1"/>
    <row r="39073" customFormat="1"/>
    <row r="39074" customFormat="1"/>
    <row r="39075" customFormat="1"/>
    <row r="39076" customFormat="1"/>
    <row r="39077" customFormat="1"/>
    <row r="39078" customFormat="1"/>
    <row r="39079" customFormat="1"/>
    <row r="39080" customFormat="1"/>
    <row r="39081" customFormat="1"/>
    <row r="39082" customFormat="1"/>
    <row r="39083" customFormat="1"/>
    <row r="39084" customFormat="1"/>
    <row r="39085" customFormat="1"/>
    <row r="39086" customFormat="1"/>
    <row r="39087" customFormat="1"/>
    <row r="39088" customFormat="1"/>
    <row r="39089" customFormat="1"/>
    <row r="39090" customFormat="1"/>
    <row r="39091" customFormat="1"/>
    <row r="39092" customFormat="1"/>
    <row r="39093" customFormat="1"/>
    <row r="39094" customFormat="1"/>
    <row r="39095" customFormat="1"/>
    <row r="39096" customFormat="1"/>
    <row r="39097" customFormat="1"/>
    <row r="39098" customFormat="1"/>
    <row r="39099" customFormat="1"/>
    <row r="39100" customFormat="1"/>
    <row r="39101" customFormat="1"/>
    <row r="39102" customFormat="1"/>
    <row r="39103" customFormat="1"/>
    <row r="39104" customFormat="1"/>
    <row r="39105" customFormat="1"/>
    <row r="39106" customFormat="1"/>
    <row r="39107" customFormat="1"/>
    <row r="39108" customFormat="1"/>
    <row r="39109" customFormat="1"/>
    <row r="39110" customFormat="1"/>
    <row r="39111" customFormat="1"/>
    <row r="39112" customFormat="1"/>
    <row r="39113" customFormat="1"/>
    <row r="39114" customFormat="1"/>
    <row r="39115" customFormat="1"/>
    <row r="39116" customFormat="1"/>
    <row r="39117" customFormat="1"/>
    <row r="39118" customFormat="1"/>
    <row r="39119" customFormat="1"/>
    <row r="39120" customFormat="1"/>
    <row r="39121" customFormat="1"/>
    <row r="39122" customFormat="1"/>
    <row r="39123" customFormat="1"/>
    <row r="39124" customFormat="1"/>
    <row r="39125" customFormat="1"/>
    <row r="39126" customFormat="1"/>
    <row r="39127" customFormat="1"/>
    <row r="39128" customFormat="1"/>
    <row r="39129" customFormat="1"/>
    <row r="39130" customFormat="1"/>
    <row r="39131" customFormat="1"/>
    <row r="39132" customFormat="1"/>
    <row r="39133" customFormat="1"/>
    <row r="39134" customFormat="1"/>
    <row r="39135" customFormat="1"/>
    <row r="39136" customFormat="1"/>
    <row r="39137" customFormat="1"/>
    <row r="39138" customFormat="1"/>
    <row r="39139" customFormat="1"/>
    <row r="39140" customFormat="1"/>
    <row r="39141" customFormat="1"/>
    <row r="39142" customFormat="1"/>
    <row r="39143" customFormat="1"/>
    <row r="39144" customFormat="1"/>
    <row r="39145" customFormat="1"/>
    <row r="39146" customFormat="1"/>
    <row r="39147" customFormat="1"/>
    <row r="39148" customFormat="1"/>
    <row r="39149" customFormat="1"/>
    <row r="39150" customFormat="1"/>
    <row r="39151" customFormat="1"/>
    <row r="39152" customFormat="1"/>
    <row r="39153" customFormat="1"/>
    <row r="39154" customFormat="1"/>
    <row r="39155" customFormat="1"/>
    <row r="39156" customFormat="1"/>
    <row r="39157" customFormat="1"/>
    <row r="39158" customFormat="1"/>
    <row r="39159" customFormat="1"/>
    <row r="39160" customFormat="1"/>
    <row r="39161" customFormat="1"/>
    <row r="39162" customFormat="1"/>
    <row r="39163" customFormat="1"/>
    <row r="39164" customFormat="1"/>
    <row r="39165" customFormat="1"/>
    <row r="39166" customFormat="1"/>
    <row r="39167" customFormat="1"/>
    <row r="39168" customFormat="1"/>
    <row r="39169" customFormat="1"/>
    <row r="39170" customFormat="1"/>
    <row r="39171" customFormat="1"/>
    <row r="39172" customFormat="1"/>
    <row r="39173" customFormat="1"/>
    <row r="39174" customFormat="1"/>
    <row r="39175" customFormat="1"/>
    <row r="39176" customFormat="1"/>
    <row r="39177" customFormat="1"/>
    <row r="39178" customFormat="1"/>
    <row r="39179" customFormat="1"/>
    <row r="39180" customFormat="1"/>
    <row r="39181" customFormat="1"/>
    <row r="39182" customFormat="1"/>
    <row r="39183" customFormat="1"/>
    <row r="39184" customFormat="1"/>
    <row r="39185" customFormat="1"/>
    <row r="39186" customFormat="1"/>
    <row r="39187" customFormat="1"/>
    <row r="39188" customFormat="1"/>
    <row r="39189" customFormat="1"/>
    <row r="39190" customFormat="1"/>
    <row r="39191" customFormat="1"/>
    <row r="39192" customFormat="1"/>
    <row r="39193" customFormat="1"/>
    <row r="39194" customFormat="1"/>
    <row r="39195" customFormat="1"/>
    <row r="39196" customFormat="1"/>
    <row r="39197" customFormat="1"/>
    <row r="39198" customFormat="1"/>
    <row r="39199" customFormat="1"/>
    <row r="39200" customFormat="1"/>
    <row r="39201" customFormat="1"/>
    <row r="39202" customFormat="1"/>
    <row r="39203" customFormat="1"/>
    <row r="39204" customFormat="1"/>
    <row r="39205" customFormat="1"/>
    <row r="39206" customFormat="1"/>
    <row r="39207" customFormat="1"/>
    <row r="39208" customFormat="1"/>
    <row r="39209" customFormat="1"/>
    <row r="39210" customFormat="1"/>
    <row r="39211" customFormat="1"/>
    <row r="39212" customFormat="1"/>
    <row r="39213" customFormat="1"/>
    <row r="39214" customFormat="1"/>
    <row r="39215" customFormat="1"/>
    <row r="39216" customFormat="1"/>
    <row r="39217" customFormat="1"/>
    <row r="39218" customFormat="1"/>
    <row r="39219" customFormat="1"/>
    <row r="39220" customFormat="1"/>
    <row r="39221" customFormat="1"/>
    <row r="39222" customFormat="1"/>
    <row r="39223" customFormat="1"/>
    <row r="39224" customFormat="1"/>
    <row r="39225" customFormat="1"/>
    <row r="39226" customFormat="1"/>
    <row r="39227" customFormat="1"/>
    <row r="39228" customFormat="1"/>
    <row r="39229" customFormat="1"/>
    <row r="39230" customFormat="1"/>
    <row r="39231" customFormat="1"/>
    <row r="39232" customFormat="1"/>
    <row r="39233" customFormat="1"/>
    <row r="39234" customFormat="1"/>
    <row r="39235" customFormat="1"/>
    <row r="39236" customFormat="1"/>
    <row r="39237" customFormat="1"/>
    <row r="39238" customFormat="1"/>
    <row r="39239" customFormat="1"/>
    <row r="39240" customFormat="1"/>
    <row r="39241" customFormat="1"/>
    <row r="39242" customFormat="1"/>
    <row r="39243" customFormat="1"/>
    <row r="39244" customFormat="1"/>
    <row r="39245" customFormat="1"/>
    <row r="39246" customFormat="1"/>
    <row r="39247" customFormat="1"/>
    <row r="39248" customFormat="1"/>
    <row r="39249" customFormat="1"/>
    <row r="39250" customFormat="1"/>
    <row r="39251" customFormat="1"/>
    <row r="39252" customFormat="1"/>
    <row r="39253" customFormat="1"/>
    <row r="39254" customFormat="1"/>
    <row r="39255" customFormat="1"/>
    <row r="39256" customFormat="1"/>
    <row r="39257" customFormat="1"/>
    <row r="39258" customFormat="1"/>
    <row r="39259" customFormat="1"/>
    <row r="39260" customFormat="1"/>
    <row r="39261" customFormat="1"/>
    <row r="39262" customFormat="1"/>
    <row r="39263" customFormat="1"/>
    <row r="39264" customFormat="1"/>
    <row r="39265" customFormat="1"/>
    <row r="39266" customFormat="1"/>
    <row r="39267" customFormat="1"/>
    <row r="39268" customFormat="1"/>
    <row r="39269" customFormat="1"/>
    <row r="39270" customFormat="1"/>
    <row r="39271" customFormat="1"/>
    <row r="39272" customFormat="1"/>
    <row r="39273" customFormat="1"/>
    <row r="39274" customFormat="1"/>
    <row r="39275" customFormat="1"/>
    <row r="39276" customFormat="1"/>
    <row r="39277" customFormat="1"/>
    <row r="39278" customFormat="1"/>
    <row r="39279" customFormat="1"/>
    <row r="39280" customFormat="1"/>
    <row r="39281" customFormat="1"/>
    <row r="39282" customFormat="1"/>
    <row r="39283" customFormat="1"/>
    <row r="39284" customFormat="1"/>
    <row r="39285" customFormat="1"/>
    <row r="39286" customFormat="1"/>
    <row r="39287" customFormat="1"/>
    <row r="39288" customFormat="1"/>
    <row r="39289" customFormat="1"/>
    <row r="39290" customFormat="1"/>
    <row r="39291" customFormat="1"/>
    <row r="39292" customFormat="1"/>
    <row r="39293" customFormat="1"/>
    <row r="39294" customFormat="1"/>
    <row r="39295" customFormat="1"/>
    <row r="39296" customFormat="1"/>
    <row r="39297" customFormat="1"/>
    <row r="39298" customFormat="1"/>
    <row r="39299" customFormat="1"/>
    <row r="39300" customFormat="1"/>
    <row r="39301" customFormat="1"/>
    <row r="39302" customFormat="1"/>
    <row r="39303" customFormat="1"/>
    <row r="39304" customFormat="1"/>
    <row r="39305" customFormat="1"/>
    <row r="39306" customFormat="1"/>
    <row r="39307" customFormat="1"/>
    <row r="39308" customFormat="1"/>
    <row r="39309" customFormat="1"/>
    <row r="39310" customFormat="1"/>
    <row r="39311" customFormat="1"/>
    <row r="39312" customFormat="1"/>
    <row r="39313" customFormat="1"/>
    <row r="39314" customFormat="1"/>
    <row r="39315" customFormat="1"/>
    <row r="39316" customFormat="1"/>
    <row r="39317" customFormat="1"/>
    <row r="39318" customFormat="1"/>
    <row r="39319" customFormat="1"/>
    <row r="39320" customFormat="1"/>
    <row r="39321" customFormat="1"/>
    <row r="39322" customFormat="1"/>
    <row r="39323" customFormat="1"/>
    <row r="39324" customFormat="1"/>
    <row r="39325" customFormat="1"/>
    <row r="39326" customFormat="1"/>
    <row r="39327" customFormat="1"/>
    <row r="39328" customFormat="1"/>
    <row r="39329" customFormat="1"/>
    <row r="39330" customFormat="1"/>
    <row r="39331" customFormat="1"/>
    <row r="39332" customFormat="1"/>
    <row r="39333" customFormat="1"/>
    <row r="39334" customFormat="1"/>
    <row r="39335" customFormat="1"/>
    <row r="39336" customFormat="1"/>
    <row r="39337" customFormat="1"/>
    <row r="39338" customFormat="1"/>
    <row r="39339" customFormat="1"/>
    <row r="39340" customFormat="1"/>
    <row r="39341" customFormat="1"/>
    <row r="39342" customFormat="1"/>
    <row r="39343" customFormat="1"/>
    <row r="39344" customFormat="1"/>
    <row r="39345" customFormat="1"/>
    <row r="39346" customFormat="1"/>
    <row r="39347" customFormat="1"/>
    <row r="39348" customFormat="1"/>
    <row r="39349" customFormat="1"/>
    <row r="39350" customFormat="1"/>
    <row r="39351" customFormat="1"/>
    <row r="39352" customFormat="1"/>
    <row r="39353" customFormat="1"/>
    <row r="39354" customFormat="1"/>
    <row r="39355" customFormat="1"/>
    <row r="39356" customFormat="1"/>
    <row r="39357" customFormat="1"/>
    <row r="39358" customFormat="1"/>
    <row r="39359" customFormat="1"/>
    <row r="39360" customFormat="1"/>
    <row r="39361" customFormat="1"/>
    <row r="39362" customFormat="1"/>
    <row r="39363" customFormat="1"/>
    <row r="39364" customFormat="1"/>
    <row r="39365" customFormat="1"/>
    <row r="39366" customFormat="1"/>
    <row r="39367" customFormat="1"/>
    <row r="39368" customFormat="1"/>
    <row r="39369" customFormat="1"/>
    <row r="39370" customFormat="1"/>
    <row r="39371" customFormat="1"/>
    <row r="39372" customFormat="1"/>
    <row r="39373" customFormat="1"/>
    <row r="39374" customFormat="1"/>
    <row r="39375" customFormat="1"/>
    <row r="39376" customFormat="1"/>
    <row r="39377" customFormat="1"/>
    <row r="39378" customFormat="1"/>
    <row r="39379" customFormat="1"/>
    <row r="39380" customFormat="1"/>
    <row r="39381" customFormat="1"/>
    <row r="39382" customFormat="1"/>
    <row r="39383" customFormat="1"/>
    <row r="39384" customFormat="1"/>
    <row r="39385" customFormat="1"/>
    <row r="39386" customFormat="1"/>
    <row r="39387" customFormat="1"/>
    <row r="39388" customFormat="1"/>
    <row r="39389" customFormat="1"/>
    <row r="39390" customFormat="1"/>
    <row r="39391" customFormat="1"/>
    <row r="39392" customFormat="1"/>
    <row r="39393" customFormat="1"/>
    <row r="39394" customFormat="1"/>
    <row r="39395" customFormat="1"/>
    <row r="39396" customFormat="1"/>
    <row r="39397" customFormat="1"/>
    <row r="39398" customFormat="1"/>
    <row r="39399" customFormat="1"/>
    <row r="39400" customFormat="1"/>
    <row r="39401" customFormat="1"/>
    <row r="39402" customFormat="1"/>
    <row r="39403" customFormat="1"/>
    <row r="39404" customFormat="1"/>
    <row r="39405" customFormat="1"/>
    <row r="39406" customFormat="1"/>
    <row r="39407" customFormat="1"/>
    <row r="39408" customFormat="1"/>
    <row r="39409" customFormat="1"/>
    <row r="39410" customFormat="1"/>
    <row r="39411" customFormat="1"/>
    <row r="39412" customFormat="1"/>
    <row r="39413" customFormat="1"/>
    <row r="39414" customFormat="1"/>
    <row r="39415" customFormat="1"/>
    <row r="39416" customFormat="1"/>
    <row r="39417" customFormat="1"/>
    <row r="39418" customFormat="1"/>
    <row r="39419" customFormat="1"/>
    <row r="39420" customFormat="1"/>
    <row r="39421" customFormat="1"/>
    <row r="39422" customFormat="1"/>
    <row r="39423" customFormat="1"/>
    <row r="39424" customFormat="1"/>
    <row r="39425" customFormat="1"/>
    <row r="39426" customFormat="1"/>
    <row r="39427" customFormat="1"/>
    <row r="39428" customFormat="1"/>
    <row r="39429" customFormat="1"/>
    <row r="39430" customFormat="1"/>
    <row r="39431" customFormat="1"/>
    <row r="39432" customFormat="1"/>
    <row r="39433" customFormat="1"/>
    <row r="39434" customFormat="1"/>
    <row r="39435" customFormat="1"/>
    <row r="39436" customFormat="1"/>
    <row r="39437" customFormat="1"/>
    <row r="39438" customFormat="1"/>
    <row r="39439" customFormat="1"/>
    <row r="39440" customFormat="1"/>
    <row r="39441" customFormat="1"/>
    <row r="39442" customFormat="1"/>
    <row r="39443" customFormat="1"/>
    <row r="39444" customFormat="1"/>
    <row r="39445" customFormat="1"/>
    <row r="39446" customFormat="1"/>
    <row r="39447" customFormat="1"/>
    <row r="39448" customFormat="1"/>
    <row r="39449" customFormat="1"/>
    <row r="39450" customFormat="1"/>
    <row r="39451" customFormat="1"/>
    <row r="39452" customFormat="1"/>
    <row r="39453" customFormat="1"/>
    <row r="39454" customFormat="1"/>
    <row r="39455" customFormat="1"/>
    <row r="39456" customFormat="1"/>
    <row r="39457" customFormat="1"/>
    <row r="39458" customFormat="1"/>
    <row r="39459" customFormat="1"/>
    <row r="39460" customFormat="1"/>
    <row r="39461" customFormat="1"/>
    <row r="39462" customFormat="1"/>
    <row r="39463" customFormat="1"/>
    <row r="39464" customFormat="1"/>
    <row r="39465" customFormat="1"/>
    <row r="39466" customFormat="1"/>
    <row r="39467" customFormat="1"/>
    <row r="39468" customFormat="1"/>
    <row r="39469" customFormat="1"/>
    <row r="39470" customFormat="1"/>
    <row r="39471" customFormat="1"/>
    <row r="39472" customFormat="1"/>
    <row r="39473" customFormat="1"/>
    <row r="39474" customFormat="1"/>
    <row r="39475" customFormat="1"/>
    <row r="39476" customFormat="1"/>
    <row r="39477" customFormat="1"/>
    <row r="39478" customFormat="1"/>
    <row r="39479" customFormat="1"/>
    <row r="39480" customFormat="1"/>
    <row r="39481" customFormat="1"/>
    <row r="39482" customFormat="1"/>
    <row r="39483" customFormat="1"/>
    <row r="39484" customFormat="1"/>
    <row r="39485" customFormat="1"/>
    <row r="39486" customFormat="1"/>
    <row r="39487" customFormat="1"/>
    <row r="39488" customFormat="1"/>
    <row r="39489" customFormat="1"/>
    <row r="39490" customFormat="1"/>
    <row r="39491" customFormat="1"/>
    <row r="39492" customFormat="1"/>
    <row r="39493" customFormat="1"/>
    <row r="39494" customFormat="1"/>
    <row r="39495" customFormat="1"/>
    <row r="39496" customFormat="1"/>
    <row r="39497" customFormat="1"/>
    <row r="39498" customFormat="1"/>
    <row r="39499" customFormat="1"/>
    <row r="39500" customFormat="1"/>
    <row r="39501" customFormat="1"/>
    <row r="39502" customFormat="1"/>
    <row r="39503" customFormat="1"/>
    <row r="39504" customFormat="1"/>
    <row r="39505" customFormat="1"/>
    <row r="39506" customFormat="1"/>
    <row r="39507" customFormat="1"/>
    <row r="39508" customFormat="1"/>
    <row r="39509" customFormat="1"/>
    <row r="39510" customFormat="1"/>
    <row r="39511" customFormat="1"/>
    <row r="39512" customFormat="1"/>
    <row r="39513" customFormat="1"/>
    <row r="39514" customFormat="1"/>
    <row r="39515" customFormat="1"/>
    <row r="39516" customFormat="1"/>
    <row r="39517" customFormat="1"/>
    <row r="39518" customFormat="1"/>
    <row r="39519" customFormat="1"/>
    <row r="39520" customFormat="1"/>
    <row r="39521" customFormat="1"/>
    <row r="39522" customFormat="1"/>
    <row r="39523" customFormat="1"/>
    <row r="39524" customFormat="1"/>
    <row r="39525" customFormat="1"/>
    <row r="39526" customFormat="1"/>
    <row r="39527" customFormat="1"/>
    <row r="39528" customFormat="1"/>
    <row r="39529" customFormat="1"/>
    <row r="39530" customFormat="1"/>
    <row r="39531" customFormat="1"/>
    <row r="39532" customFormat="1"/>
    <row r="39533" customFormat="1"/>
    <row r="39534" customFormat="1"/>
    <row r="39535" customFormat="1"/>
    <row r="39536" customFormat="1"/>
    <row r="39537" customFormat="1"/>
    <row r="39538" customFormat="1"/>
    <row r="39539" customFormat="1"/>
    <row r="39540" customFormat="1"/>
    <row r="39541" customFormat="1"/>
    <row r="39542" customFormat="1"/>
    <row r="39543" customFormat="1"/>
    <row r="39544" customFormat="1"/>
    <row r="39545" customFormat="1"/>
    <row r="39546" customFormat="1"/>
    <row r="39547" customFormat="1"/>
    <row r="39548" customFormat="1"/>
    <row r="39549" customFormat="1"/>
    <row r="39550" customFormat="1"/>
    <row r="39551" customFormat="1"/>
    <row r="39552" customFormat="1"/>
    <row r="39553" customFormat="1"/>
    <row r="39554" customFormat="1"/>
    <row r="39555" customFormat="1"/>
    <row r="39556" customFormat="1"/>
    <row r="39557" customFormat="1"/>
    <row r="39558" customFormat="1"/>
    <row r="39559" customFormat="1"/>
    <row r="39560" customFormat="1"/>
    <row r="39561" customFormat="1"/>
    <row r="39562" customFormat="1"/>
    <row r="39563" customFormat="1"/>
    <row r="39564" customFormat="1"/>
    <row r="39565" customFormat="1"/>
    <row r="39566" customFormat="1"/>
    <row r="39567" customFormat="1"/>
    <row r="39568" customFormat="1"/>
    <row r="39569" customFormat="1"/>
    <row r="39570" customFormat="1"/>
    <row r="39571" customFormat="1"/>
    <row r="39572" customFormat="1"/>
    <row r="39573" customFormat="1"/>
    <row r="39574" customFormat="1"/>
    <row r="39575" customFormat="1"/>
    <row r="39576" customFormat="1"/>
    <row r="39577" customFormat="1"/>
    <row r="39578" customFormat="1"/>
    <row r="39579" customFormat="1"/>
    <row r="39580" customFormat="1"/>
    <row r="39581" customFormat="1"/>
    <row r="39582" customFormat="1"/>
    <row r="39583" customFormat="1"/>
    <row r="39584" customFormat="1"/>
    <row r="39585" customFormat="1"/>
    <row r="39586" customFormat="1"/>
    <row r="39587" customFormat="1"/>
    <row r="39588" customFormat="1"/>
    <row r="39589" customFormat="1"/>
    <row r="39590" customFormat="1"/>
    <row r="39591" customFormat="1"/>
    <row r="39592" customFormat="1"/>
    <row r="39593" customFormat="1"/>
    <row r="39594" customFormat="1"/>
    <row r="39595" customFormat="1"/>
    <row r="39596" customFormat="1"/>
    <row r="39597" customFormat="1"/>
    <row r="39598" customFormat="1"/>
    <row r="39599" customFormat="1"/>
    <row r="39600" customFormat="1"/>
    <row r="39601" customFormat="1"/>
    <row r="39602" customFormat="1"/>
    <row r="39603" customFormat="1"/>
    <row r="39604" customFormat="1"/>
    <row r="39605" customFormat="1"/>
    <row r="39606" customFormat="1"/>
    <row r="39607" customFormat="1"/>
    <row r="39608" customFormat="1"/>
    <row r="39609" customFormat="1"/>
    <row r="39610" customFormat="1"/>
    <row r="39611" customFormat="1"/>
    <row r="39612" customFormat="1"/>
    <row r="39613" customFormat="1"/>
    <row r="39614" customFormat="1"/>
    <row r="39615" customFormat="1"/>
    <row r="39616" customFormat="1"/>
    <row r="39617" customFormat="1"/>
    <row r="39618" customFormat="1"/>
    <row r="39619" customFormat="1"/>
    <row r="39620" customFormat="1"/>
    <row r="39621" customFormat="1"/>
    <row r="39622" customFormat="1"/>
    <row r="39623" customFormat="1"/>
    <row r="39624" customFormat="1"/>
    <row r="39625" customFormat="1"/>
    <row r="39626" customFormat="1"/>
    <row r="39627" customFormat="1"/>
    <row r="39628" customFormat="1"/>
    <row r="39629" customFormat="1"/>
    <row r="39630" customFormat="1"/>
    <row r="39631" customFormat="1"/>
    <row r="39632" customFormat="1"/>
    <row r="39633" customFormat="1"/>
    <row r="39634" customFormat="1"/>
    <row r="39635" customFormat="1"/>
    <row r="39636" customFormat="1"/>
    <row r="39637" customFormat="1"/>
    <row r="39638" customFormat="1"/>
    <row r="39639" customFormat="1"/>
    <row r="39640" customFormat="1"/>
    <row r="39641" customFormat="1"/>
    <row r="39642" customFormat="1"/>
    <row r="39643" customFormat="1"/>
    <row r="39644" customFormat="1"/>
    <row r="39645" customFormat="1"/>
    <row r="39646" customFormat="1"/>
    <row r="39647" customFormat="1"/>
    <row r="39648" customFormat="1"/>
    <row r="39649" customFormat="1"/>
    <row r="39650" customFormat="1"/>
    <row r="39651" customFormat="1"/>
    <row r="39652" customFormat="1"/>
    <row r="39653" customFormat="1"/>
    <row r="39654" customFormat="1"/>
    <row r="39655" customFormat="1"/>
    <row r="39656" customFormat="1"/>
    <row r="39657" customFormat="1"/>
    <row r="39658" customFormat="1"/>
    <row r="39659" customFormat="1"/>
    <row r="39660" customFormat="1"/>
    <row r="39661" customFormat="1"/>
    <row r="39662" customFormat="1"/>
    <row r="39663" customFormat="1"/>
    <row r="39664" customFormat="1"/>
    <row r="39665" customFormat="1"/>
    <row r="39666" customFormat="1"/>
    <row r="39667" customFormat="1"/>
    <row r="39668" customFormat="1"/>
    <row r="39669" customFormat="1"/>
    <row r="39670" customFormat="1"/>
    <row r="39671" customFormat="1"/>
    <row r="39672" customFormat="1"/>
    <row r="39673" customFormat="1"/>
    <row r="39674" customFormat="1"/>
    <row r="39675" customFormat="1"/>
    <row r="39676" customFormat="1"/>
    <row r="39677" customFormat="1"/>
    <row r="39678" customFormat="1"/>
    <row r="39679" customFormat="1"/>
    <row r="39680" customFormat="1"/>
    <row r="39681" customFormat="1"/>
    <row r="39682" customFormat="1"/>
    <row r="39683" customFormat="1"/>
    <row r="39684" customFormat="1"/>
    <row r="39685" customFormat="1"/>
    <row r="39686" customFormat="1"/>
    <row r="39687" customFormat="1"/>
    <row r="39688" customFormat="1"/>
    <row r="39689" customFormat="1"/>
    <row r="39690" customFormat="1"/>
    <row r="39691" customFormat="1"/>
    <row r="39692" customFormat="1"/>
    <row r="39693" customFormat="1"/>
    <row r="39694" customFormat="1"/>
    <row r="39695" customFormat="1"/>
    <row r="39696" customFormat="1"/>
    <row r="39697" customFormat="1"/>
    <row r="39698" customFormat="1"/>
    <row r="39699" customFormat="1"/>
    <row r="39700" customFormat="1"/>
    <row r="39701" customFormat="1"/>
    <row r="39702" customFormat="1"/>
    <row r="39703" customFormat="1"/>
    <row r="39704" customFormat="1"/>
    <row r="39705" customFormat="1"/>
    <row r="39706" customFormat="1"/>
    <row r="39707" customFormat="1"/>
    <row r="39708" customFormat="1"/>
    <row r="39709" customFormat="1"/>
    <row r="39710" customFormat="1"/>
    <row r="39711" customFormat="1"/>
    <row r="39712" customFormat="1"/>
    <row r="39713" customFormat="1"/>
    <row r="39714" customFormat="1"/>
    <row r="39715" customFormat="1"/>
    <row r="39716" customFormat="1"/>
    <row r="39717" customFormat="1"/>
    <row r="39718" customFormat="1"/>
    <row r="39719" customFormat="1"/>
    <row r="39720" customFormat="1"/>
    <row r="39721" customFormat="1"/>
    <row r="39722" customFormat="1"/>
    <row r="39723" customFormat="1"/>
    <row r="39724" customFormat="1"/>
    <row r="39725" customFormat="1"/>
    <row r="39726" customFormat="1"/>
    <row r="39727" customFormat="1"/>
    <row r="39728" customFormat="1"/>
    <row r="39729" customFormat="1"/>
    <row r="39730" customFormat="1"/>
    <row r="39731" customFormat="1"/>
    <row r="39732" customFormat="1"/>
    <row r="39733" customFormat="1"/>
    <row r="39734" customFormat="1"/>
    <row r="39735" customFormat="1"/>
    <row r="39736" customFormat="1"/>
    <row r="39737" customFormat="1"/>
    <row r="39738" customFormat="1"/>
    <row r="39739" customFormat="1"/>
    <row r="39740" customFormat="1"/>
    <row r="39741" customFormat="1"/>
    <row r="39742" customFormat="1"/>
    <row r="39743" customFormat="1"/>
    <row r="39744" customFormat="1"/>
    <row r="39745" customFormat="1"/>
    <row r="39746" customFormat="1"/>
    <row r="39747" customFormat="1"/>
    <row r="39748" customFormat="1"/>
    <row r="39749" customFormat="1"/>
    <row r="39750" customFormat="1"/>
    <row r="39751" customFormat="1"/>
    <row r="39752" customFormat="1"/>
    <row r="39753" customFormat="1"/>
    <row r="39754" customFormat="1"/>
    <row r="39755" customFormat="1"/>
    <row r="39756" customFormat="1"/>
    <row r="39757" customFormat="1"/>
    <row r="39758" customFormat="1"/>
    <row r="39759" customFormat="1"/>
    <row r="39760" customFormat="1"/>
    <row r="39761" customFormat="1"/>
    <row r="39762" customFormat="1"/>
    <row r="39763" customFormat="1"/>
    <row r="39764" customFormat="1"/>
    <row r="39765" customFormat="1"/>
    <row r="39766" customFormat="1"/>
    <row r="39767" customFormat="1"/>
    <row r="39768" customFormat="1"/>
    <row r="39769" customFormat="1"/>
    <row r="39770" customFormat="1"/>
    <row r="39771" customFormat="1"/>
    <row r="39772" customFormat="1"/>
    <row r="39773" customFormat="1"/>
    <row r="39774" customFormat="1"/>
    <row r="39775" customFormat="1"/>
    <row r="39776" customFormat="1"/>
    <row r="39777" customFormat="1"/>
    <row r="39778" customFormat="1"/>
    <row r="39779" customFormat="1"/>
    <row r="39780" customFormat="1"/>
    <row r="39781" customFormat="1"/>
    <row r="39782" customFormat="1"/>
    <row r="39783" customFormat="1"/>
    <row r="39784" customFormat="1"/>
    <row r="39785" customFormat="1"/>
    <row r="39786" customFormat="1"/>
    <row r="39787" customFormat="1"/>
    <row r="39788" customFormat="1"/>
    <row r="39789" customFormat="1"/>
    <row r="39790" customFormat="1"/>
    <row r="39791" customFormat="1"/>
    <row r="39792" customFormat="1"/>
    <row r="39793" customFormat="1"/>
    <row r="39794" customFormat="1"/>
    <row r="39795" customFormat="1"/>
    <row r="39796" customFormat="1"/>
    <row r="39797" customFormat="1"/>
    <row r="39798" customFormat="1"/>
    <row r="39799" customFormat="1"/>
    <row r="39800" customFormat="1"/>
    <row r="39801" customFormat="1"/>
    <row r="39802" customFormat="1"/>
    <row r="39803" customFormat="1"/>
    <row r="39804" customFormat="1"/>
    <row r="39805" customFormat="1"/>
    <row r="39806" customFormat="1"/>
    <row r="39807" customFormat="1"/>
    <row r="39808" customFormat="1"/>
    <row r="39809" customFormat="1"/>
    <row r="39810" customFormat="1"/>
    <row r="39811" customFormat="1"/>
    <row r="39812" customFormat="1"/>
    <row r="39813" customFormat="1"/>
    <row r="39814" customFormat="1"/>
    <row r="39815" customFormat="1"/>
    <row r="39816" customFormat="1"/>
    <row r="39817" customFormat="1"/>
    <row r="39818" customFormat="1"/>
    <row r="39819" customFormat="1"/>
    <row r="39820" customFormat="1"/>
    <row r="39821" customFormat="1"/>
    <row r="39822" customFormat="1"/>
    <row r="39823" customFormat="1"/>
    <row r="39824" customFormat="1"/>
    <row r="39825" customFormat="1"/>
    <row r="39826" customFormat="1"/>
    <row r="39827" customFormat="1"/>
    <row r="39828" customFormat="1"/>
    <row r="39829" customFormat="1"/>
    <row r="39830" customFormat="1"/>
    <row r="39831" customFormat="1"/>
    <row r="39832" customFormat="1"/>
    <row r="39833" customFormat="1"/>
    <row r="39834" customFormat="1"/>
    <row r="39835" customFormat="1"/>
    <row r="39836" customFormat="1"/>
    <row r="39837" customFormat="1"/>
    <row r="39838" customFormat="1"/>
    <row r="39839" customFormat="1"/>
    <row r="39840" customFormat="1"/>
    <row r="39841" customFormat="1"/>
    <row r="39842" customFormat="1"/>
    <row r="39843" customFormat="1"/>
    <row r="39844" customFormat="1"/>
    <row r="39845" customFormat="1"/>
    <row r="39846" customFormat="1"/>
    <row r="39847" customFormat="1"/>
    <row r="39848" customFormat="1"/>
    <row r="39849" customFormat="1"/>
    <row r="39850" customFormat="1"/>
    <row r="39851" customFormat="1"/>
    <row r="39852" customFormat="1"/>
    <row r="39853" customFormat="1"/>
    <row r="39854" customFormat="1"/>
    <row r="39855" customFormat="1"/>
    <row r="39856" customFormat="1"/>
    <row r="39857" customFormat="1"/>
    <row r="39858" customFormat="1"/>
    <row r="39859" customFormat="1"/>
    <row r="39860" customFormat="1"/>
    <row r="39861" customFormat="1"/>
    <row r="39862" customFormat="1"/>
    <row r="39863" customFormat="1"/>
    <row r="39864" customFormat="1"/>
    <row r="39865" customFormat="1"/>
    <row r="39866" customFormat="1"/>
    <row r="39867" customFormat="1"/>
    <row r="39868" customFormat="1"/>
    <row r="39869" customFormat="1"/>
    <row r="39870" customFormat="1"/>
    <row r="39871" customFormat="1"/>
    <row r="39872" customFormat="1"/>
    <row r="39873" customFormat="1"/>
    <row r="39874" customFormat="1"/>
    <row r="39875" customFormat="1"/>
    <row r="39876" customFormat="1"/>
    <row r="39877" customFormat="1"/>
    <row r="39878" customFormat="1"/>
    <row r="39879" customFormat="1"/>
    <row r="39880" customFormat="1"/>
    <row r="39881" customFormat="1"/>
    <row r="39882" customFormat="1"/>
    <row r="39883" customFormat="1"/>
    <row r="39884" customFormat="1"/>
    <row r="39885" customFormat="1"/>
    <row r="39886" customFormat="1"/>
    <row r="39887" customFormat="1"/>
    <row r="39888" customFormat="1"/>
    <row r="39889" customFormat="1"/>
    <row r="39890" customFormat="1"/>
    <row r="39891" customFormat="1"/>
    <row r="39892" customFormat="1"/>
    <row r="39893" customFormat="1"/>
    <row r="39894" customFormat="1"/>
    <row r="39895" customFormat="1"/>
    <row r="39896" customFormat="1"/>
    <row r="39897" customFormat="1"/>
    <row r="39898" customFormat="1"/>
    <row r="39899" customFormat="1"/>
    <row r="39900" customFormat="1"/>
    <row r="39901" customFormat="1"/>
    <row r="39902" customFormat="1"/>
    <row r="39903" customFormat="1"/>
    <row r="39904" customFormat="1"/>
    <row r="39905" customFormat="1"/>
    <row r="39906" customFormat="1"/>
    <row r="39907" customFormat="1"/>
    <row r="39908" customFormat="1"/>
    <row r="39909" customFormat="1"/>
    <row r="39910" customFormat="1"/>
    <row r="39911" customFormat="1"/>
    <row r="39912" customFormat="1"/>
    <row r="39913" customFormat="1"/>
    <row r="39914" customFormat="1"/>
    <row r="39915" customFormat="1"/>
    <row r="39916" customFormat="1"/>
    <row r="39917" customFormat="1"/>
    <row r="39918" customFormat="1"/>
    <row r="39919" customFormat="1"/>
    <row r="39920" customFormat="1"/>
    <row r="39921" customFormat="1"/>
    <row r="39922" customFormat="1"/>
    <row r="39923" customFormat="1"/>
    <row r="39924" customFormat="1"/>
    <row r="39925" customFormat="1"/>
    <row r="39926" customFormat="1"/>
    <row r="39927" customFormat="1"/>
    <row r="39928" customFormat="1"/>
    <row r="39929" customFormat="1"/>
    <row r="39930" customFormat="1"/>
    <row r="39931" customFormat="1"/>
    <row r="39932" customFormat="1"/>
    <row r="39933" customFormat="1"/>
    <row r="39934" customFormat="1"/>
    <row r="39935" customFormat="1"/>
    <row r="39936" customFormat="1"/>
    <row r="39937" customFormat="1"/>
    <row r="39938" customFormat="1"/>
    <row r="39939" customFormat="1"/>
    <row r="39940" customFormat="1"/>
    <row r="39941" customFormat="1"/>
    <row r="39942" customFormat="1"/>
    <row r="39943" customFormat="1"/>
    <row r="39944" customFormat="1"/>
    <row r="39945" customFormat="1"/>
    <row r="39946" customFormat="1"/>
    <row r="39947" customFormat="1"/>
    <row r="39948" customFormat="1"/>
    <row r="39949" customFormat="1"/>
    <row r="39950" customFormat="1"/>
    <row r="39951" customFormat="1"/>
    <row r="39952" customFormat="1"/>
    <row r="39953" customFormat="1"/>
    <row r="39954" customFormat="1"/>
    <row r="39955" customFormat="1"/>
    <row r="39956" customFormat="1"/>
    <row r="39957" customFormat="1"/>
    <row r="39958" customFormat="1"/>
    <row r="39959" customFormat="1"/>
    <row r="39960" customFormat="1"/>
    <row r="39961" customFormat="1"/>
    <row r="39962" customFormat="1"/>
    <row r="39963" customFormat="1"/>
    <row r="39964" customFormat="1"/>
    <row r="39965" customFormat="1"/>
    <row r="39966" customFormat="1"/>
    <row r="39967" customFormat="1"/>
    <row r="39968" customFormat="1"/>
    <row r="39969" customFormat="1"/>
    <row r="39970" customFormat="1"/>
    <row r="39971" customFormat="1"/>
    <row r="39972" customFormat="1"/>
    <row r="39973" customFormat="1"/>
    <row r="39974" customFormat="1"/>
    <row r="39975" customFormat="1"/>
    <row r="39976" customFormat="1"/>
    <row r="39977" customFormat="1"/>
    <row r="39978" customFormat="1"/>
    <row r="39979" customFormat="1"/>
    <row r="39980" customFormat="1"/>
    <row r="39981" customFormat="1"/>
    <row r="39982" customFormat="1"/>
    <row r="39983" customFormat="1"/>
    <row r="39984" customFormat="1"/>
    <row r="39985" customFormat="1"/>
    <row r="39986" customFormat="1"/>
    <row r="39987" customFormat="1"/>
    <row r="39988" customFormat="1"/>
    <row r="39989" customFormat="1"/>
    <row r="39990" customFormat="1"/>
    <row r="39991" customFormat="1"/>
    <row r="39992" customFormat="1"/>
    <row r="39993" customFormat="1"/>
    <row r="39994" customFormat="1"/>
    <row r="39995" customFormat="1"/>
    <row r="39996" customFormat="1"/>
    <row r="39997" customFormat="1"/>
    <row r="39998" customFormat="1"/>
    <row r="39999" customFormat="1"/>
    <row r="40000" customFormat="1"/>
    <row r="40001" customFormat="1"/>
    <row r="40002" customFormat="1"/>
    <row r="40003" customFormat="1"/>
    <row r="40004" customFormat="1"/>
    <row r="40005" customFormat="1"/>
    <row r="40006" customFormat="1"/>
    <row r="40007" customFormat="1"/>
    <row r="40008" customFormat="1"/>
    <row r="40009" customFormat="1"/>
    <row r="40010" customFormat="1"/>
    <row r="40011" customFormat="1"/>
    <row r="40012" customFormat="1"/>
    <row r="40013" customFormat="1"/>
    <row r="40014" customFormat="1"/>
    <row r="40015" customFormat="1"/>
    <row r="40016" customFormat="1"/>
    <row r="40017" customFormat="1"/>
    <row r="40018" customFormat="1"/>
    <row r="40019" customFormat="1"/>
    <row r="40020" customFormat="1"/>
    <row r="40021" customFormat="1"/>
    <row r="40022" customFormat="1"/>
    <row r="40023" customFormat="1"/>
    <row r="40024" customFormat="1"/>
    <row r="40025" customFormat="1"/>
    <row r="40026" customFormat="1"/>
    <row r="40027" customFormat="1"/>
    <row r="40028" customFormat="1"/>
    <row r="40029" customFormat="1"/>
    <row r="40030" customFormat="1"/>
    <row r="40031" customFormat="1"/>
    <row r="40032" customFormat="1"/>
    <row r="40033" customFormat="1"/>
    <row r="40034" customFormat="1"/>
    <row r="40035" customFormat="1"/>
    <row r="40036" customFormat="1"/>
    <row r="40037" customFormat="1"/>
    <row r="40038" customFormat="1"/>
    <row r="40039" customFormat="1"/>
    <row r="40040" customFormat="1"/>
    <row r="40041" customFormat="1"/>
    <row r="40042" customFormat="1"/>
    <row r="40043" customFormat="1"/>
    <row r="40044" customFormat="1"/>
    <row r="40045" customFormat="1"/>
    <row r="40046" customFormat="1"/>
    <row r="40047" customFormat="1"/>
    <row r="40048" customFormat="1"/>
    <row r="40049" customFormat="1"/>
    <row r="40050" customFormat="1"/>
    <row r="40051" customFormat="1"/>
    <row r="40052" customFormat="1"/>
    <row r="40053" customFormat="1"/>
    <row r="40054" customFormat="1"/>
    <row r="40055" customFormat="1"/>
    <row r="40056" customFormat="1"/>
    <row r="40057" customFormat="1"/>
    <row r="40058" customFormat="1"/>
    <row r="40059" customFormat="1"/>
    <row r="40060" customFormat="1"/>
    <row r="40061" customFormat="1"/>
    <row r="40062" customFormat="1"/>
    <row r="40063" customFormat="1"/>
    <row r="40064" customFormat="1"/>
    <row r="40065" customFormat="1"/>
    <row r="40066" customFormat="1"/>
    <row r="40067" customFormat="1"/>
    <row r="40068" customFormat="1"/>
    <row r="40069" customFormat="1"/>
    <row r="40070" customFormat="1"/>
    <row r="40071" customFormat="1"/>
    <row r="40072" customFormat="1"/>
    <row r="40073" customFormat="1"/>
    <row r="40074" customFormat="1"/>
    <row r="40075" customFormat="1"/>
    <row r="40076" customFormat="1"/>
    <row r="40077" customFormat="1"/>
    <row r="40078" customFormat="1"/>
    <row r="40079" customFormat="1"/>
    <row r="40080" customFormat="1"/>
    <row r="40081" customFormat="1"/>
    <row r="40082" customFormat="1"/>
    <row r="40083" customFormat="1"/>
    <row r="40084" customFormat="1"/>
    <row r="40085" customFormat="1"/>
    <row r="40086" customFormat="1"/>
    <row r="40087" customFormat="1"/>
    <row r="40088" customFormat="1"/>
    <row r="40089" customFormat="1"/>
    <row r="40090" customFormat="1"/>
    <row r="40091" customFormat="1"/>
    <row r="40092" customFormat="1"/>
    <row r="40093" customFormat="1"/>
    <row r="40094" customFormat="1"/>
    <row r="40095" customFormat="1"/>
    <row r="40096" customFormat="1"/>
    <row r="40097" customFormat="1"/>
    <row r="40098" customFormat="1"/>
    <row r="40099" customFormat="1"/>
    <row r="40100" customFormat="1"/>
    <row r="40101" customFormat="1"/>
    <row r="40102" customFormat="1"/>
    <row r="40103" customFormat="1"/>
    <row r="40104" customFormat="1"/>
    <row r="40105" customFormat="1"/>
    <row r="40106" customFormat="1"/>
    <row r="40107" customFormat="1"/>
    <row r="40108" customFormat="1"/>
    <row r="40109" customFormat="1"/>
    <row r="40110" customFormat="1"/>
    <row r="40111" customFormat="1"/>
    <row r="40112" customFormat="1"/>
    <row r="40113" customFormat="1"/>
    <row r="40114" customFormat="1"/>
    <row r="40115" customFormat="1"/>
    <row r="40116" customFormat="1"/>
    <row r="40117" customFormat="1"/>
    <row r="40118" customFormat="1"/>
    <row r="40119" customFormat="1"/>
    <row r="40120" customFormat="1"/>
    <row r="40121" customFormat="1"/>
    <row r="40122" customFormat="1"/>
    <row r="40123" customFormat="1"/>
    <row r="40124" customFormat="1"/>
    <row r="40125" customFormat="1"/>
    <row r="40126" customFormat="1"/>
    <row r="40127" customFormat="1"/>
    <row r="40128" customFormat="1"/>
    <row r="40129" customFormat="1"/>
    <row r="40130" customFormat="1"/>
    <row r="40131" customFormat="1"/>
    <row r="40132" customFormat="1"/>
    <row r="40133" customFormat="1"/>
    <row r="40134" customFormat="1"/>
    <row r="40135" customFormat="1"/>
    <row r="40136" customFormat="1"/>
    <row r="40137" customFormat="1"/>
    <row r="40138" customFormat="1"/>
    <row r="40139" customFormat="1"/>
    <row r="40140" customFormat="1"/>
    <row r="40141" customFormat="1"/>
    <row r="40142" customFormat="1"/>
    <row r="40143" customFormat="1"/>
    <row r="40144" customFormat="1"/>
    <row r="40145" customFormat="1"/>
    <row r="40146" customFormat="1"/>
    <row r="40147" customFormat="1"/>
    <row r="40148" customFormat="1"/>
    <row r="40149" customFormat="1"/>
    <row r="40150" customFormat="1"/>
    <row r="40151" customFormat="1"/>
    <row r="40152" customFormat="1"/>
    <row r="40153" customFormat="1"/>
    <row r="40154" customFormat="1"/>
    <row r="40155" customFormat="1"/>
    <row r="40156" customFormat="1"/>
    <row r="40157" customFormat="1"/>
    <row r="40158" customFormat="1"/>
    <row r="40159" customFormat="1"/>
    <row r="40160" customFormat="1"/>
    <row r="40161" customFormat="1"/>
    <row r="40162" customFormat="1"/>
    <row r="40163" customFormat="1"/>
    <row r="40164" customFormat="1"/>
    <row r="40165" customFormat="1"/>
    <row r="40166" customFormat="1"/>
    <row r="40167" customFormat="1"/>
    <row r="40168" customFormat="1"/>
    <row r="40169" customFormat="1"/>
    <row r="40170" customFormat="1"/>
    <row r="40171" customFormat="1"/>
    <row r="40172" customFormat="1"/>
    <row r="40173" customFormat="1"/>
    <row r="40174" customFormat="1"/>
    <row r="40175" customFormat="1"/>
    <row r="40176" customFormat="1"/>
    <row r="40177" customFormat="1"/>
    <row r="40178" customFormat="1"/>
    <row r="40179" customFormat="1"/>
    <row r="40180" customFormat="1"/>
    <row r="40181" customFormat="1"/>
    <row r="40182" customFormat="1"/>
    <row r="40183" customFormat="1"/>
    <row r="40184" customFormat="1"/>
    <row r="40185" customFormat="1"/>
    <row r="40186" customFormat="1"/>
    <row r="40187" customFormat="1"/>
    <row r="40188" customFormat="1"/>
    <row r="40189" customFormat="1"/>
    <row r="40190" customFormat="1"/>
    <row r="40191" customFormat="1"/>
    <row r="40192" customFormat="1"/>
    <row r="40193" customFormat="1"/>
    <row r="40194" customFormat="1"/>
    <row r="40195" customFormat="1"/>
    <row r="40196" customFormat="1"/>
    <row r="40197" customFormat="1"/>
    <row r="40198" customFormat="1"/>
    <row r="40199" customFormat="1"/>
    <row r="40200" customFormat="1"/>
    <row r="40201" customFormat="1"/>
    <row r="40202" customFormat="1"/>
    <row r="40203" customFormat="1"/>
    <row r="40204" customFormat="1"/>
    <row r="40205" customFormat="1"/>
    <row r="40206" customFormat="1"/>
    <row r="40207" customFormat="1"/>
    <row r="40208" customFormat="1"/>
    <row r="40209" customFormat="1"/>
    <row r="40210" customFormat="1"/>
    <row r="40211" customFormat="1"/>
    <row r="40212" customFormat="1"/>
    <row r="40213" customFormat="1"/>
    <row r="40214" customFormat="1"/>
    <row r="40215" customFormat="1"/>
    <row r="40216" customFormat="1"/>
    <row r="40217" customFormat="1"/>
    <row r="40218" customFormat="1"/>
    <row r="40219" customFormat="1"/>
    <row r="40220" customFormat="1"/>
    <row r="40221" customFormat="1"/>
    <row r="40222" customFormat="1"/>
    <row r="40223" customFormat="1"/>
    <row r="40224" customFormat="1"/>
    <row r="40225" customFormat="1"/>
    <row r="40226" customFormat="1"/>
    <row r="40227" customFormat="1"/>
    <row r="40228" customFormat="1"/>
    <row r="40229" customFormat="1"/>
    <row r="40230" customFormat="1"/>
    <row r="40231" customFormat="1"/>
    <row r="40232" customFormat="1"/>
    <row r="40233" customFormat="1"/>
    <row r="40234" customFormat="1"/>
    <row r="40235" customFormat="1"/>
    <row r="40236" customFormat="1"/>
    <row r="40237" customFormat="1"/>
    <row r="40238" customFormat="1"/>
    <row r="40239" customFormat="1"/>
    <row r="40240" customFormat="1"/>
    <row r="40241" customFormat="1"/>
    <row r="40242" customFormat="1"/>
    <row r="40243" customFormat="1"/>
    <row r="40244" customFormat="1"/>
    <row r="40245" customFormat="1"/>
    <row r="40246" customFormat="1"/>
    <row r="40247" customFormat="1"/>
    <row r="40248" customFormat="1"/>
    <row r="40249" customFormat="1"/>
    <row r="40250" customFormat="1"/>
    <row r="40251" customFormat="1"/>
    <row r="40252" customFormat="1"/>
    <row r="40253" customFormat="1"/>
    <row r="40254" customFormat="1"/>
    <row r="40255" customFormat="1"/>
    <row r="40256" customFormat="1"/>
    <row r="40257" customFormat="1"/>
    <row r="40258" customFormat="1"/>
    <row r="40259" customFormat="1"/>
    <row r="40260" customFormat="1"/>
    <row r="40261" customFormat="1"/>
    <row r="40262" customFormat="1"/>
    <row r="40263" customFormat="1"/>
    <row r="40264" customFormat="1"/>
    <row r="40265" customFormat="1"/>
    <row r="40266" customFormat="1"/>
    <row r="40267" customFormat="1"/>
    <row r="40268" customFormat="1"/>
    <row r="40269" customFormat="1"/>
    <row r="40270" customFormat="1"/>
    <row r="40271" customFormat="1"/>
    <row r="40272" customFormat="1"/>
    <row r="40273" customFormat="1"/>
    <row r="40274" customFormat="1"/>
    <row r="40275" customFormat="1"/>
    <row r="40276" customFormat="1"/>
    <row r="40277" customFormat="1"/>
    <row r="40278" customFormat="1"/>
    <row r="40279" customFormat="1"/>
    <row r="40280" customFormat="1"/>
    <row r="40281" customFormat="1"/>
    <row r="40282" customFormat="1"/>
    <row r="40283" customFormat="1"/>
    <row r="40284" customFormat="1"/>
    <row r="40285" customFormat="1"/>
    <row r="40286" customFormat="1"/>
    <row r="40287" customFormat="1"/>
    <row r="40288" customFormat="1"/>
    <row r="40289" customFormat="1"/>
    <row r="40290" customFormat="1"/>
    <row r="40291" customFormat="1"/>
    <row r="40292" customFormat="1"/>
    <row r="40293" customFormat="1"/>
    <row r="40294" customFormat="1"/>
    <row r="40295" customFormat="1"/>
    <row r="40296" customFormat="1"/>
    <row r="40297" customFormat="1"/>
    <row r="40298" customFormat="1"/>
    <row r="40299" customFormat="1"/>
    <row r="40300" customFormat="1"/>
    <row r="40301" customFormat="1"/>
    <row r="40302" customFormat="1"/>
    <row r="40303" customFormat="1"/>
    <row r="40304" customFormat="1"/>
    <row r="40305" customFormat="1"/>
    <row r="40306" customFormat="1"/>
    <row r="40307" customFormat="1"/>
    <row r="40308" customFormat="1"/>
    <row r="40309" customFormat="1"/>
    <row r="40310" customFormat="1"/>
    <row r="40311" customFormat="1"/>
    <row r="40312" customFormat="1"/>
    <row r="40313" customFormat="1"/>
    <row r="40314" customFormat="1"/>
    <row r="40315" customFormat="1"/>
    <row r="40316" customFormat="1"/>
    <row r="40317" customFormat="1"/>
    <row r="40318" customFormat="1"/>
    <row r="40319" customFormat="1"/>
    <row r="40320" customFormat="1"/>
    <row r="40321" customFormat="1"/>
    <row r="40322" customFormat="1"/>
    <row r="40323" customFormat="1"/>
    <row r="40324" customFormat="1"/>
    <row r="40325" customFormat="1"/>
    <row r="40326" customFormat="1"/>
    <row r="40327" customFormat="1"/>
    <row r="40328" customFormat="1"/>
    <row r="40329" customFormat="1"/>
    <row r="40330" customFormat="1"/>
    <row r="40331" customFormat="1"/>
    <row r="40332" customFormat="1"/>
    <row r="40333" customFormat="1"/>
    <row r="40334" customFormat="1"/>
    <row r="40335" customFormat="1"/>
    <row r="40336" customFormat="1"/>
    <row r="40337" customFormat="1"/>
    <row r="40338" customFormat="1"/>
    <row r="40339" customFormat="1"/>
    <row r="40340" customFormat="1"/>
    <row r="40341" customFormat="1"/>
    <row r="40342" customFormat="1"/>
    <row r="40343" customFormat="1"/>
    <row r="40344" customFormat="1"/>
    <row r="40345" customFormat="1"/>
    <row r="40346" customFormat="1"/>
    <row r="40347" customFormat="1"/>
    <row r="40348" customFormat="1"/>
    <row r="40349" customFormat="1"/>
    <row r="40350" customFormat="1"/>
    <row r="40351" customFormat="1"/>
    <row r="40352" customFormat="1"/>
    <row r="40353" customFormat="1"/>
    <row r="40354" customFormat="1"/>
    <row r="40355" customFormat="1"/>
    <row r="40356" customFormat="1"/>
    <row r="40357" customFormat="1"/>
    <row r="40358" customFormat="1"/>
    <row r="40359" customFormat="1"/>
    <row r="40360" customFormat="1"/>
    <row r="40361" customFormat="1"/>
    <row r="40362" customFormat="1"/>
    <row r="40363" customFormat="1"/>
    <row r="40364" customFormat="1"/>
    <row r="40365" customFormat="1"/>
    <row r="40366" customFormat="1"/>
    <row r="40367" customFormat="1"/>
    <row r="40368" customFormat="1"/>
    <row r="40369" customFormat="1"/>
    <row r="40370" customFormat="1"/>
    <row r="40371" customFormat="1"/>
    <row r="40372" customFormat="1"/>
    <row r="40373" customFormat="1"/>
    <row r="40374" customFormat="1"/>
    <row r="40375" customFormat="1"/>
    <row r="40376" customFormat="1"/>
    <row r="40377" customFormat="1"/>
    <row r="40378" customFormat="1"/>
    <row r="40379" customFormat="1"/>
    <row r="40380" customFormat="1"/>
    <row r="40381" customFormat="1"/>
    <row r="40382" customFormat="1"/>
    <row r="40383" customFormat="1"/>
    <row r="40384" customFormat="1"/>
    <row r="40385" customFormat="1"/>
    <row r="40386" customFormat="1"/>
    <row r="40387" customFormat="1"/>
    <row r="40388" customFormat="1"/>
    <row r="40389" customFormat="1"/>
    <row r="40390" customFormat="1"/>
    <row r="40391" customFormat="1"/>
    <row r="40392" customFormat="1"/>
    <row r="40393" customFormat="1"/>
    <row r="40394" customFormat="1"/>
    <row r="40395" customFormat="1"/>
    <row r="40396" customFormat="1"/>
    <row r="40397" customFormat="1"/>
    <row r="40398" customFormat="1"/>
    <row r="40399" customFormat="1"/>
    <row r="40400" customFormat="1"/>
    <row r="40401" customFormat="1"/>
    <row r="40402" customFormat="1"/>
    <row r="40403" customFormat="1"/>
    <row r="40404" customFormat="1"/>
    <row r="40405" customFormat="1"/>
    <row r="40406" customFormat="1"/>
    <row r="40407" customFormat="1"/>
    <row r="40408" customFormat="1"/>
    <row r="40409" customFormat="1"/>
    <row r="40410" customFormat="1"/>
    <row r="40411" customFormat="1"/>
    <row r="40412" customFormat="1"/>
    <row r="40413" customFormat="1"/>
    <row r="40414" customFormat="1"/>
    <row r="40415" customFormat="1"/>
    <row r="40416" customFormat="1"/>
    <row r="40417" customFormat="1"/>
    <row r="40418" customFormat="1"/>
    <row r="40419" customFormat="1"/>
    <row r="40420" customFormat="1"/>
    <row r="40421" customFormat="1"/>
    <row r="40422" customFormat="1"/>
    <row r="40423" customFormat="1"/>
    <row r="40424" customFormat="1"/>
    <row r="40425" customFormat="1"/>
    <row r="40426" customFormat="1"/>
    <row r="40427" customFormat="1"/>
    <row r="40428" customFormat="1"/>
    <row r="40429" customFormat="1"/>
    <row r="40430" customFormat="1"/>
    <row r="40431" customFormat="1"/>
    <row r="40432" customFormat="1"/>
    <row r="40433" customFormat="1"/>
    <row r="40434" customFormat="1"/>
    <row r="40435" customFormat="1"/>
    <row r="40436" customFormat="1"/>
    <row r="40437" customFormat="1"/>
    <row r="40438" customFormat="1"/>
    <row r="40439" customFormat="1"/>
    <row r="40440" customFormat="1"/>
    <row r="40441" customFormat="1"/>
    <row r="40442" customFormat="1"/>
    <row r="40443" customFormat="1"/>
    <row r="40444" customFormat="1"/>
    <row r="40445" customFormat="1"/>
    <row r="40446" customFormat="1"/>
    <row r="40447" customFormat="1"/>
    <row r="40448" customFormat="1"/>
    <row r="40449" customFormat="1"/>
    <row r="40450" customFormat="1"/>
    <row r="40451" customFormat="1"/>
    <row r="40452" customFormat="1"/>
    <row r="40453" customFormat="1"/>
    <row r="40454" customFormat="1"/>
    <row r="40455" customFormat="1"/>
    <row r="40456" customFormat="1"/>
    <row r="40457" customFormat="1"/>
    <row r="40458" customFormat="1"/>
    <row r="40459" customFormat="1"/>
    <row r="40460" customFormat="1"/>
    <row r="40461" customFormat="1"/>
    <row r="40462" customFormat="1"/>
    <row r="40463" customFormat="1"/>
    <row r="40464" customFormat="1"/>
    <row r="40465" customFormat="1"/>
    <row r="40466" customFormat="1"/>
    <row r="40467" customFormat="1"/>
    <row r="40468" customFormat="1"/>
    <row r="40469" customFormat="1"/>
    <row r="40470" customFormat="1"/>
    <row r="40471" customFormat="1"/>
    <row r="40472" customFormat="1"/>
    <row r="40473" customFormat="1"/>
    <row r="40474" customFormat="1"/>
    <row r="40475" customFormat="1"/>
    <row r="40476" customFormat="1"/>
    <row r="40477" customFormat="1"/>
    <row r="40478" customFormat="1"/>
    <row r="40479" customFormat="1"/>
    <row r="40480" customFormat="1"/>
    <row r="40481" customFormat="1"/>
    <row r="40482" customFormat="1"/>
    <row r="40483" customFormat="1"/>
    <row r="40484" customFormat="1"/>
    <row r="40485" customFormat="1"/>
    <row r="40486" customFormat="1"/>
    <row r="40487" customFormat="1"/>
    <row r="40488" customFormat="1"/>
    <row r="40489" customFormat="1"/>
    <row r="40490" customFormat="1"/>
    <row r="40491" customFormat="1"/>
    <row r="40492" customFormat="1"/>
    <row r="40493" customFormat="1"/>
    <row r="40494" customFormat="1"/>
    <row r="40495" customFormat="1"/>
    <row r="40496" customFormat="1"/>
    <row r="40497" customFormat="1"/>
    <row r="40498" customFormat="1"/>
    <row r="40499" customFormat="1"/>
    <row r="40500" customFormat="1"/>
    <row r="40501" customFormat="1"/>
    <row r="40502" customFormat="1"/>
    <row r="40503" customFormat="1"/>
    <row r="40504" customFormat="1"/>
    <row r="40505" customFormat="1"/>
    <row r="40506" customFormat="1"/>
    <row r="40507" customFormat="1"/>
    <row r="40508" customFormat="1"/>
    <row r="40509" customFormat="1"/>
    <row r="40510" customFormat="1"/>
    <row r="40511" customFormat="1"/>
    <row r="40512" customFormat="1"/>
    <row r="40513" customFormat="1"/>
    <row r="40514" customFormat="1"/>
    <row r="40515" customFormat="1"/>
    <row r="40516" customFormat="1"/>
    <row r="40517" customFormat="1"/>
    <row r="40518" customFormat="1"/>
    <row r="40519" customFormat="1"/>
    <row r="40520" customFormat="1"/>
    <row r="40521" customFormat="1"/>
    <row r="40522" customFormat="1"/>
    <row r="40523" customFormat="1"/>
    <row r="40524" customFormat="1"/>
    <row r="40525" customFormat="1"/>
    <row r="40526" customFormat="1"/>
    <row r="40527" customFormat="1"/>
    <row r="40528" customFormat="1"/>
    <row r="40529" customFormat="1"/>
    <row r="40530" customFormat="1"/>
    <row r="40531" customFormat="1"/>
    <row r="40532" customFormat="1"/>
    <row r="40533" customFormat="1"/>
    <row r="40534" customFormat="1"/>
    <row r="40535" customFormat="1"/>
    <row r="40536" customFormat="1"/>
    <row r="40537" customFormat="1"/>
    <row r="40538" customFormat="1"/>
    <row r="40539" customFormat="1"/>
    <row r="40540" customFormat="1"/>
    <row r="40541" customFormat="1"/>
    <row r="40542" customFormat="1"/>
    <row r="40543" customFormat="1"/>
    <row r="40544" customFormat="1"/>
    <row r="40545" customFormat="1"/>
    <row r="40546" customFormat="1"/>
    <row r="40547" customFormat="1"/>
    <row r="40548" customFormat="1"/>
    <row r="40549" customFormat="1"/>
    <row r="40550" customFormat="1"/>
    <row r="40551" customFormat="1"/>
    <row r="40552" customFormat="1"/>
    <row r="40553" customFormat="1"/>
    <row r="40554" customFormat="1"/>
    <row r="40555" customFormat="1"/>
    <row r="40556" customFormat="1"/>
    <row r="40557" customFormat="1"/>
    <row r="40558" customFormat="1"/>
    <row r="40559" customFormat="1"/>
    <row r="40560" customFormat="1"/>
    <row r="40561" customFormat="1"/>
    <row r="40562" customFormat="1"/>
    <row r="40563" customFormat="1"/>
    <row r="40564" customFormat="1"/>
    <row r="40565" customFormat="1"/>
    <row r="40566" customFormat="1"/>
    <row r="40567" customFormat="1"/>
    <row r="40568" customFormat="1"/>
    <row r="40569" customFormat="1"/>
    <row r="40570" customFormat="1"/>
    <row r="40571" customFormat="1"/>
    <row r="40572" customFormat="1"/>
    <row r="40573" customFormat="1"/>
    <row r="40574" customFormat="1"/>
    <row r="40575" customFormat="1"/>
    <row r="40576" customFormat="1"/>
    <row r="40577" customFormat="1"/>
    <row r="40578" customFormat="1"/>
    <row r="40579" customFormat="1"/>
    <row r="40580" customFormat="1"/>
    <row r="40581" customFormat="1"/>
    <row r="40582" customFormat="1"/>
    <row r="40583" customFormat="1"/>
    <row r="40584" customFormat="1"/>
    <row r="40585" customFormat="1"/>
    <row r="40586" customFormat="1"/>
    <row r="40587" customFormat="1"/>
    <row r="40588" customFormat="1"/>
    <row r="40589" customFormat="1"/>
    <row r="40590" customFormat="1"/>
    <row r="40591" customFormat="1"/>
    <row r="40592" customFormat="1"/>
    <row r="40593" customFormat="1"/>
    <row r="40594" customFormat="1"/>
    <row r="40595" customFormat="1"/>
    <row r="40596" customFormat="1"/>
    <row r="40597" customFormat="1"/>
    <row r="40598" customFormat="1"/>
    <row r="40599" customFormat="1"/>
    <row r="40600" customFormat="1"/>
    <row r="40601" customFormat="1"/>
    <row r="40602" customFormat="1"/>
    <row r="40603" customFormat="1"/>
    <row r="40604" customFormat="1"/>
    <row r="40605" customFormat="1"/>
    <row r="40606" customFormat="1"/>
    <row r="40607" customFormat="1"/>
    <row r="40608" customFormat="1"/>
    <row r="40609" customFormat="1"/>
    <row r="40610" customFormat="1"/>
    <row r="40611" customFormat="1"/>
    <row r="40612" customFormat="1"/>
    <row r="40613" customFormat="1"/>
    <row r="40614" customFormat="1"/>
    <row r="40615" customFormat="1"/>
    <row r="40616" customFormat="1"/>
    <row r="40617" customFormat="1"/>
    <row r="40618" customFormat="1"/>
    <row r="40619" customFormat="1"/>
    <row r="40620" customFormat="1"/>
    <row r="40621" customFormat="1"/>
    <row r="40622" customFormat="1"/>
    <row r="40623" customFormat="1"/>
    <row r="40624" customFormat="1"/>
    <row r="40625" customFormat="1"/>
    <row r="40626" customFormat="1"/>
    <row r="40627" customFormat="1"/>
    <row r="40628" customFormat="1"/>
    <row r="40629" customFormat="1"/>
    <row r="40630" customFormat="1"/>
    <row r="40631" customFormat="1"/>
    <row r="40632" customFormat="1"/>
    <row r="40633" customFormat="1"/>
    <row r="40634" customFormat="1"/>
    <row r="40635" customFormat="1"/>
    <row r="40636" customFormat="1"/>
    <row r="40637" customFormat="1"/>
    <row r="40638" customFormat="1"/>
    <row r="40639" customFormat="1"/>
    <row r="40640" customFormat="1"/>
    <row r="40641" customFormat="1"/>
    <row r="40642" customFormat="1"/>
    <row r="40643" customFormat="1"/>
    <row r="40644" customFormat="1"/>
    <row r="40645" customFormat="1"/>
    <row r="40646" customFormat="1"/>
    <row r="40647" customFormat="1"/>
    <row r="40648" customFormat="1"/>
    <row r="40649" customFormat="1"/>
    <row r="40650" customFormat="1"/>
    <row r="40651" customFormat="1"/>
    <row r="40652" customFormat="1"/>
    <row r="40653" customFormat="1"/>
    <row r="40654" customFormat="1"/>
    <row r="40655" customFormat="1"/>
    <row r="40656" customFormat="1"/>
    <row r="40657" customFormat="1"/>
    <row r="40658" customFormat="1"/>
    <row r="40659" customFormat="1"/>
    <row r="40660" customFormat="1"/>
    <row r="40661" customFormat="1"/>
    <row r="40662" customFormat="1"/>
    <row r="40663" customFormat="1"/>
    <row r="40664" customFormat="1"/>
    <row r="40665" customFormat="1"/>
    <row r="40666" customFormat="1"/>
    <row r="40667" customFormat="1"/>
    <row r="40668" customFormat="1"/>
    <row r="40669" customFormat="1"/>
    <row r="40670" customFormat="1"/>
    <row r="40671" customFormat="1"/>
    <row r="40672" customFormat="1"/>
    <row r="40673" customFormat="1"/>
    <row r="40674" customFormat="1"/>
    <row r="40675" customFormat="1"/>
    <row r="40676" customFormat="1"/>
    <row r="40677" customFormat="1"/>
    <row r="40678" customFormat="1"/>
    <row r="40679" customFormat="1"/>
    <row r="40680" customFormat="1"/>
    <row r="40681" customFormat="1"/>
    <row r="40682" customFormat="1"/>
    <row r="40683" customFormat="1"/>
    <row r="40684" customFormat="1"/>
    <row r="40685" customFormat="1"/>
    <row r="40686" customFormat="1"/>
    <row r="40687" customFormat="1"/>
    <row r="40688" customFormat="1"/>
    <row r="40689" customFormat="1"/>
    <row r="40690" customFormat="1"/>
    <row r="40691" customFormat="1"/>
    <row r="40692" customFormat="1"/>
    <row r="40693" customFormat="1"/>
    <row r="40694" customFormat="1"/>
    <row r="40695" customFormat="1"/>
    <row r="40696" customFormat="1"/>
    <row r="40697" customFormat="1"/>
    <row r="40698" customFormat="1"/>
    <row r="40699" customFormat="1"/>
    <row r="40700" customFormat="1"/>
    <row r="40701" customFormat="1"/>
    <row r="40702" customFormat="1"/>
    <row r="40703" customFormat="1"/>
    <row r="40704" customFormat="1"/>
    <row r="40705" customFormat="1"/>
    <row r="40706" customFormat="1"/>
    <row r="40707" customFormat="1"/>
    <row r="40708" customFormat="1"/>
    <row r="40709" customFormat="1"/>
    <row r="40710" customFormat="1"/>
    <row r="40711" customFormat="1"/>
    <row r="40712" customFormat="1"/>
    <row r="40713" customFormat="1"/>
    <row r="40714" customFormat="1"/>
    <row r="40715" customFormat="1"/>
    <row r="40716" customFormat="1"/>
    <row r="40717" customFormat="1"/>
    <row r="40718" customFormat="1"/>
    <row r="40719" customFormat="1"/>
    <row r="40720" customFormat="1"/>
    <row r="40721" customFormat="1"/>
    <row r="40722" customFormat="1"/>
    <row r="40723" customFormat="1"/>
    <row r="40724" customFormat="1"/>
    <row r="40725" customFormat="1"/>
    <row r="40726" customFormat="1"/>
    <row r="40727" customFormat="1"/>
    <row r="40728" customFormat="1"/>
    <row r="40729" customFormat="1"/>
    <row r="40730" customFormat="1"/>
    <row r="40731" customFormat="1"/>
    <row r="40732" customFormat="1"/>
    <row r="40733" customFormat="1"/>
    <row r="40734" customFormat="1"/>
    <row r="40735" customFormat="1"/>
    <row r="40736" customFormat="1"/>
    <row r="40737" customFormat="1"/>
    <row r="40738" customFormat="1"/>
    <row r="40739" customFormat="1"/>
    <row r="40740" customFormat="1"/>
    <row r="40741" customFormat="1"/>
    <row r="40742" customFormat="1"/>
    <row r="40743" customFormat="1"/>
    <row r="40744" customFormat="1"/>
    <row r="40745" customFormat="1"/>
    <row r="40746" customFormat="1"/>
    <row r="40747" customFormat="1"/>
    <row r="40748" customFormat="1"/>
    <row r="40749" customFormat="1"/>
    <row r="40750" customFormat="1"/>
    <row r="40751" customFormat="1"/>
    <row r="40752" customFormat="1"/>
    <row r="40753" customFormat="1"/>
    <row r="40754" customFormat="1"/>
    <row r="40755" customFormat="1"/>
    <row r="40756" customFormat="1"/>
    <row r="40757" customFormat="1"/>
    <row r="40758" customFormat="1"/>
    <row r="40759" customFormat="1"/>
    <row r="40760" customFormat="1"/>
    <row r="40761" customFormat="1"/>
    <row r="40762" customFormat="1"/>
    <row r="40763" customFormat="1"/>
    <row r="40764" customFormat="1"/>
    <row r="40765" customFormat="1"/>
    <row r="40766" customFormat="1"/>
    <row r="40767" customFormat="1"/>
    <row r="40768" customFormat="1"/>
    <row r="40769" customFormat="1"/>
    <row r="40770" customFormat="1"/>
    <row r="40771" customFormat="1"/>
    <row r="40772" customFormat="1"/>
    <row r="40773" customFormat="1"/>
    <row r="40774" customFormat="1"/>
    <row r="40775" customFormat="1"/>
    <row r="40776" customFormat="1"/>
    <row r="40777" customFormat="1"/>
    <row r="40778" customFormat="1"/>
    <row r="40779" customFormat="1"/>
    <row r="40780" customFormat="1"/>
    <row r="40781" customFormat="1"/>
    <row r="40782" customFormat="1"/>
    <row r="40783" customFormat="1"/>
    <row r="40784" customFormat="1"/>
    <row r="40785" customFormat="1"/>
    <row r="40786" customFormat="1"/>
    <row r="40787" customFormat="1"/>
    <row r="40788" customFormat="1"/>
    <row r="40789" customFormat="1"/>
    <row r="40790" customFormat="1"/>
    <row r="40791" customFormat="1"/>
    <row r="40792" customFormat="1"/>
    <row r="40793" customFormat="1"/>
    <row r="40794" customFormat="1"/>
    <row r="40795" customFormat="1"/>
    <row r="40796" customFormat="1"/>
    <row r="40797" customFormat="1"/>
    <row r="40798" customFormat="1"/>
    <row r="40799" customFormat="1"/>
    <row r="40800" customFormat="1"/>
    <row r="40801" customFormat="1"/>
    <row r="40802" customFormat="1"/>
    <row r="40803" customFormat="1"/>
    <row r="40804" customFormat="1"/>
    <row r="40805" customFormat="1"/>
    <row r="40806" customFormat="1"/>
    <row r="40807" customFormat="1"/>
    <row r="40808" customFormat="1"/>
    <row r="40809" customFormat="1"/>
    <row r="40810" customFormat="1"/>
    <row r="40811" customFormat="1"/>
    <row r="40812" customFormat="1"/>
    <row r="40813" customFormat="1"/>
    <row r="40814" customFormat="1"/>
    <row r="40815" customFormat="1"/>
    <row r="40816" customFormat="1"/>
    <row r="40817" customFormat="1"/>
    <row r="40818" customFormat="1"/>
    <row r="40819" customFormat="1"/>
    <row r="40820" customFormat="1"/>
    <row r="40821" customFormat="1"/>
    <row r="40822" customFormat="1"/>
    <row r="40823" customFormat="1"/>
    <row r="40824" customFormat="1"/>
    <row r="40825" customFormat="1"/>
    <row r="40826" customFormat="1"/>
    <row r="40827" customFormat="1"/>
    <row r="40828" customFormat="1"/>
    <row r="40829" customFormat="1"/>
    <row r="40830" customFormat="1"/>
    <row r="40831" customFormat="1"/>
    <row r="40832" customFormat="1"/>
    <row r="40833" customFormat="1"/>
    <row r="40834" customFormat="1"/>
    <row r="40835" customFormat="1"/>
    <row r="40836" customFormat="1"/>
    <row r="40837" customFormat="1"/>
    <row r="40838" customFormat="1"/>
    <row r="40839" customFormat="1"/>
    <row r="40840" customFormat="1"/>
    <row r="40841" customFormat="1"/>
    <row r="40842" customFormat="1"/>
    <row r="40843" customFormat="1"/>
    <row r="40844" customFormat="1"/>
    <row r="40845" customFormat="1"/>
    <row r="40846" customFormat="1"/>
    <row r="40847" customFormat="1"/>
    <row r="40848" customFormat="1"/>
    <row r="40849" customFormat="1"/>
    <row r="40850" customFormat="1"/>
    <row r="40851" customFormat="1"/>
    <row r="40852" customFormat="1"/>
    <row r="40853" customFormat="1"/>
    <row r="40854" customFormat="1"/>
    <row r="40855" customFormat="1"/>
    <row r="40856" customFormat="1"/>
    <row r="40857" customFormat="1"/>
    <row r="40858" customFormat="1"/>
    <row r="40859" customFormat="1"/>
    <row r="40860" customFormat="1"/>
    <row r="40861" customFormat="1"/>
    <row r="40862" customFormat="1"/>
    <row r="40863" customFormat="1"/>
    <row r="40864" customFormat="1"/>
    <row r="40865" customFormat="1"/>
    <row r="40866" customFormat="1"/>
    <row r="40867" customFormat="1"/>
    <row r="40868" customFormat="1"/>
    <row r="40869" customFormat="1"/>
    <row r="40870" customFormat="1"/>
    <row r="40871" customFormat="1"/>
    <row r="40872" customFormat="1"/>
    <row r="40873" customFormat="1"/>
    <row r="40874" customFormat="1"/>
    <row r="40875" customFormat="1"/>
    <row r="40876" customFormat="1"/>
    <row r="40877" customFormat="1"/>
    <row r="40878" customFormat="1"/>
    <row r="40879" customFormat="1"/>
    <row r="40880" customFormat="1"/>
    <row r="40881" customFormat="1"/>
    <row r="40882" customFormat="1"/>
    <row r="40883" customFormat="1"/>
    <row r="40884" customFormat="1"/>
    <row r="40885" customFormat="1"/>
    <row r="40886" customFormat="1"/>
    <row r="40887" customFormat="1"/>
    <row r="40888" customFormat="1"/>
    <row r="40889" customFormat="1"/>
    <row r="40890" customFormat="1"/>
    <row r="40891" customFormat="1"/>
    <row r="40892" customFormat="1"/>
    <row r="40893" customFormat="1"/>
    <row r="40894" customFormat="1"/>
    <row r="40895" customFormat="1"/>
    <row r="40896" customFormat="1"/>
    <row r="40897" customFormat="1"/>
    <row r="40898" customFormat="1"/>
    <row r="40899" customFormat="1"/>
    <row r="40900" customFormat="1"/>
    <row r="40901" customFormat="1"/>
    <row r="40902" customFormat="1"/>
    <row r="40903" customFormat="1"/>
    <row r="40904" customFormat="1"/>
    <row r="40905" customFormat="1"/>
    <row r="40906" customFormat="1"/>
    <row r="40907" customFormat="1"/>
    <row r="40908" customFormat="1"/>
    <row r="40909" customFormat="1"/>
    <row r="40910" customFormat="1"/>
    <row r="40911" customFormat="1"/>
    <row r="40912" customFormat="1"/>
    <row r="40913" customFormat="1"/>
    <row r="40914" customFormat="1"/>
    <row r="40915" customFormat="1"/>
    <row r="40916" customFormat="1"/>
    <row r="40917" customFormat="1"/>
    <row r="40918" customFormat="1"/>
    <row r="40919" customFormat="1"/>
    <row r="40920" customFormat="1"/>
    <row r="40921" customFormat="1"/>
    <row r="40922" customFormat="1"/>
    <row r="40923" customFormat="1"/>
    <row r="40924" customFormat="1"/>
    <row r="40925" customFormat="1"/>
    <row r="40926" customFormat="1"/>
    <row r="40927" customFormat="1"/>
    <row r="40928" customFormat="1"/>
    <row r="40929" customFormat="1"/>
    <row r="40930" customFormat="1"/>
    <row r="40931" customFormat="1"/>
    <row r="40932" customFormat="1"/>
    <row r="40933" customFormat="1"/>
    <row r="40934" customFormat="1"/>
    <row r="40935" customFormat="1"/>
    <row r="40936" customFormat="1"/>
    <row r="40937" customFormat="1"/>
    <row r="40938" customFormat="1"/>
    <row r="40939" customFormat="1"/>
    <row r="40940" customFormat="1"/>
    <row r="40941" customFormat="1"/>
    <row r="40942" customFormat="1"/>
    <row r="40943" customFormat="1"/>
    <row r="40944" customFormat="1"/>
    <row r="40945" customFormat="1"/>
    <row r="40946" customFormat="1"/>
    <row r="40947" customFormat="1"/>
    <row r="40948" customFormat="1"/>
    <row r="40949" customFormat="1"/>
    <row r="40950" customFormat="1"/>
    <row r="40951" customFormat="1"/>
    <row r="40952" customFormat="1"/>
    <row r="40953" customFormat="1"/>
    <row r="40954" customFormat="1"/>
    <row r="40955" customFormat="1"/>
    <row r="40956" customFormat="1"/>
    <row r="40957" customFormat="1"/>
    <row r="40958" customFormat="1"/>
    <row r="40959" customFormat="1"/>
    <row r="40960" customFormat="1"/>
    <row r="40961" customFormat="1"/>
    <row r="40962" customFormat="1"/>
    <row r="40963" customFormat="1"/>
    <row r="40964" customFormat="1"/>
    <row r="40965" customFormat="1"/>
    <row r="40966" customFormat="1"/>
    <row r="40967" customFormat="1"/>
    <row r="40968" customFormat="1"/>
    <row r="40969" customFormat="1"/>
    <row r="40970" customFormat="1"/>
    <row r="40971" customFormat="1"/>
    <row r="40972" customFormat="1"/>
    <row r="40973" customFormat="1"/>
    <row r="40974" customFormat="1"/>
    <row r="40975" customFormat="1"/>
    <row r="40976" customFormat="1"/>
    <row r="40977" customFormat="1"/>
    <row r="40978" customFormat="1"/>
    <row r="40979" customFormat="1"/>
    <row r="40980" customFormat="1"/>
    <row r="40981" customFormat="1"/>
    <row r="40982" customFormat="1"/>
    <row r="40983" customFormat="1"/>
    <row r="40984" customFormat="1"/>
    <row r="40985" customFormat="1"/>
    <row r="40986" customFormat="1"/>
    <row r="40987" customFormat="1"/>
    <row r="40988" customFormat="1"/>
    <row r="40989" customFormat="1"/>
    <row r="40990" customFormat="1"/>
    <row r="40991" customFormat="1"/>
    <row r="40992" customFormat="1"/>
    <row r="40993" customFormat="1"/>
    <row r="40994" customFormat="1"/>
    <row r="40995" customFormat="1"/>
    <row r="40996" customFormat="1"/>
    <row r="40997" customFormat="1"/>
    <row r="40998" customFormat="1"/>
    <row r="40999" customFormat="1"/>
    <row r="41000" customFormat="1"/>
    <row r="41001" customFormat="1"/>
    <row r="41002" customFormat="1"/>
    <row r="41003" customFormat="1"/>
    <row r="41004" customFormat="1"/>
    <row r="41005" customFormat="1"/>
    <row r="41006" customFormat="1"/>
    <row r="41007" customFormat="1"/>
    <row r="41008" customFormat="1"/>
    <row r="41009" customFormat="1"/>
    <row r="41010" customFormat="1"/>
    <row r="41011" customFormat="1"/>
    <row r="41012" customFormat="1"/>
    <row r="41013" customFormat="1"/>
    <row r="41014" customFormat="1"/>
    <row r="41015" customFormat="1"/>
    <row r="41016" customFormat="1"/>
    <row r="41017" customFormat="1"/>
    <row r="41018" customFormat="1"/>
    <row r="41019" customFormat="1"/>
    <row r="41020" customFormat="1"/>
    <row r="41021" customFormat="1"/>
    <row r="41022" customFormat="1"/>
    <row r="41023" customFormat="1"/>
    <row r="41024" customFormat="1"/>
    <row r="41025" customFormat="1"/>
    <row r="41026" customFormat="1"/>
    <row r="41027" customFormat="1"/>
    <row r="41028" customFormat="1"/>
    <row r="41029" customFormat="1"/>
    <row r="41030" customFormat="1"/>
    <row r="41031" customFormat="1"/>
    <row r="41032" customFormat="1"/>
    <row r="41033" customFormat="1"/>
    <row r="41034" customFormat="1"/>
    <row r="41035" customFormat="1"/>
    <row r="41036" customFormat="1"/>
    <row r="41037" customFormat="1"/>
    <row r="41038" customFormat="1"/>
    <row r="41039" customFormat="1"/>
    <row r="41040" customFormat="1"/>
    <row r="41041" customFormat="1"/>
    <row r="41042" customFormat="1"/>
    <row r="41043" customFormat="1"/>
    <row r="41044" customFormat="1"/>
    <row r="41045" customFormat="1"/>
    <row r="41046" customFormat="1"/>
    <row r="41047" customFormat="1"/>
    <row r="41048" customFormat="1"/>
    <row r="41049" customFormat="1"/>
    <row r="41050" customFormat="1"/>
    <row r="41051" customFormat="1"/>
    <row r="41052" customFormat="1"/>
    <row r="41053" customFormat="1"/>
    <row r="41054" customFormat="1"/>
    <row r="41055" customFormat="1"/>
    <row r="41056" customFormat="1"/>
    <row r="41057" customFormat="1"/>
    <row r="41058" customFormat="1"/>
    <row r="41059" customFormat="1"/>
    <row r="41060" customFormat="1"/>
    <row r="41061" customFormat="1"/>
    <row r="41062" customFormat="1"/>
    <row r="41063" customFormat="1"/>
    <row r="41064" customFormat="1"/>
    <row r="41065" customFormat="1"/>
    <row r="41066" customFormat="1"/>
    <row r="41067" customFormat="1"/>
    <row r="41068" customFormat="1"/>
    <row r="41069" customFormat="1"/>
    <row r="41070" customFormat="1"/>
    <row r="41071" customFormat="1"/>
    <row r="41072" customFormat="1"/>
    <row r="41073" customFormat="1"/>
    <row r="41074" customFormat="1"/>
    <row r="41075" customFormat="1"/>
    <row r="41076" customFormat="1"/>
    <row r="41077" customFormat="1"/>
    <row r="41078" customFormat="1"/>
    <row r="41079" customFormat="1"/>
    <row r="41080" customFormat="1"/>
    <row r="41081" customFormat="1"/>
    <row r="41082" customFormat="1"/>
    <row r="41083" customFormat="1"/>
    <row r="41084" customFormat="1"/>
    <row r="41085" customFormat="1"/>
    <row r="41086" customFormat="1"/>
    <row r="41087" customFormat="1"/>
    <row r="41088" customFormat="1"/>
    <row r="41089" customFormat="1"/>
    <row r="41090" customFormat="1"/>
    <row r="41091" customFormat="1"/>
    <row r="41092" customFormat="1"/>
    <row r="41093" customFormat="1"/>
    <row r="41094" customFormat="1"/>
    <row r="41095" customFormat="1"/>
    <row r="41096" customFormat="1"/>
    <row r="41097" customFormat="1"/>
    <row r="41098" customFormat="1"/>
    <row r="41099" customFormat="1"/>
    <row r="41100" customFormat="1"/>
    <row r="41101" customFormat="1"/>
    <row r="41102" customFormat="1"/>
    <row r="41103" customFormat="1"/>
    <row r="41104" customFormat="1"/>
    <row r="41105" customFormat="1"/>
    <row r="41106" customFormat="1"/>
    <row r="41107" customFormat="1"/>
    <row r="41108" customFormat="1"/>
    <row r="41109" customFormat="1"/>
    <row r="41110" customFormat="1"/>
    <row r="41111" customFormat="1"/>
    <row r="41112" customFormat="1"/>
    <row r="41113" customFormat="1"/>
    <row r="41114" customFormat="1"/>
    <row r="41115" customFormat="1"/>
    <row r="41116" customFormat="1"/>
    <row r="41117" customFormat="1"/>
    <row r="41118" customFormat="1"/>
    <row r="41119" customFormat="1"/>
    <row r="41120" customFormat="1"/>
    <row r="41121" customFormat="1"/>
    <row r="41122" customFormat="1"/>
    <row r="41123" customFormat="1"/>
    <row r="41124" customFormat="1"/>
    <row r="41125" customFormat="1"/>
    <row r="41126" customFormat="1"/>
    <row r="41127" customFormat="1"/>
    <row r="41128" customFormat="1"/>
    <row r="41129" customFormat="1"/>
    <row r="41130" customFormat="1"/>
    <row r="41131" customFormat="1"/>
    <row r="41132" customFormat="1"/>
    <row r="41133" customFormat="1"/>
    <row r="41134" customFormat="1"/>
    <row r="41135" customFormat="1"/>
    <row r="41136" customFormat="1"/>
    <row r="41137" customFormat="1"/>
    <row r="41138" customFormat="1"/>
    <row r="41139" customFormat="1"/>
    <row r="41140" customFormat="1"/>
    <row r="41141" customFormat="1"/>
    <row r="41142" customFormat="1"/>
    <row r="41143" customFormat="1"/>
    <row r="41144" customFormat="1"/>
    <row r="41145" customFormat="1"/>
    <row r="41146" customFormat="1"/>
    <row r="41147" customFormat="1"/>
    <row r="41148" customFormat="1"/>
    <row r="41149" customFormat="1"/>
    <row r="41150" customFormat="1"/>
    <row r="41151" customFormat="1"/>
    <row r="41152" customFormat="1"/>
    <row r="41153" customFormat="1"/>
    <row r="41154" customFormat="1"/>
    <row r="41155" customFormat="1"/>
    <row r="41156" customFormat="1"/>
    <row r="41157" customFormat="1"/>
    <row r="41158" customFormat="1"/>
    <row r="41159" customFormat="1"/>
    <row r="41160" customFormat="1"/>
    <row r="41161" customFormat="1"/>
    <row r="41162" customFormat="1"/>
    <row r="41163" customFormat="1"/>
    <row r="41164" customFormat="1"/>
    <row r="41165" customFormat="1"/>
    <row r="41166" customFormat="1"/>
    <row r="41167" customFormat="1"/>
    <row r="41168" customFormat="1"/>
    <row r="41169" customFormat="1"/>
    <row r="41170" customFormat="1"/>
    <row r="41171" customFormat="1"/>
    <row r="41172" customFormat="1"/>
    <row r="41173" customFormat="1"/>
    <row r="41174" customFormat="1"/>
    <row r="41175" customFormat="1"/>
    <row r="41176" customFormat="1"/>
    <row r="41177" customFormat="1"/>
    <row r="41178" customFormat="1"/>
    <row r="41179" customFormat="1"/>
    <row r="41180" customFormat="1"/>
    <row r="41181" customFormat="1"/>
    <row r="41182" customFormat="1"/>
    <row r="41183" customFormat="1"/>
    <row r="41184" customFormat="1"/>
    <row r="41185" customFormat="1"/>
    <row r="41186" customFormat="1"/>
    <row r="41187" customFormat="1"/>
    <row r="41188" customFormat="1"/>
    <row r="41189" customFormat="1"/>
    <row r="41190" customFormat="1"/>
    <row r="41191" customFormat="1"/>
    <row r="41192" customFormat="1"/>
    <row r="41193" customFormat="1"/>
    <row r="41194" customFormat="1"/>
    <row r="41195" customFormat="1"/>
    <row r="41196" customFormat="1"/>
    <row r="41197" customFormat="1"/>
    <row r="41198" customFormat="1"/>
    <row r="41199" customFormat="1"/>
    <row r="41200" customFormat="1"/>
    <row r="41201" customFormat="1"/>
    <row r="41202" customFormat="1"/>
    <row r="41203" customFormat="1"/>
    <row r="41204" customFormat="1"/>
    <row r="41205" customFormat="1"/>
    <row r="41206" customFormat="1"/>
    <row r="41207" customFormat="1"/>
    <row r="41208" customFormat="1"/>
    <row r="41209" customFormat="1"/>
    <row r="41210" customFormat="1"/>
    <row r="41211" customFormat="1"/>
    <row r="41212" customFormat="1"/>
    <row r="41213" customFormat="1"/>
    <row r="41214" customFormat="1"/>
    <row r="41215" customFormat="1"/>
    <row r="41216" customFormat="1"/>
    <row r="41217" customFormat="1"/>
    <row r="41218" customFormat="1"/>
    <row r="41219" customFormat="1"/>
    <row r="41220" customFormat="1"/>
    <row r="41221" customFormat="1"/>
    <row r="41222" customFormat="1"/>
    <row r="41223" customFormat="1"/>
    <row r="41224" customFormat="1"/>
    <row r="41225" customFormat="1"/>
    <row r="41226" customFormat="1"/>
    <row r="41227" customFormat="1"/>
    <row r="41228" customFormat="1"/>
    <row r="41229" customFormat="1"/>
    <row r="41230" customFormat="1"/>
    <row r="41231" customFormat="1"/>
    <row r="41232" customFormat="1"/>
    <row r="41233" customFormat="1"/>
    <row r="41234" customFormat="1"/>
    <row r="41235" customFormat="1"/>
    <row r="41236" customFormat="1"/>
    <row r="41237" customFormat="1"/>
    <row r="41238" customFormat="1"/>
    <row r="41239" customFormat="1"/>
    <row r="41240" customFormat="1"/>
    <row r="41241" customFormat="1"/>
    <row r="41242" customFormat="1"/>
    <row r="41243" customFormat="1"/>
    <row r="41244" customFormat="1"/>
    <row r="41245" customFormat="1"/>
    <row r="41246" customFormat="1"/>
    <row r="41247" customFormat="1"/>
    <row r="41248" customFormat="1"/>
    <row r="41249" customFormat="1"/>
    <row r="41250" customFormat="1"/>
    <row r="41251" customFormat="1"/>
    <row r="41252" customFormat="1"/>
    <row r="41253" customFormat="1"/>
    <row r="41254" customFormat="1"/>
    <row r="41255" customFormat="1"/>
    <row r="41256" customFormat="1"/>
    <row r="41257" customFormat="1"/>
    <row r="41258" customFormat="1"/>
    <row r="41259" customFormat="1"/>
    <row r="41260" customFormat="1"/>
    <row r="41261" customFormat="1"/>
    <row r="41262" customFormat="1"/>
    <row r="41263" customFormat="1"/>
    <row r="41264" customFormat="1"/>
    <row r="41265" customFormat="1"/>
    <row r="41266" customFormat="1"/>
    <row r="41267" customFormat="1"/>
    <row r="41268" customFormat="1"/>
    <row r="41269" customFormat="1"/>
    <row r="41270" customFormat="1"/>
    <row r="41271" customFormat="1"/>
    <row r="41272" customFormat="1"/>
    <row r="41273" customFormat="1"/>
    <row r="41274" customFormat="1"/>
    <row r="41275" customFormat="1"/>
    <row r="41276" customFormat="1"/>
    <row r="41277" customFormat="1"/>
    <row r="41278" customFormat="1"/>
    <row r="41279" customFormat="1"/>
    <row r="41280" customFormat="1"/>
    <row r="41281" customFormat="1"/>
    <row r="41282" customFormat="1"/>
    <row r="41283" customFormat="1"/>
    <row r="41284" customFormat="1"/>
    <row r="41285" customFormat="1"/>
    <row r="41286" customFormat="1"/>
    <row r="41287" customFormat="1"/>
    <row r="41288" customFormat="1"/>
    <row r="41289" customFormat="1"/>
    <row r="41290" customFormat="1"/>
    <row r="41291" customFormat="1"/>
    <row r="41292" customFormat="1"/>
    <row r="41293" customFormat="1"/>
    <row r="41294" customFormat="1"/>
    <row r="41295" customFormat="1"/>
    <row r="41296" customFormat="1"/>
    <row r="41297" customFormat="1"/>
    <row r="41298" customFormat="1"/>
    <row r="41299" customFormat="1"/>
    <row r="41300" customFormat="1"/>
    <row r="41301" customFormat="1"/>
    <row r="41302" customFormat="1"/>
    <row r="41303" customFormat="1"/>
    <row r="41304" customFormat="1"/>
    <row r="41305" customFormat="1"/>
    <row r="41306" customFormat="1"/>
    <row r="41307" customFormat="1"/>
    <row r="41308" customFormat="1"/>
    <row r="41309" customFormat="1"/>
    <row r="41310" customFormat="1"/>
    <row r="41311" customFormat="1"/>
    <row r="41312" customFormat="1"/>
    <row r="41313" customFormat="1"/>
    <row r="41314" customFormat="1"/>
    <row r="41315" customFormat="1"/>
    <row r="41316" customFormat="1"/>
    <row r="41317" customFormat="1"/>
    <row r="41318" customFormat="1"/>
    <row r="41319" customFormat="1"/>
    <row r="41320" customFormat="1"/>
    <row r="41321" customFormat="1"/>
    <row r="41322" customFormat="1"/>
    <row r="41323" customFormat="1"/>
    <row r="41324" customFormat="1"/>
    <row r="41325" customFormat="1"/>
    <row r="41326" customFormat="1"/>
    <row r="41327" customFormat="1"/>
    <row r="41328" customFormat="1"/>
    <row r="41329" customFormat="1"/>
    <row r="41330" customFormat="1"/>
    <row r="41331" customFormat="1"/>
    <row r="41332" customFormat="1"/>
    <row r="41333" customFormat="1"/>
    <row r="41334" customFormat="1"/>
    <row r="41335" customFormat="1"/>
    <row r="41336" customFormat="1"/>
    <row r="41337" customFormat="1"/>
    <row r="41338" customFormat="1"/>
    <row r="41339" customFormat="1"/>
    <row r="41340" customFormat="1"/>
    <row r="41341" customFormat="1"/>
    <row r="41342" customFormat="1"/>
    <row r="41343" customFormat="1"/>
    <row r="41344" customFormat="1"/>
    <row r="41345" customFormat="1"/>
    <row r="41346" customFormat="1"/>
    <row r="41347" customFormat="1"/>
    <row r="41348" customFormat="1"/>
    <row r="41349" customFormat="1"/>
    <row r="41350" customFormat="1"/>
    <row r="41351" customFormat="1"/>
    <row r="41352" customFormat="1"/>
    <row r="41353" customFormat="1"/>
    <row r="41354" customFormat="1"/>
    <row r="41355" customFormat="1"/>
    <row r="41356" customFormat="1"/>
    <row r="41357" customFormat="1"/>
    <row r="41358" customFormat="1"/>
    <row r="41359" customFormat="1"/>
    <row r="41360" customFormat="1"/>
    <row r="41361" customFormat="1"/>
    <row r="41362" customFormat="1"/>
    <row r="41363" customFormat="1"/>
    <row r="41364" customFormat="1"/>
    <row r="41365" customFormat="1"/>
    <row r="41366" customFormat="1"/>
    <row r="41367" customFormat="1"/>
    <row r="41368" customFormat="1"/>
    <row r="41369" customFormat="1"/>
    <row r="41370" customFormat="1"/>
    <row r="41371" customFormat="1"/>
    <row r="41372" customFormat="1"/>
    <row r="41373" customFormat="1"/>
    <row r="41374" customFormat="1"/>
    <row r="41375" customFormat="1"/>
    <row r="41376" customFormat="1"/>
    <row r="41377" customFormat="1"/>
    <row r="41378" customFormat="1"/>
    <row r="41379" customFormat="1"/>
    <row r="41380" customFormat="1"/>
    <row r="41381" customFormat="1"/>
    <row r="41382" customFormat="1"/>
    <row r="41383" customFormat="1"/>
    <row r="41384" customFormat="1"/>
    <row r="41385" customFormat="1"/>
    <row r="41386" customFormat="1"/>
    <row r="41387" customFormat="1"/>
    <row r="41388" customFormat="1"/>
    <row r="41389" customFormat="1"/>
    <row r="41390" customFormat="1"/>
    <row r="41391" customFormat="1"/>
    <row r="41392" customFormat="1"/>
    <row r="41393" customFormat="1"/>
    <row r="41394" customFormat="1"/>
    <row r="41395" customFormat="1"/>
    <row r="41396" customFormat="1"/>
    <row r="41397" customFormat="1"/>
    <row r="41398" customFormat="1"/>
    <row r="41399" customFormat="1"/>
    <row r="41400" customFormat="1"/>
    <row r="41401" customFormat="1"/>
    <row r="41402" customFormat="1"/>
    <row r="41403" customFormat="1"/>
    <row r="41404" customFormat="1"/>
    <row r="41405" customFormat="1"/>
    <row r="41406" customFormat="1"/>
    <row r="41407" customFormat="1"/>
    <row r="41408" customFormat="1"/>
    <row r="41409" customFormat="1"/>
    <row r="41410" customFormat="1"/>
    <row r="41411" customFormat="1"/>
    <row r="41412" customFormat="1"/>
    <row r="41413" customFormat="1"/>
    <row r="41414" customFormat="1"/>
    <row r="41415" customFormat="1"/>
    <row r="41416" customFormat="1"/>
    <row r="41417" customFormat="1"/>
    <row r="41418" customFormat="1"/>
    <row r="41419" customFormat="1"/>
    <row r="41420" customFormat="1"/>
    <row r="41421" customFormat="1"/>
    <row r="41422" customFormat="1"/>
    <row r="41423" customFormat="1"/>
    <row r="41424" customFormat="1"/>
    <row r="41425" customFormat="1"/>
    <row r="41426" customFormat="1"/>
    <row r="41427" customFormat="1"/>
    <row r="41428" customFormat="1"/>
    <row r="41429" customFormat="1"/>
    <row r="41430" customFormat="1"/>
    <row r="41431" customFormat="1"/>
    <row r="41432" customFormat="1"/>
    <row r="41433" customFormat="1"/>
    <row r="41434" customFormat="1"/>
    <row r="41435" customFormat="1"/>
    <row r="41436" customFormat="1"/>
    <row r="41437" customFormat="1"/>
    <row r="41438" customFormat="1"/>
    <row r="41439" customFormat="1"/>
    <row r="41440" customFormat="1"/>
    <row r="41441" customFormat="1"/>
    <row r="41442" customFormat="1"/>
    <row r="41443" customFormat="1"/>
    <row r="41444" customFormat="1"/>
    <row r="41445" customFormat="1"/>
    <row r="41446" customFormat="1"/>
    <row r="41447" customFormat="1"/>
    <row r="41448" customFormat="1"/>
    <row r="41449" customFormat="1"/>
    <row r="41450" customFormat="1"/>
    <row r="41451" customFormat="1"/>
    <row r="41452" customFormat="1"/>
    <row r="41453" customFormat="1"/>
    <row r="41454" customFormat="1"/>
    <row r="41455" customFormat="1"/>
    <row r="41456" customFormat="1"/>
    <row r="41457" customFormat="1"/>
    <row r="41458" customFormat="1"/>
    <row r="41459" customFormat="1"/>
    <row r="41460" customFormat="1"/>
    <row r="41461" customFormat="1"/>
    <row r="41462" customFormat="1"/>
    <row r="41463" customFormat="1"/>
    <row r="41464" customFormat="1"/>
    <row r="41465" customFormat="1"/>
    <row r="41466" customFormat="1"/>
    <row r="41467" customFormat="1"/>
    <row r="41468" customFormat="1"/>
    <row r="41469" customFormat="1"/>
    <row r="41470" customFormat="1"/>
    <row r="41471" customFormat="1"/>
    <row r="41472" customFormat="1"/>
    <row r="41473" customFormat="1"/>
    <row r="41474" customFormat="1"/>
    <row r="41475" customFormat="1"/>
    <row r="41476" customFormat="1"/>
    <row r="41477" customFormat="1"/>
    <row r="41478" customFormat="1"/>
    <row r="41479" customFormat="1"/>
    <row r="41480" customFormat="1"/>
    <row r="41481" customFormat="1"/>
    <row r="41482" customFormat="1"/>
    <row r="41483" customFormat="1"/>
    <row r="41484" customFormat="1"/>
    <row r="41485" customFormat="1"/>
    <row r="41486" customFormat="1"/>
    <row r="41487" customFormat="1"/>
    <row r="41488" customFormat="1"/>
    <row r="41489" customFormat="1"/>
    <row r="41490" customFormat="1"/>
    <row r="41491" customFormat="1"/>
    <row r="41492" customFormat="1"/>
    <row r="41493" customFormat="1"/>
    <row r="41494" customFormat="1"/>
    <row r="41495" customFormat="1"/>
    <row r="41496" customFormat="1"/>
    <row r="41497" customFormat="1"/>
    <row r="41498" customFormat="1"/>
    <row r="41499" customFormat="1"/>
    <row r="41500" customFormat="1"/>
    <row r="41501" customFormat="1"/>
    <row r="41502" customFormat="1"/>
    <row r="41503" customFormat="1"/>
    <row r="41504" customFormat="1"/>
    <row r="41505" customFormat="1"/>
    <row r="41506" customFormat="1"/>
    <row r="41507" customFormat="1"/>
    <row r="41508" customFormat="1"/>
    <row r="41509" customFormat="1"/>
    <row r="41510" customFormat="1"/>
    <row r="41511" customFormat="1"/>
    <row r="41512" customFormat="1"/>
    <row r="41513" customFormat="1"/>
    <row r="41514" customFormat="1"/>
    <row r="41515" customFormat="1"/>
    <row r="41516" customFormat="1"/>
    <row r="41517" customFormat="1"/>
    <row r="41518" customFormat="1"/>
    <row r="41519" customFormat="1"/>
    <row r="41520" customFormat="1"/>
    <row r="41521" customFormat="1"/>
    <row r="41522" customFormat="1"/>
    <row r="41523" customFormat="1"/>
    <row r="41524" customFormat="1"/>
    <row r="41525" customFormat="1"/>
    <row r="41526" customFormat="1"/>
    <row r="41527" customFormat="1"/>
    <row r="41528" customFormat="1"/>
    <row r="41529" customFormat="1"/>
    <row r="41530" customFormat="1"/>
    <row r="41531" customFormat="1"/>
    <row r="41532" customFormat="1"/>
    <row r="41533" customFormat="1"/>
    <row r="41534" customFormat="1"/>
    <row r="41535" customFormat="1"/>
    <row r="41536" customFormat="1"/>
    <row r="41537" customFormat="1"/>
    <row r="41538" customFormat="1"/>
    <row r="41539" customFormat="1"/>
    <row r="41540" customFormat="1"/>
    <row r="41541" customFormat="1"/>
    <row r="41542" customFormat="1"/>
    <row r="41543" customFormat="1"/>
    <row r="41544" customFormat="1"/>
    <row r="41545" customFormat="1"/>
    <row r="41546" customFormat="1"/>
    <row r="41547" customFormat="1"/>
    <row r="41548" customFormat="1"/>
    <row r="41549" customFormat="1"/>
    <row r="41550" customFormat="1"/>
    <row r="41551" customFormat="1"/>
    <row r="41552" customFormat="1"/>
    <row r="41553" customFormat="1"/>
    <row r="41554" customFormat="1"/>
    <row r="41555" customFormat="1"/>
    <row r="41556" customFormat="1"/>
    <row r="41557" customFormat="1"/>
    <row r="41558" customFormat="1"/>
    <row r="41559" customFormat="1"/>
    <row r="41560" customFormat="1"/>
    <row r="41561" customFormat="1"/>
    <row r="41562" customFormat="1"/>
    <row r="41563" customFormat="1"/>
    <row r="41564" customFormat="1"/>
    <row r="41565" customFormat="1"/>
    <row r="41566" customFormat="1"/>
    <row r="41567" customFormat="1"/>
    <row r="41568" customFormat="1"/>
    <row r="41569" customFormat="1"/>
    <row r="41570" customFormat="1"/>
    <row r="41571" customFormat="1"/>
    <row r="41572" customFormat="1"/>
    <row r="41573" customFormat="1"/>
    <row r="41574" customFormat="1"/>
    <row r="41575" customFormat="1"/>
    <row r="41576" customFormat="1"/>
    <row r="41577" customFormat="1"/>
    <row r="41578" customFormat="1"/>
    <row r="41579" customFormat="1"/>
    <row r="41580" customFormat="1"/>
    <row r="41581" customFormat="1"/>
    <row r="41582" customFormat="1"/>
    <row r="41583" customFormat="1"/>
    <row r="41584" customFormat="1"/>
    <row r="41585" customFormat="1"/>
    <row r="41586" customFormat="1"/>
    <row r="41587" customFormat="1"/>
    <row r="41588" customFormat="1"/>
    <row r="41589" customFormat="1"/>
    <row r="41590" customFormat="1"/>
    <row r="41591" customFormat="1"/>
    <row r="41592" customFormat="1"/>
    <row r="41593" customFormat="1"/>
    <row r="41594" customFormat="1"/>
    <row r="41595" customFormat="1"/>
    <row r="41596" customFormat="1"/>
    <row r="41597" customFormat="1"/>
    <row r="41598" customFormat="1"/>
    <row r="41599" customFormat="1"/>
    <row r="41600" customFormat="1"/>
    <row r="41601" customFormat="1"/>
    <row r="41602" customFormat="1"/>
    <row r="41603" customFormat="1"/>
    <row r="41604" customFormat="1"/>
    <row r="41605" customFormat="1"/>
    <row r="41606" customFormat="1"/>
    <row r="41607" customFormat="1"/>
    <row r="41608" customFormat="1"/>
    <row r="41609" customFormat="1"/>
    <row r="41610" customFormat="1"/>
    <row r="41611" customFormat="1"/>
    <row r="41612" customFormat="1"/>
    <row r="41613" customFormat="1"/>
    <row r="41614" customFormat="1"/>
    <row r="41615" customFormat="1"/>
    <row r="41616" customFormat="1"/>
    <row r="41617" customFormat="1"/>
    <row r="41618" customFormat="1"/>
    <row r="41619" customFormat="1"/>
    <row r="41620" customFormat="1"/>
    <row r="41621" customFormat="1"/>
    <row r="41622" customFormat="1"/>
    <row r="41623" customFormat="1"/>
    <row r="41624" customFormat="1"/>
    <row r="41625" customFormat="1"/>
    <row r="41626" customFormat="1"/>
    <row r="41627" customFormat="1"/>
    <row r="41628" customFormat="1"/>
    <row r="41629" customFormat="1"/>
    <row r="41630" customFormat="1"/>
    <row r="41631" customFormat="1"/>
    <row r="41632" customFormat="1"/>
    <row r="41633" customFormat="1"/>
    <row r="41634" customFormat="1"/>
    <row r="41635" customFormat="1"/>
    <row r="41636" customFormat="1"/>
    <row r="41637" customFormat="1"/>
    <row r="41638" customFormat="1"/>
    <row r="41639" customFormat="1"/>
    <row r="41640" customFormat="1"/>
    <row r="41641" customFormat="1"/>
    <row r="41642" customFormat="1"/>
    <row r="41643" customFormat="1"/>
    <row r="41644" customFormat="1"/>
    <row r="41645" customFormat="1"/>
    <row r="41646" customFormat="1"/>
    <row r="41647" customFormat="1"/>
    <row r="41648" customFormat="1"/>
    <row r="41649" customFormat="1"/>
    <row r="41650" customFormat="1"/>
    <row r="41651" customFormat="1"/>
    <row r="41652" customFormat="1"/>
    <row r="41653" customFormat="1"/>
    <row r="41654" customFormat="1"/>
    <row r="41655" customFormat="1"/>
    <row r="41656" customFormat="1"/>
    <row r="41657" customFormat="1"/>
    <row r="41658" customFormat="1"/>
    <row r="41659" customFormat="1"/>
    <row r="41660" customFormat="1"/>
    <row r="41661" customFormat="1"/>
    <row r="41662" customFormat="1"/>
    <row r="41663" customFormat="1"/>
    <row r="41664" customFormat="1"/>
    <row r="41665" customFormat="1"/>
    <row r="41666" customFormat="1"/>
    <row r="41667" customFormat="1"/>
    <row r="41668" customFormat="1"/>
    <row r="41669" customFormat="1"/>
    <row r="41670" customFormat="1"/>
    <row r="41671" customFormat="1"/>
    <row r="41672" customFormat="1"/>
    <row r="41673" customFormat="1"/>
    <row r="41674" customFormat="1"/>
    <row r="41675" customFormat="1"/>
    <row r="41676" customFormat="1"/>
    <row r="41677" customFormat="1"/>
    <row r="41678" customFormat="1"/>
    <row r="41679" customFormat="1"/>
    <row r="41680" customFormat="1"/>
    <row r="41681" customFormat="1"/>
    <row r="41682" customFormat="1"/>
    <row r="41683" customFormat="1"/>
    <row r="41684" customFormat="1"/>
    <row r="41685" customFormat="1"/>
    <row r="41686" customFormat="1"/>
    <row r="41687" customFormat="1"/>
    <row r="41688" customFormat="1"/>
    <row r="41689" customFormat="1"/>
    <row r="41690" customFormat="1"/>
    <row r="41691" customFormat="1"/>
    <row r="41692" customFormat="1"/>
    <row r="41693" customFormat="1"/>
    <row r="41694" customFormat="1"/>
    <row r="41695" customFormat="1"/>
    <row r="41696" customFormat="1"/>
    <row r="41697" customFormat="1"/>
    <row r="41698" customFormat="1"/>
    <row r="41699" customFormat="1"/>
    <row r="41700" customFormat="1"/>
    <row r="41701" customFormat="1"/>
    <row r="41702" customFormat="1"/>
    <row r="41703" customFormat="1"/>
    <row r="41704" customFormat="1"/>
    <row r="41705" customFormat="1"/>
    <row r="41706" customFormat="1"/>
    <row r="41707" customFormat="1"/>
    <row r="41708" customFormat="1"/>
    <row r="41709" customFormat="1"/>
    <row r="41710" customFormat="1"/>
    <row r="41711" customFormat="1"/>
    <row r="41712" customFormat="1"/>
    <row r="41713" customFormat="1"/>
    <row r="41714" customFormat="1"/>
    <row r="41715" customFormat="1"/>
    <row r="41716" customFormat="1"/>
    <row r="41717" customFormat="1"/>
    <row r="41718" customFormat="1"/>
    <row r="41719" customFormat="1"/>
    <row r="41720" customFormat="1"/>
    <row r="41721" customFormat="1"/>
    <row r="41722" customFormat="1"/>
    <row r="41723" customFormat="1"/>
    <row r="41724" customFormat="1"/>
    <row r="41725" customFormat="1"/>
    <row r="41726" customFormat="1"/>
    <row r="41727" customFormat="1"/>
    <row r="41728" customFormat="1"/>
    <row r="41729" customFormat="1"/>
    <row r="41730" customFormat="1"/>
    <row r="41731" customFormat="1"/>
    <row r="41732" customFormat="1"/>
    <row r="41733" customFormat="1"/>
    <row r="41734" customFormat="1"/>
    <row r="41735" customFormat="1"/>
    <row r="41736" customFormat="1"/>
    <row r="41737" customFormat="1"/>
    <row r="41738" customFormat="1"/>
    <row r="41739" customFormat="1"/>
    <row r="41740" customFormat="1"/>
    <row r="41741" customFormat="1"/>
    <row r="41742" customFormat="1"/>
    <row r="41743" customFormat="1"/>
    <row r="41744" customFormat="1"/>
    <row r="41745" customFormat="1"/>
    <row r="41746" customFormat="1"/>
    <row r="41747" customFormat="1"/>
    <row r="41748" customFormat="1"/>
    <row r="41749" customFormat="1"/>
    <row r="41750" customFormat="1"/>
    <row r="41751" customFormat="1"/>
    <row r="41752" customFormat="1"/>
    <row r="41753" customFormat="1"/>
    <row r="41754" customFormat="1"/>
    <row r="41755" customFormat="1"/>
    <row r="41756" customFormat="1"/>
    <row r="41757" customFormat="1"/>
    <row r="41758" customFormat="1"/>
    <row r="41759" customFormat="1"/>
    <row r="41760" customFormat="1"/>
    <row r="41761" customFormat="1"/>
    <row r="41762" customFormat="1"/>
    <row r="41763" customFormat="1"/>
    <row r="41764" customFormat="1"/>
    <row r="41765" customFormat="1"/>
    <row r="41766" customFormat="1"/>
    <row r="41767" customFormat="1"/>
    <row r="41768" customFormat="1"/>
    <row r="41769" customFormat="1"/>
    <row r="41770" customFormat="1"/>
    <row r="41771" customFormat="1"/>
    <row r="41772" customFormat="1"/>
    <row r="41773" customFormat="1"/>
    <row r="41774" customFormat="1"/>
    <row r="41775" customFormat="1"/>
    <row r="41776" customFormat="1"/>
    <row r="41777" customFormat="1"/>
    <row r="41778" customFormat="1"/>
    <row r="41779" customFormat="1"/>
    <row r="41780" customFormat="1"/>
    <row r="41781" customFormat="1"/>
    <row r="41782" customFormat="1"/>
    <row r="41783" customFormat="1"/>
    <row r="41784" customFormat="1"/>
    <row r="41785" customFormat="1"/>
    <row r="41786" customFormat="1"/>
    <row r="41787" customFormat="1"/>
    <row r="41788" customFormat="1"/>
    <row r="41789" customFormat="1"/>
    <row r="41790" customFormat="1"/>
    <row r="41791" customFormat="1"/>
    <row r="41792" customFormat="1"/>
    <row r="41793" customFormat="1"/>
    <row r="41794" customFormat="1"/>
    <row r="41795" customFormat="1"/>
    <row r="41796" customFormat="1"/>
    <row r="41797" customFormat="1"/>
    <row r="41798" customFormat="1"/>
    <row r="41799" customFormat="1"/>
    <row r="41800" customFormat="1"/>
    <row r="41801" customFormat="1"/>
    <row r="41802" customFormat="1"/>
    <row r="41803" customFormat="1"/>
    <row r="41804" customFormat="1"/>
    <row r="41805" customFormat="1"/>
    <row r="41806" customFormat="1"/>
    <row r="41807" customFormat="1"/>
    <row r="41808" customFormat="1"/>
    <row r="41809" customFormat="1"/>
    <row r="41810" customFormat="1"/>
    <row r="41811" customFormat="1"/>
    <row r="41812" customFormat="1"/>
    <row r="41813" customFormat="1"/>
    <row r="41814" customFormat="1"/>
    <row r="41815" customFormat="1"/>
    <row r="41816" customFormat="1"/>
    <row r="41817" customFormat="1"/>
    <row r="41818" customFormat="1"/>
    <row r="41819" customFormat="1"/>
    <row r="41820" customFormat="1"/>
    <row r="41821" customFormat="1"/>
    <row r="41822" customFormat="1"/>
    <row r="41823" customFormat="1"/>
    <row r="41824" customFormat="1"/>
    <row r="41825" customFormat="1"/>
    <row r="41826" customFormat="1"/>
    <row r="41827" customFormat="1"/>
    <row r="41828" customFormat="1"/>
    <row r="41829" customFormat="1"/>
    <row r="41830" customFormat="1"/>
    <row r="41831" customFormat="1"/>
    <row r="41832" customFormat="1"/>
    <row r="41833" customFormat="1"/>
    <row r="41834" customFormat="1"/>
    <row r="41835" customFormat="1"/>
    <row r="41836" customFormat="1"/>
    <row r="41837" customFormat="1"/>
    <row r="41838" customFormat="1"/>
    <row r="41839" customFormat="1"/>
    <row r="41840" customFormat="1"/>
    <row r="41841" customFormat="1"/>
    <row r="41842" customFormat="1"/>
    <row r="41843" customFormat="1"/>
    <row r="41844" customFormat="1"/>
    <row r="41845" customFormat="1"/>
    <row r="41846" customFormat="1"/>
    <row r="41847" customFormat="1"/>
    <row r="41848" customFormat="1"/>
    <row r="41849" customFormat="1"/>
    <row r="41850" customFormat="1"/>
    <row r="41851" customFormat="1"/>
    <row r="41852" customFormat="1"/>
    <row r="41853" customFormat="1"/>
    <row r="41854" customFormat="1"/>
    <row r="41855" customFormat="1"/>
    <row r="41856" customFormat="1"/>
    <row r="41857" customFormat="1"/>
    <row r="41858" customFormat="1"/>
    <row r="41859" customFormat="1"/>
    <row r="41860" customFormat="1"/>
    <row r="41861" customFormat="1"/>
    <row r="41862" customFormat="1"/>
    <row r="41863" customFormat="1"/>
    <row r="41864" customFormat="1"/>
    <row r="41865" customFormat="1"/>
    <row r="41866" customFormat="1"/>
    <row r="41867" customFormat="1"/>
    <row r="41868" customFormat="1"/>
    <row r="41869" customFormat="1"/>
    <row r="41870" customFormat="1"/>
    <row r="41871" customFormat="1"/>
    <row r="41872" customFormat="1"/>
    <row r="41873" customFormat="1"/>
    <row r="41874" customFormat="1"/>
    <row r="41875" customFormat="1"/>
    <row r="41876" customFormat="1"/>
    <row r="41877" customFormat="1"/>
    <row r="41878" customFormat="1"/>
    <row r="41879" customFormat="1"/>
    <row r="41880" customFormat="1"/>
    <row r="41881" customFormat="1"/>
    <row r="41882" customFormat="1"/>
    <row r="41883" customFormat="1"/>
    <row r="41884" customFormat="1"/>
    <row r="41885" customFormat="1"/>
    <row r="41886" customFormat="1"/>
    <row r="41887" customFormat="1"/>
    <row r="41888" customFormat="1"/>
    <row r="41889" customFormat="1"/>
    <row r="41890" customFormat="1"/>
    <row r="41891" customFormat="1"/>
    <row r="41892" customFormat="1"/>
    <row r="41893" customFormat="1"/>
    <row r="41894" customFormat="1"/>
    <row r="41895" customFormat="1"/>
    <row r="41896" customFormat="1"/>
    <row r="41897" customFormat="1"/>
    <row r="41898" customFormat="1"/>
    <row r="41899" customFormat="1"/>
    <row r="41900" customFormat="1"/>
    <row r="41901" customFormat="1"/>
    <row r="41902" customFormat="1"/>
    <row r="41903" customFormat="1"/>
    <row r="41904" customFormat="1"/>
    <row r="41905" customFormat="1"/>
    <row r="41906" customFormat="1"/>
    <row r="41907" customFormat="1"/>
    <row r="41908" customFormat="1"/>
    <row r="41909" customFormat="1"/>
    <row r="41910" customFormat="1"/>
    <row r="41911" customFormat="1"/>
    <row r="41912" customFormat="1"/>
    <row r="41913" customFormat="1"/>
    <row r="41914" customFormat="1"/>
    <row r="41915" customFormat="1"/>
    <row r="41916" customFormat="1"/>
    <row r="41917" customFormat="1"/>
    <row r="41918" customFormat="1"/>
    <row r="41919" customFormat="1"/>
    <row r="41920" customFormat="1"/>
    <row r="41921" customFormat="1"/>
    <row r="41922" customFormat="1"/>
    <row r="41923" customFormat="1"/>
    <row r="41924" customFormat="1"/>
    <row r="41925" customFormat="1"/>
    <row r="41926" customFormat="1"/>
    <row r="41927" customFormat="1"/>
    <row r="41928" customFormat="1"/>
    <row r="41929" customFormat="1"/>
    <row r="41930" customFormat="1"/>
    <row r="41931" customFormat="1"/>
    <row r="41932" customFormat="1"/>
    <row r="41933" customFormat="1"/>
    <row r="41934" customFormat="1"/>
    <row r="41935" customFormat="1"/>
    <row r="41936" customFormat="1"/>
    <row r="41937" customFormat="1"/>
    <row r="41938" customFormat="1"/>
    <row r="41939" customFormat="1"/>
    <row r="41940" customFormat="1"/>
    <row r="41941" customFormat="1"/>
    <row r="41942" customFormat="1"/>
    <row r="41943" customFormat="1"/>
    <row r="41944" customFormat="1"/>
    <row r="41945" customFormat="1"/>
    <row r="41946" customFormat="1"/>
    <row r="41947" customFormat="1"/>
    <row r="41948" customFormat="1"/>
    <row r="41949" customFormat="1"/>
    <row r="41950" customFormat="1"/>
    <row r="41951" customFormat="1"/>
    <row r="41952" customFormat="1"/>
    <row r="41953" customFormat="1"/>
    <row r="41954" customFormat="1"/>
    <row r="41955" customFormat="1"/>
    <row r="41956" customFormat="1"/>
    <row r="41957" customFormat="1"/>
    <row r="41958" customFormat="1"/>
    <row r="41959" customFormat="1"/>
    <row r="41960" customFormat="1"/>
    <row r="41961" customFormat="1"/>
    <row r="41962" customFormat="1"/>
    <row r="41963" customFormat="1"/>
    <row r="41964" customFormat="1"/>
    <row r="41965" customFormat="1"/>
    <row r="41966" customFormat="1"/>
    <row r="41967" customFormat="1"/>
    <row r="41968" customFormat="1"/>
    <row r="41969" customFormat="1"/>
    <row r="41970" customFormat="1"/>
    <row r="41971" customFormat="1"/>
    <row r="41972" customFormat="1"/>
    <row r="41973" customFormat="1"/>
    <row r="41974" customFormat="1"/>
    <row r="41975" customFormat="1"/>
    <row r="41976" customFormat="1"/>
    <row r="41977" customFormat="1"/>
    <row r="41978" customFormat="1"/>
    <row r="41979" customFormat="1"/>
    <row r="41980" customFormat="1"/>
    <row r="41981" customFormat="1"/>
    <row r="41982" customFormat="1"/>
    <row r="41983" customFormat="1"/>
    <row r="41984" customFormat="1"/>
    <row r="41985" customFormat="1"/>
    <row r="41986" customFormat="1"/>
    <row r="41987" customFormat="1"/>
    <row r="41988" customFormat="1"/>
    <row r="41989" customFormat="1"/>
    <row r="41990" customFormat="1"/>
    <row r="41991" customFormat="1"/>
    <row r="41992" customFormat="1"/>
    <row r="41993" customFormat="1"/>
    <row r="41994" customFormat="1"/>
    <row r="41995" customFormat="1"/>
    <row r="41996" customFormat="1"/>
    <row r="41997" customFormat="1"/>
    <row r="41998" customFormat="1"/>
    <row r="41999" customFormat="1"/>
    <row r="42000" customFormat="1"/>
    <row r="42001" customFormat="1"/>
    <row r="42002" customFormat="1"/>
    <row r="42003" customFormat="1"/>
    <row r="42004" customFormat="1"/>
    <row r="42005" customFormat="1"/>
    <row r="42006" customFormat="1"/>
    <row r="42007" customFormat="1"/>
    <row r="42008" customFormat="1"/>
    <row r="42009" customFormat="1"/>
    <row r="42010" customFormat="1"/>
    <row r="42011" customFormat="1"/>
    <row r="42012" customFormat="1"/>
    <row r="42013" customFormat="1"/>
    <row r="42014" customFormat="1"/>
    <row r="42015" customFormat="1"/>
    <row r="42016" customFormat="1"/>
    <row r="42017" customFormat="1"/>
    <row r="42018" customFormat="1"/>
    <row r="42019" customFormat="1"/>
    <row r="42020" customFormat="1"/>
    <row r="42021" customFormat="1"/>
    <row r="42022" customFormat="1"/>
    <row r="42023" customFormat="1"/>
    <row r="42024" customFormat="1"/>
    <row r="42025" customFormat="1"/>
    <row r="42026" customFormat="1"/>
    <row r="42027" customFormat="1"/>
    <row r="42028" customFormat="1"/>
    <row r="42029" customFormat="1"/>
    <row r="42030" customFormat="1"/>
    <row r="42031" customFormat="1"/>
    <row r="42032" customFormat="1"/>
    <row r="42033" customFormat="1"/>
    <row r="42034" customFormat="1"/>
    <row r="42035" customFormat="1"/>
    <row r="42036" customFormat="1"/>
    <row r="42037" customFormat="1"/>
    <row r="42038" customFormat="1"/>
    <row r="42039" customFormat="1"/>
    <row r="42040" customFormat="1"/>
    <row r="42041" customFormat="1"/>
    <row r="42042" customFormat="1"/>
    <row r="42043" customFormat="1"/>
    <row r="42044" customFormat="1"/>
    <row r="42045" customFormat="1"/>
    <row r="42046" customFormat="1"/>
    <row r="42047" customFormat="1"/>
    <row r="42048" customFormat="1"/>
    <row r="42049" customFormat="1"/>
    <row r="42050" customFormat="1"/>
    <row r="42051" customFormat="1"/>
    <row r="42052" customFormat="1"/>
    <row r="42053" customFormat="1"/>
    <row r="42054" customFormat="1"/>
    <row r="42055" customFormat="1"/>
    <row r="42056" customFormat="1"/>
    <row r="42057" customFormat="1"/>
    <row r="42058" customFormat="1"/>
    <row r="42059" customFormat="1"/>
    <row r="42060" customFormat="1"/>
    <row r="42061" customFormat="1"/>
    <row r="42062" customFormat="1"/>
    <row r="42063" customFormat="1"/>
    <row r="42064" customFormat="1"/>
    <row r="42065" customFormat="1"/>
    <row r="42066" customFormat="1"/>
    <row r="42067" customFormat="1"/>
    <row r="42068" customFormat="1"/>
    <row r="42069" customFormat="1"/>
    <row r="42070" customFormat="1"/>
    <row r="42071" customFormat="1"/>
    <row r="42072" customFormat="1"/>
    <row r="42073" customFormat="1"/>
    <row r="42074" customFormat="1"/>
    <row r="42075" customFormat="1"/>
    <row r="42076" customFormat="1"/>
    <row r="42077" customFormat="1"/>
    <row r="42078" customFormat="1"/>
    <row r="42079" customFormat="1"/>
    <row r="42080" customFormat="1"/>
    <row r="42081" customFormat="1"/>
    <row r="42082" customFormat="1"/>
    <row r="42083" customFormat="1"/>
    <row r="42084" customFormat="1"/>
    <row r="42085" customFormat="1"/>
    <row r="42086" customFormat="1"/>
    <row r="42087" customFormat="1"/>
    <row r="42088" customFormat="1"/>
    <row r="42089" customFormat="1"/>
    <row r="42090" customFormat="1"/>
    <row r="42091" customFormat="1"/>
    <row r="42092" customFormat="1"/>
    <row r="42093" customFormat="1"/>
    <row r="42094" customFormat="1"/>
    <row r="42095" customFormat="1"/>
    <row r="42096" customFormat="1"/>
    <row r="42097" customFormat="1"/>
    <row r="42098" customFormat="1"/>
    <row r="42099" customFormat="1"/>
    <row r="42100" customFormat="1"/>
    <row r="42101" customFormat="1"/>
    <row r="42102" customFormat="1"/>
    <row r="42103" customFormat="1"/>
    <row r="42104" customFormat="1"/>
    <row r="42105" customFormat="1"/>
    <row r="42106" customFormat="1"/>
    <row r="42107" customFormat="1"/>
    <row r="42108" customFormat="1"/>
    <row r="42109" customFormat="1"/>
    <row r="42110" customFormat="1"/>
    <row r="42111" customFormat="1"/>
    <row r="42112" customFormat="1"/>
    <row r="42113" customFormat="1"/>
    <row r="42114" customFormat="1"/>
    <row r="42115" customFormat="1"/>
    <row r="42116" customFormat="1"/>
    <row r="42117" customFormat="1"/>
    <row r="42118" customFormat="1"/>
    <row r="42119" customFormat="1"/>
    <row r="42120" customFormat="1"/>
    <row r="42121" customFormat="1"/>
    <row r="42122" customFormat="1"/>
    <row r="42123" customFormat="1"/>
    <row r="42124" customFormat="1"/>
    <row r="42125" customFormat="1"/>
    <row r="42126" customFormat="1"/>
    <row r="42127" customFormat="1"/>
    <row r="42128" customFormat="1"/>
    <row r="42129" customFormat="1"/>
    <row r="42130" customFormat="1"/>
    <row r="42131" customFormat="1"/>
    <row r="42132" customFormat="1"/>
    <row r="42133" customFormat="1"/>
    <row r="42134" customFormat="1"/>
    <row r="42135" customFormat="1"/>
    <row r="42136" customFormat="1"/>
    <row r="42137" customFormat="1"/>
    <row r="42138" customFormat="1"/>
    <row r="42139" customFormat="1"/>
    <row r="42140" customFormat="1"/>
    <row r="42141" customFormat="1"/>
    <row r="42142" customFormat="1"/>
    <row r="42143" customFormat="1"/>
    <row r="42144" customFormat="1"/>
    <row r="42145" customFormat="1"/>
    <row r="42146" customFormat="1"/>
    <row r="42147" customFormat="1"/>
    <row r="42148" customFormat="1"/>
    <row r="42149" customFormat="1"/>
    <row r="42150" customFormat="1"/>
    <row r="42151" customFormat="1"/>
    <row r="42152" customFormat="1"/>
    <row r="42153" customFormat="1"/>
    <row r="42154" customFormat="1"/>
    <row r="42155" customFormat="1"/>
    <row r="42156" customFormat="1"/>
    <row r="42157" customFormat="1"/>
    <row r="42158" customFormat="1"/>
    <row r="42159" customFormat="1"/>
    <row r="42160" customFormat="1"/>
    <row r="42161" customFormat="1"/>
    <row r="42162" customFormat="1"/>
    <row r="42163" customFormat="1"/>
    <row r="42164" customFormat="1"/>
    <row r="42165" customFormat="1"/>
    <row r="42166" customFormat="1"/>
    <row r="42167" customFormat="1"/>
    <row r="42168" customFormat="1"/>
    <row r="42169" customFormat="1"/>
    <row r="42170" customFormat="1"/>
    <row r="42171" customFormat="1"/>
    <row r="42172" customFormat="1"/>
    <row r="42173" customFormat="1"/>
    <row r="42174" customFormat="1"/>
    <row r="42175" customFormat="1"/>
    <row r="42176" customFormat="1"/>
    <row r="42177" customFormat="1"/>
    <row r="42178" customFormat="1"/>
    <row r="42179" customFormat="1"/>
    <row r="42180" customFormat="1"/>
    <row r="42181" customFormat="1"/>
    <row r="42182" customFormat="1"/>
    <row r="42183" customFormat="1"/>
    <row r="42184" customFormat="1"/>
    <row r="42185" customFormat="1"/>
    <row r="42186" customFormat="1"/>
    <row r="42187" customFormat="1"/>
    <row r="42188" customFormat="1"/>
    <row r="42189" customFormat="1"/>
    <row r="42190" customFormat="1"/>
    <row r="42191" customFormat="1"/>
    <row r="42192" customFormat="1"/>
    <row r="42193" customFormat="1"/>
    <row r="42194" customFormat="1"/>
    <row r="42195" customFormat="1"/>
    <row r="42196" customFormat="1"/>
    <row r="42197" customFormat="1"/>
    <row r="42198" customFormat="1"/>
    <row r="42199" customFormat="1"/>
    <row r="42200" customFormat="1"/>
    <row r="42201" customFormat="1"/>
    <row r="42202" customFormat="1"/>
    <row r="42203" customFormat="1"/>
    <row r="42204" customFormat="1"/>
    <row r="42205" customFormat="1"/>
    <row r="42206" customFormat="1"/>
    <row r="42207" customFormat="1"/>
    <row r="42208" customFormat="1"/>
    <row r="42209" customFormat="1"/>
    <row r="42210" customFormat="1"/>
    <row r="42211" customFormat="1"/>
    <row r="42212" customFormat="1"/>
    <row r="42213" customFormat="1"/>
    <row r="42214" customFormat="1"/>
    <row r="42215" customFormat="1"/>
    <row r="42216" customFormat="1"/>
    <row r="42217" customFormat="1"/>
    <row r="42218" customFormat="1"/>
    <row r="42219" customFormat="1"/>
    <row r="42220" customFormat="1"/>
    <row r="42221" customFormat="1"/>
    <row r="42222" customFormat="1"/>
    <row r="42223" customFormat="1"/>
    <row r="42224" customFormat="1"/>
    <row r="42225" customFormat="1"/>
    <row r="42226" customFormat="1"/>
    <row r="42227" customFormat="1"/>
    <row r="42228" customFormat="1"/>
    <row r="42229" customFormat="1"/>
    <row r="42230" customFormat="1"/>
    <row r="42231" customFormat="1"/>
    <row r="42232" customFormat="1"/>
    <row r="42233" customFormat="1"/>
    <row r="42234" customFormat="1"/>
    <row r="42235" customFormat="1"/>
    <row r="42236" customFormat="1"/>
    <row r="42237" customFormat="1"/>
    <row r="42238" customFormat="1"/>
    <row r="42239" customFormat="1"/>
    <row r="42240" customFormat="1"/>
    <row r="42241" customFormat="1"/>
    <row r="42242" customFormat="1"/>
    <row r="42243" customFormat="1"/>
    <row r="42244" customFormat="1"/>
    <row r="42245" customFormat="1"/>
    <row r="42246" customFormat="1"/>
    <row r="42247" customFormat="1"/>
    <row r="42248" customFormat="1"/>
    <row r="42249" customFormat="1"/>
    <row r="42250" customFormat="1"/>
    <row r="42251" customFormat="1"/>
    <row r="42252" customFormat="1"/>
    <row r="42253" customFormat="1"/>
    <row r="42254" customFormat="1"/>
    <row r="42255" customFormat="1"/>
    <row r="42256" customFormat="1"/>
    <row r="42257" customFormat="1"/>
    <row r="42258" customFormat="1"/>
    <row r="42259" customFormat="1"/>
    <row r="42260" customFormat="1"/>
    <row r="42261" customFormat="1"/>
    <row r="42262" customFormat="1"/>
    <row r="42263" customFormat="1"/>
    <row r="42264" customFormat="1"/>
    <row r="42265" customFormat="1"/>
    <row r="42266" customFormat="1"/>
    <row r="42267" customFormat="1"/>
    <row r="42268" customFormat="1"/>
    <row r="42269" customFormat="1"/>
    <row r="42270" customFormat="1"/>
    <row r="42271" customFormat="1"/>
    <row r="42272" customFormat="1"/>
    <row r="42273" customFormat="1"/>
    <row r="42274" customFormat="1"/>
    <row r="42275" customFormat="1"/>
    <row r="42276" customFormat="1"/>
    <row r="42277" customFormat="1"/>
    <row r="42278" customFormat="1"/>
    <row r="42279" customFormat="1"/>
    <row r="42280" customFormat="1"/>
    <row r="42281" customFormat="1"/>
    <row r="42282" customFormat="1"/>
    <row r="42283" customFormat="1"/>
    <row r="42284" customFormat="1"/>
    <row r="42285" customFormat="1"/>
    <row r="42286" customFormat="1"/>
    <row r="42287" customFormat="1"/>
    <row r="42288" customFormat="1"/>
    <row r="42289" customFormat="1"/>
    <row r="42290" customFormat="1"/>
    <row r="42291" customFormat="1"/>
    <row r="42292" customFormat="1"/>
    <row r="42293" customFormat="1"/>
    <row r="42294" customFormat="1"/>
    <row r="42295" customFormat="1"/>
    <row r="42296" customFormat="1"/>
    <row r="42297" customFormat="1"/>
    <row r="42298" customFormat="1"/>
    <row r="42299" customFormat="1"/>
    <row r="42300" customFormat="1"/>
    <row r="42301" customFormat="1"/>
    <row r="42302" customFormat="1"/>
    <row r="42303" customFormat="1"/>
    <row r="42304" customFormat="1"/>
    <row r="42305" customFormat="1"/>
    <row r="42306" customFormat="1"/>
    <row r="42307" customFormat="1"/>
    <row r="42308" customFormat="1"/>
    <row r="42309" customFormat="1"/>
    <row r="42310" customFormat="1"/>
    <row r="42311" customFormat="1"/>
    <row r="42312" customFormat="1"/>
    <row r="42313" customFormat="1"/>
    <row r="42314" customFormat="1"/>
    <row r="42315" customFormat="1"/>
    <row r="42316" customFormat="1"/>
    <row r="42317" customFormat="1"/>
    <row r="42318" customFormat="1"/>
    <row r="42319" customFormat="1"/>
    <row r="42320" customFormat="1"/>
    <row r="42321" customFormat="1"/>
    <row r="42322" customFormat="1"/>
    <row r="42323" customFormat="1"/>
    <row r="42324" customFormat="1"/>
    <row r="42325" customFormat="1"/>
    <row r="42326" customFormat="1"/>
    <row r="42327" customFormat="1"/>
    <row r="42328" customFormat="1"/>
    <row r="42329" customFormat="1"/>
    <row r="42330" customFormat="1"/>
    <row r="42331" customFormat="1"/>
    <row r="42332" customFormat="1"/>
    <row r="42333" customFormat="1"/>
    <row r="42334" customFormat="1"/>
    <row r="42335" customFormat="1"/>
    <row r="42336" customFormat="1"/>
    <row r="42337" customFormat="1"/>
    <row r="42338" customFormat="1"/>
    <row r="42339" customFormat="1"/>
    <row r="42340" customFormat="1"/>
    <row r="42341" customFormat="1"/>
    <row r="42342" customFormat="1"/>
    <row r="42343" customFormat="1"/>
    <row r="42344" customFormat="1"/>
    <row r="42345" customFormat="1"/>
    <row r="42346" customFormat="1"/>
    <row r="42347" customFormat="1"/>
    <row r="42348" customFormat="1"/>
    <row r="42349" customFormat="1"/>
    <row r="42350" customFormat="1"/>
    <row r="42351" customFormat="1"/>
    <row r="42352" customFormat="1"/>
    <row r="42353" customFormat="1"/>
    <row r="42354" customFormat="1"/>
    <row r="42355" customFormat="1"/>
    <row r="42356" customFormat="1"/>
    <row r="42357" customFormat="1"/>
    <row r="42358" customFormat="1"/>
    <row r="42359" customFormat="1"/>
    <row r="42360" customFormat="1"/>
    <row r="42361" customFormat="1"/>
    <row r="42362" customFormat="1"/>
    <row r="42363" customFormat="1"/>
    <row r="42364" customFormat="1"/>
    <row r="42365" customFormat="1"/>
    <row r="42366" customFormat="1"/>
    <row r="42367" customFormat="1"/>
    <row r="42368" customFormat="1"/>
    <row r="42369" customFormat="1"/>
    <row r="42370" customFormat="1"/>
    <row r="42371" customFormat="1"/>
    <row r="42372" customFormat="1"/>
    <row r="42373" customFormat="1"/>
    <row r="42374" customFormat="1"/>
    <row r="42375" customFormat="1"/>
    <row r="42376" customFormat="1"/>
    <row r="42377" customFormat="1"/>
    <row r="42378" customFormat="1"/>
    <row r="42379" customFormat="1"/>
    <row r="42380" customFormat="1"/>
    <row r="42381" customFormat="1"/>
    <row r="42382" customFormat="1"/>
    <row r="42383" customFormat="1"/>
    <row r="42384" customFormat="1"/>
    <row r="42385" customFormat="1"/>
    <row r="42386" customFormat="1"/>
    <row r="42387" customFormat="1"/>
    <row r="42388" customFormat="1"/>
    <row r="42389" customFormat="1"/>
    <row r="42390" customFormat="1"/>
    <row r="42391" customFormat="1"/>
    <row r="42392" customFormat="1"/>
    <row r="42393" customFormat="1"/>
    <row r="42394" customFormat="1"/>
    <row r="42395" customFormat="1"/>
    <row r="42396" customFormat="1"/>
    <row r="42397" customFormat="1"/>
    <row r="42398" customFormat="1"/>
    <row r="42399" customFormat="1"/>
    <row r="42400" customFormat="1"/>
    <row r="42401" customFormat="1"/>
    <row r="42402" customFormat="1"/>
    <row r="42403" customFormat="1"/>
    <row r="42404" customFormat="1"/>
    <row r="42405" customFormat="1"/>
    <row r="42406" customFormat="1"/>
    <row r="42407" customFormat="1"/>
    <row r="42408" customFormat="1"/>
    <row r="42409" customFormat="1"/>
    <row r="42410" customFormat="1"/>
    <row r="42411" customFormat="1"/>
    <row r="42412" customFormat="1"/>
    <row r="42413" customFormat="1"/>
    <row r="42414" customFormat="1"/>
    <row r="42415" customFormat="1"/>
    <row r="42416" customFormat="1"/>
    <row r="42417" customFormat="1"/>
    <row r="42418" customFormat="1"/>
    <row r="42419" customFormat="1"/>
    <row r="42420" customFormat="1"/>
    <row r="42421" customFormat="1"/>
    <row r="42422" customFormat="1"/>
    <row r="42423" customFormat="1"/>
    <row r="42424" customFormat="1"/>
    <row r="42425" customFormat="1"/>
    <row r="42426" customFormat="1"/>
    <row r="42427" customFormat="1"/>
    <row r="42428" customFormat="1"/>
    <row r="42429" customFormat="1"/>
    <row r="42430" customFormat="1"/>
    <row r="42431" customFormat="1"/>
    <row r="42432" customFormat="1"/>
    <row r="42433" customFormat="1"/>
    <row r="42434" customFormat="1"/>
    <row r="42435" customFormat="1"/>
    <row r="42436" customFormat="1"/>
    <row r="42437" customFormat="1"/>
    <row r="42438" customFormat="1"/>
    <row r="42439" customFormat="1"/>
    <row r="42440" customFormat="1"/>
    <row r="42441" customFormat="1"/>
    <row r="42442" customFormat="1"/>
    <row r="42443" customFormat="1"/>
    <row r="42444" customFormat="1"/>
    <row r="42445" customFormat="1"/>
    <row r="42446" customFormat="1"/>
    <row r="42447" customFormat="1"/>
    <row r="42448" customFormat="1"/>
    <row r="42449" customFormat="1"/>
    <row r="42450" customFormat="1"/>
    <row r="42451" customFormat="1"/>
    <row r="42452" customFormat="1"/>
    <row r="42453" customFormat="1"/>
    <row r="42454" customFormat="1"/>
    <row r="42455" customFormat="1"/>
    <row r="42456" customFormat="1"/>
    <row r="42457" customFormat="1"/>
    <row r="42458" customFormat="1"/>
    <row r="42459" customFormat="1"/>
    <row r="42460" customFormat="1"/>
    <row r="42461" customFormat="1"/>
    <row r="42462" customFormat="1"/>
    <row r="42463" customFormat="1"/>
    <row r="42464" customFormat="1"/>
    <row r="42465" customFormat="1"/>
    <row r="42466" customFormat="1"/>
    <row r="42467" customFormat="1"/>
    <row r="42468" customFormat="1"/>
    <row r="42469" customFormat="1"/>
    <row r="42470" customFormat="1"/>
    <row r="42471" customFormat="1"/>
    <row r="42472" customFormat="1"/>
    <row r="42473" customFormat="1"/>
    <row r="42474" customFormat="1"/>
    <row r="42475" customFormat="1"/>
    <row r="42476" customFormat="1"/>
    <row r="42477" customFormat="1"/>
    <row r="42478" customFormat="1"/>
    <row r="42479" customFormat="1"/>
    <row r="42480" customFormat="1"/>
    <row r="42481" customFormat="1"/>
    <row r="42482" customFormat="1"/>
    <row r="42483" customFormat="1"/>
    <row r="42484" customFormat="1"/>
    <row r="42485" customFormat="1"/>
    <row r="42486" customFormat="1"/>
    <row r="42487" customFormat="1"/>
    <row r="42488" customFormat="1"/>
    <row r="42489" customFormat="1"/>
    <row r="42490" customFormat="1"/>
    <row r="42491" customFormat="1"/>
    <row r="42492" customFormat="1"/>
    <row r="42493" customFormat="1"/>
    <row r="42494" customFormat="1"/>
    <row r="42495" customFormat="1"/>
    <row r="42496" customFormat="1"/>
    <row r="42497" customFormat="1"/>
    <row r="42498" customFormat="1"/>
    <row r="42499" customFormat="1"/>
    <row r="42500" customFormat="1"/>
    <row r="42501" customFormat="1"/>
    <row r="42502" customFormat="1"/>
    <row r="42503" customFormat="1"/>
    <row r="42504" customFormat="1"/>
    <row r="42505" customFormat="1"/>
    <row r="42506" customFormat="1"/>
    <row r="42507" customFormat="1"/>
    <row r="42508" customFormat="1"/>
    <row r="42509" customFormat="1"/>
    <row r="42510" customFormat="1"/>
    <row r="42511" customFormat="1"/>
    <row r="42512" customFormat="1"/>
    <row r="42513" customFormat="1"/>
    <row r="42514" customFormat="1"/>
    <row r="42515" customFormat="1"/>
    <row r="42516" customFormat="1"/>
    <row r="42517" customFormat="1"/>
    <row r="42518" customFormat="1"/>
    <row r="42519" customFormat="1"/>
    <row r="42520" customFormat="1"/>
    <row r="42521" customFormat="1"/>
    <row r="42522" customFormat="1"/>
    <row r="42523" customFormat="1"/>
    <row r="42524" customFormat="1"/>
    <row r="42525" customFormat="1"/>
    <row r="42526" customFormat="1"/>
    <row r="42527" customFormat="1"/>
    <row r="42528" customFormat="1"/>
    <row r="42529" customFormat="1"/>
    <row r="42530" customFormat="1"/>
    <row r="42531" customFormat="1"/>
    <row r="42532" customFormat="1"/>
    <row r="42533" customFormat="1"/>
    <row r="42534" customFormat="1"/>
    <row r="42535" customFormat="1"/>
    <row r="42536" customFormat="1"/>
    <row r="42537" customFormat="1"/>
    <row r="42538" customFormat="1"/>
    <row r="42539" customFormat="1"/>
    <row r="42540" customFormat="1"/>
    <row r="42541" customFormat="1"/>
    <row r="42542" customFormat="1"/>
    <row r="42543" customFormat="1"/>
    <row r="42544" customFormat="1"/>
    <row r="42545" customFormat="1"/>
    <row r="42546" customFormat="1"/>
    <row r="42547" customFormat="1"/>
    <row r="42548" customFormat="1"/>
    <row r="42549" customFormat="1"/>
    <row r="42550" customFormat="1"/>
    <row r="42551" customFormat="1"/>
    <row r="42552" customFormat="1"/>
    <row r="42553" customFormat="1"/>
    <row r="42554" customFormat="1"/>
    <row r="42555" customFormat="1"/>
    <row r="42556" customFormat="1"/>
    <row r="42557" customFormat="1"/>
    <row r="42558" customFormat="1"/>
    <row r="42559" customFormat="1"/>
    <row r="42560" customFormat="1"/>
    <row r="42561" customFormat="1"/>
    <row r="42562" customFormat="1"/>
    <row r="42563" customFormat="1"/>
    <row r="42564" customFormat="1"/>
    <row r="42565" customFormat="1"/>
    <row r="42566" customFormat="1"/>
    <row r="42567" customFormat="1"/>
    <row r="42568" customFormat="1"/>
    <row r="42569" customFormat="1"/>
    <row r="42570" customFormat="1"/>
    <row r="42571" customFormat="1"/>
    <row r="42572" customFormat="1"/>
    <row r="42573" customFormat="1"/>
    <row r="42574" customFormat="1"/>
    <row r="42575" customFormat="1"/>
    <row r="42576" customFormat="1"/>
    <row r="42577" customFormat="1"/>
    <row r="42578" customFormat="1"/>
    <row r="42579" customFormat="1"/>
    <row r="42580" customFormat="1"/>
    <row r="42581" customFormat="1"/>
    <row r="42582" customFormat="1"/>
    <row r="42583" customFormat="1"/>
    <row r="42584" customFormat="1"/>
    <row r="42585" customFormat="1"/>
    <row r="42586" customFormat="1"/>
    <row r="42587" customFormat="1"/>
    <row r="42588" customFormat="1"/>
    <row r="42589" customFormat="1"/>
    <row r="42590" customFormat="1"/>
    <row r="42591" customFormat="1"/>
    <row r="42592" customFormat="1"/>
    <row r="42593" customFormat="1"/>
    <row r="42594" customFormat="1"/>
    <row r="42595" customFormat="1"/>
    <row r="42596" customFormat="1"/>
    <row r="42597" customFormat="1"/>
    <row r="42598" customFormat="1"/>
    <row r="42599" customFormat="1"/>
    <row r="42600" customFormat="1"/>
    <row r="42601" customFormat="1"/>
    <row r="42602" customFormat="1"/>
    <row r="42603" customFormat="1"/>
    <row r="42604" customFormat="1"/>
    <row r="42605" customFormat="1"/>
    <row r="42606" customFormat="1"/>
    <row r="42607" customFormat="1"/>
    <row r="42608" customFormat="1"/>
    <row r="42609" customFormat="1"/>
    <row r="42610" customFormat="1"/>
    <row r="42611" customFormat="1"/>
    <row r="42612" customFormat="1"/>
    <row r="42613" customFormat="1"/>
    <row r="42614" customFormat="1"/>
    <row r="42615" customFormat="1"/>
    <row r="42616" customFormat="1"/>
    <row r="42617" customFormat="1"/>
    <row r="42618" customFormat="1"/>
    <row r="42619" customFormat="1"/>
    <row r="42620" customFormat="1"/>
    <row r="42621" customFormat="1"/>
    <row r="42622" customFormat="1"/>
    <row r="42623" customFormat="1"/>
    <row r="42624" customFormat="1"/>
    <row r="42625" customFormat="1"/>
    <row r="42626" customFormat="1"/>
    <row r="42627" customFormat="1"/>
    <row r="42628" customFormat="1"/>
    <row r="42629" customFormat="1"/>
    <row r="42630" customFormat="1"/>
    <row r="42631" customFormat="1"/>
    <row r="42632" customFormat="1"/>
    <row r="42633" customFormat="1"/>
    <row r="42634" customFormat="1"/>
    <row r="42635" customFormat="1"/>
    <row r="42636" customFormat="1"/>
    <row r="42637" customFormat="1"/>
    <row r="42638" customFormat="1"/>
    <row r="42639" customFormat="1"/>
    <row r="42640" customFormat="1"/>
    <row r="42641" customFormat="1"/>
    <row r="42642" customFormat="1"/>
    <row r="42643" customFormat="1"/>
    <row r="42644" customFormat="1"/>
    <row r="42645" customFormat="1"/>
    <row r="42646" customFormat="1"/>
    <row r="42647" customFormat="1"/>
    <row r="42648" customFormat="1"/>
    <row r="42649" customFormat="1"/>
    <row r="42650" customFormat="1"/>
    <row r="42651" customFormat="1"/>
    <row r="42652" customFormat="1"/>
    <row r="42653" customFormat="1"/>
    <row r="42654" customFormat="1"/>
    <row r="42655" customFormat="1"/>
    <row r="42656" customFormat="1"/>
    <row r="42657" customFormat="1"/>
    <row r="42658" customFormat="1"/>
    <row r="42659" customFormat="1"/>
    <row r="42660" customFormat="1"/>
    <row r="42661" customFormat="1"/>
    <row r="42662" customFormat="1"/>
    <row r="42663" customFormat="1"/>
    <row r="42664" customFormat="1"/>
    <row r="42665" customFormat="1"/>
    <row r="42666" customFormat="1"/>
    <row r="42667" customFormat="1"/>
    <row r="42668" customFormat="1"/>
    <row r="42669" customFormat="1"/>
    <row r="42670" customFormat="1"/>
    <row r="42671" customFormat="1"/>
    <row r="42672" customFormat="1"/>
    <row r="42673" customFormat="1"/>
    <row r="42674" customFormat="1"/>
    <row r="42675" customFormat="1"/>
    <row r="42676" customFormat="1"/>
    <row r="42677" customFormat="1"/>
    <row r="42678" customFormat="1"/>
    <row r="42679" customFormat="1"/>
    <row r="42680" customFormat="1"/>
    <row r="42681" customFormat="1"/>
    <row r="42682" customFormat="1"/>
    <row r="42683" customFormat="1"/>
    <row r="42684" customFormat="1"/>
    <row r="42685" customFormat="1"/>
    <row r="42686" customFormat="1"/>
    <row r="42687" customFormat="1"/>
    <row r="42688" customFormat="1"/>
    <row r="42689" customFormat="1"/>
    <row r="42690" customFormat="1"/>
    <row r="42691" customFormat="1"/>
    <row r="42692" customFormat="1"/>
    <row r="42693" customFormat="1"/>
    <row r="42694" customFormat="1"/>
    <row r="42695" customFormat="1"/>
    <row r="42696" customFormat="1"/>
    <row r="42697" customFormat="1"/>
    <row r="42698" customFormat="1"/>
    <row r="42699" customFormat="1"/>
    <row r="42700" customFormat="1"/>
    <row r="42701" customFormat="1"/>
    <row r="42702" customFormat="1"/>
    <row r="42703" customFormat="1"/>
    <row r="42704" customFormat="1"/>
    <row r="42705" customFormat="1"/>
    <row r="42706" customFormat="1"/>
    <row r="42707" customFormat="1"/>
    <row r="42708" customFormat="1"/>
    <row r="42709" customFormat="1"/>
    <row r="42710" customFormat="1"/>
    <row r="42711" customFormat="1"/>
    <row r="42712" customFormat="1"/>
    <row r="42713" customFormat="1"/>
    <row r="42714" customFormat="1"/>
    <row r="42715" customFormat="1"/>
    <row r="42716" customFormat="1"/>
    <row r="42717" customFormat="1"/>
    <row r="42718" customFormat="1"/>
    <row r="42719" customFormat="1"/>
    <row r="42720" customFormat="1"/>
    <row r="42721" customFormat="1"/>
    <row r="42722" customFormat="1"/>
    <row r="42723" customFormat="1"/>
    <row r="42724" customFormat="1"/>
    <row r="42725" customFormat="1"/>
    <row r="42726" customFormat="1"/>
    <row r="42727" customFormat="1"/>
    <row r="42728" customFormat="1"/>
    <row r="42729" customFormat="1"/>
    <row r="42730" customFormat="1"/>
    <row r="42731" customFormat="1"/>
    <row r="42732" customFormat="1"/>
    <row r="42733" customFormat="1"/>
    <row r="42734" customFormat="1"/>
    <row r="42735" customFormat="1"/>
    <row r="42736" customFormat="1"/>
    <row r="42737" customFormat="1"/>
    <row r="42738" customFormat="1"/>
    <row r="42739" customFormat="1"/>
    <row r="42740" customFormat="1"/>
    <row r="42741" customFormat="1"/>
    <row r="42742" customFormat="1"/>
    <row r="42743" customFormat="1"/>
    <row r="42744" customFormat="1"/>
    <row r="42745" customFormat="1"/>
    <row r="42746" customFormat="1"/>
    <row r="42747" customFormat="1"/>
    <row r="42748" customFormat="1"/>
    <row r="42749" customFormat="1"/>
    <row r="42750" customFormat="1"/>
    <row r="42751" customFormat="1"/>
    <row r="42752" customFormat="1"/>
    <row r="42753" customFormat="1"/>
    <row r="42754" customFormat="1"/>
    <row r="42755" customFormat="1"/>
    <row r="42756" customFormat="1"/>
    <row r="42757" customFormat="1"/>
    <row r="42758" customFormat="1"/>
    <row r="42759" customFormat="1"/>
    <row r="42760" customFormat="1"/>
    <row r="42761" customFormat="1"/>
    <row r="42762" customFormat="1"/>
    <row r="42763" customFormat="1"/>
    <row r="42764" customFormat="1"/>
    <row r="42765" customFormat="1"/>
    <row r="42766" customFormat="1"/>
    <row r="42767" customFormat="1"/>
    <row r="42768" customFormat="1"/>
    <row r="42769" customFormat="1"/>
    <row r="42770" customFormat="1"/>
    <row r="42771" customFormat="1"/>
    <row r="42772" customFormat="1"/>
    <row r="42773" customFormat="1"/>
    <row r="42774" customFormat="1"/>
    <row r="42775" customFormat="1"/>
    <row r="42776" customFormat="1"/>
    <row r="42777" customFormat="1"/>
    <row r="42778" customFormat="1"/>
    <row r="42779" customFormat="1"/>
    <row r="42780" customFormat="1"/>
    <row r="42781" customFormat="1"/>
    <row r="42782" customFormat="1"/>
    <row r="42783" customFormat="1"/>
    <row r="42784" customFormat="1"/>
    <row r="42785" customFormat="1"/>
    <row r="42786" customFormat="1"/>
    <row r="42787" customFormat="1"/>
    <row r="42788" customFormat="1"/>
    <row r="42789" customFormat="1"/>
    <row r="42790" customFormat="1"/>
    <row r="42791" customFormat="1"/>
    <row r="42792" customFormat="1"/>
    <row r="42793" customFormat="1"/>
    <row r="42794" customFormat="1"/>
    <row r="42795" customFormat="1"/>
    <row r="42796" customFormat="1"/>
    <row r="42797" customFormat="1"/>
    <row r="42798" customFormat="1"/>
    <row r="42799" customFormat="1"/>
    <row r="42800" customFormat="1"/>
    <row r="42801" customFormat="1"/>
    <row r="42802" customFormat="1"/>
    <row r="42803" customFormat="1"/>
    <row r="42804" customFormat="1"/>
    <row r="42805" customFormat="1"/>
    <row r="42806" customFormat="1"/>
    <row r="42807" customFormat="1"/>
    <row r="42808" customFormat="1"/>
    <row r="42809" customFormat="1"/>
    <row r="42810" customFormat="1"/>
    <row r="42811" customFormat="1"/>
    <row r="42812" customFormat="1"/>
    <row r="42813" customFormat="1"/>
    <row r="42814" customFormat="1"/>
    <row r="42815" customFormat="1"/>
    <row r="42816" customFormat="1"/>
    <row r="42817" customFormat="1"/>
    <row r="42818" customFormat="1"/>
    <row r="42819" customFormat="1"/>
    <row r="42820" customFormat="1"/>
    <row r="42821" customFormat="1"/>
    <row r="42822" customFormat="1"/>
    <row r="42823" customFormat="1"/>
    <row r="42824" customFormat="1"/>
    <row r="42825" customFormat="1"/>
    <row r="42826" customFormat="1"/>
    <row r="42827" customFormat="1"/>
    <row r="42828" customFormat="1"/>
    <row r="42829" customFormat="1"/>
    <row r="42830" customFormat="1"/>
    <row r="42831" customFormat="1"/>
    <row r="42832" customFormat="1"/>
    <row r="42833" customFormat="1"/>
    <row r="42834" customFormat="1"/>
    <row r="42835" customFormat="1"/>
    <row r="42836" customFormat="1"/>
    <row r="42837" customFormat="1"/>
    <row r="42838" customFormat="1"/>
    <row r="42839" customFormat="1"/>
    <row r="42840" customFormat="1"/>
    <row r="42841" customFormat="1"/>
    <row r="42842" customFormat="1"/>
    <row r="42843" customFormat="1"/>
    <row r="42844" customFormat="1"/>
    <row r="42845" customFormat="1"/>
    <row r="42846" customFormat="1"/>
    <row r="42847" customFormat="1"/>
    <row r="42848" customFormat="1"/>
    <row r="42849" customFormat="1"/>
    <row r="42850" customFormat="1"/>
    <row r="42851" customFormat="1"/>
    <row r="42852" customFormat="1"/>
    <row r="42853" customFormat="1"/>
    <row r="42854" customFormat="1"/>
    <row r="42855" customFormat="1"/>
    <row r="42856" customFormat="1"/>
    <row r="42857" customFormat="1"/>
    <row r="42858" customFormat="1"/>
    <row r="42859" customFormat="1"/>
    <row r="42860" customFormat="1"/>
    <row r="42861" customFormat="1"/>
    <row r="42862" customFormat="1"/>
    <row r="42863" customFormat="1"/>
    <row r="42864" customFormat="1"/>
    <row r="42865" customFormat="1"/>
    <row r="42866" customFormat="1"/>
    <row r="42867" customFormat="1"/>
    <row r="42868" customFormat="1"/>
    <row r="42869" customFormat="1"/>
    <row r="42870" customFormat="1"/>
    <row r="42871" customFormat="1"/>
    <row r="42872" customFormat="1"/>
    <row r="42873" customFormat="1"/>
    <row r="42874" customFormat="1"/>
    <row r="42875" customFormat="1"/>
    <row r="42876" customFormat="1"/>
    <row r="42877" customFormat="1"/>
    <row r="42878" customFormat="1"/>
    <row r="42879" customFormat="1"/>
    <row r="42880" customFormat="1"/>
    <row r="42881" customFormat="1"/>
    <row r="42882" customFormat="1"/>
    <row r="42883" customFormat="1"/>
    <row r="42884" customFormat="1"/>
    <row r="42885" customFormat="1"/>
    <row r="42886" customFormat="1"/>
    <row r="42887" customFormat="1"/>
    <row r="42888" customFormat="1"/>
    <row r="42889" customFormat="1"/>
    <row r="42890" customFormat="1"/>
    <row r="42891" customFormat="1"/>
    <row r="42892" customFormat="1"/>
    <row r="42893" customFormat="1"/>
    <row r="42894" customFormat="1"/>
    <row r="42895" customFormat="1"/>
    <row r="42896" customFormat="1"/>
    <row r="42897" customFormat="1"/>
    <row r="42898" customFormat="1"/>
    <row r="42899" customFormat="1"/>
    <row r="42900" customFormat="1"/>
    <row r="42901" customFormat="1"/>
    <row r="42902" customFormat="1"/>
    <row r="42903" customFormat="1"/>
    <row r="42904" customFormat="1"/>
    <row r="42905" customFormat="1"/>
    <row r="42906" customFormat="1"/>
    <row r="42907" customFormat="1"/>
    <row r="42908" customFormat="1"/>
    <row r="42909" customFormat="1"/>
    <row r="42910" customFormat="1"/>
    <row r="42911" customFormat="1"/>
    <row r="42912" customFormat="1"/>
    <row r="42913" customFormat="1"/>
    <row r="42914" customFormat="1"/>
    <row r="42915" customFormat="1"/>
    <row r="42916" customFormat="1"/>
    <row r="42917" customFormat="1"/>
    <row r="42918" customFormat="1"/>
    <row r="42919" customFormat="1"/>
    <row r="42920" customFormat="1"/>
    <row r="42921" customFormat="1"/>
    <row r="42922" customFormat="1"/>
    <row r="42923" customFormat="1"/>
    <row r="42924" customFormat="1"/>
    <row r="42925" customFormat="1"/>
    <row r="42926" customFormat="1"/>
    <row r="42927" customFormat="1"/>
    <row r="42928" customFormat="1"/>
    <row r="42929" customFormat="1"/>
    <row r="42930" customFormat="1"/>
    <row r="42931" customFormat="1"/>
    <row r="42932" customFormat="1"/>
    <row r="42933" customFormat="1"/>
    <row r="42934" customFormat="1"/>
    <row r="42935" customFormat="1"/>
    <row r="42936" customFormat="1"/>
    <row r="42937" customFormat="1"/>
    <row r="42938" customFormat="1"/>
    <row r="42939" customFormat="1"/>
    <row r="42940" customFormat="1"/>
    <row r="42941" customFormat="1"/>
    <row r="42942" customFormat="1"/>
    <row r="42943" customFormat="1"/>
    <row r="42944" customFormat="1"/>
    <row r="42945" customFormat="1"/>
    <row r="42946" customFormat="1"/>
    <row r="42947" customFormat="1"/>
    <row r="42948" customFormat="1"/>
    <row r="42949" customFormat="1"/>
    <row r="42950" customFormat="1"/>
    <row r="42951" customFormat="1"/>
    <row r="42952" customFormat="1"/>
    <row r="42953" customFormat="1"/>
    <row r="42954" customFormat="1"/>
    <row r="42955" customFormat="1"/>
    <row r="42956" customFormat="1"/>
    <row r="42957" customFormat="1"/>
    <row r="42958" customFormat="1"/>
    <row r="42959" customFormat="1"/>
    <row r="42960" customFormat="1"/>
    <row r="42961" customFormat="1"/>
    <row r="42962" customFormat="1"/>
    <row r="42963" customFormat="1"/>
    <row r="42964" customFormat="1"/>
    <row r="42965" customFormat="1"/>
    <row r="42966" customFormat="1"/>
    <row r="42967" customFormat="1"/>
    <row r="42968" customFormat="1"/>
    <row r="42969" customFormat="1"/>
    <row r="42970" customFormat="1"/>
    <row r="42971" customFormat="1"/>
    <row r="42972" customFormat="1"/>
    <row r="42973" customFormat="1"/>
    <row r="42974" customFormat="1"/>
    <row r="42975" customFormat="1"/>
    <row r="42976" customFormat="1"/>
    <row r="42977" customFormat="1"/>
    <row r="42978" customFormat="1"/>
    <row r="42979" customFormat="1"/>
    <row r="42980" customFormat="1"/>
    <row r="42981" customFormat="1"/>
    <row r="42982" customFormat="1"/>
    <row r="42983" customFormat="1"/>
    <row r="42984" customFormat="1"/>
    <row r="42985" customFormat="1"/>
    <row r="42986" customFormat="1"/>
    <row r="42987" customFormat="1"/>
    <row r="42988" customFormat="1"/>
    <row r="42989" customFormat="1"/>
    <row r="42990" customFormat="1"/>
    <row r="42991" customFormat="1"/>
    <row r="42992" customFormat="1"/>
    <row r="42993" customFormat="1"/>
    <row r="42994" customFormat="1"/>
    <row r="42995" customFormat="1"/>
    <row r="42996" customFormat="1"/>
    <row r="42997" customFormat="1"/>
    <row r="42998" customFormat="1"/>
    <row r="42999" customFormat="1"/>
    <row r="43000" customFormat="1"/>
    <row r="43001" customFormat="1"/>
    <row r="43002" customFormat="1"/>
    <row r="43003" customFormat="1"/>
    <row r="43004" customFormat="1"/>
    <row r="43005" customFormat="1"/>
    <row r="43006" customFormat="1"/>
    <row r="43007" customFormat="1"/>
    <row r="43008" customFormat="1"/>
    <row r="43009" customFormat="1"/>
    <row r="43010" customFormat="1"/>
    <row r="43011" customFormat="1"/>
    <row r="43012" customFormat="1"/>
    <row r="43013" customFormat="1"/>
    <row r="43014" customFormat="1"/>
    <row r="43015" customFormat="1"/>
    <row r="43016" customFormat="1"/>
    <row r="43017" customFormat="1"/>
    <row r="43018" customFormat="1"/>
    <row r="43019" customFormat="1"/>
    <row r="43020" customFormat="1"/>
    <row r="43021" customFormat="1"/>
    <row r="43022" customFormat="1"/>
    <row r="43023" customFormat="1"/>
    <row r="43024" customFormat="1"/>
    <row r="43025" customFormat="1"/>
    <row r="43026" customFormat="1"/>
    <row r="43027" customFormat="1"/>
    <row r="43028" customFormat="1"/>
    <row r="43029" customFormat="1"/>
    <row r="43030" customFormat="1"/>
    <row r="43031" customFormat="1"/>
    <row r="43032" customFormat="1"/>
    <row r="43033" customFormat="1"/>
    <row r="43034" customFormat="1"/>
    <row r="43035" customFormat="1"/>
    <row r="43036" customFormat="1"/>
    <row r="43037" customFormat="1"/>
    <row r="43038" customFormat="1"/>
    <row r="43039" customFormat="1"/>
    <row r="43040" customFormat="1"/>
    <row r="43041" customFormat="1"/>
    <row r="43042" customFormat="1"/>
    <row r="43043" customFormat="1"/>
    <row r="43044" customFormat="1"/>
    <row r="43045" customFormat="1"/>
    <row r="43046" customFormat="1"/>
    <row r="43047" customFormat="1"/>
    <row r="43048" customFormat="1"/>
    <row r="43049" customFormat="1"/>
    <row r="43050" customFormat="1"/>
    <row r="43051" customFormat="1"/>
    <row r="43052" customFormat="1"/>
    <row r="43053" customFormat="1"/>
    <row r="43054" customFormat="1"/>
    <row r="43055" customFormat="1"/>
    <row r="43056" customFormat="1"/>
    <row r="43057" customFormat="1"/>
    <row r="43058" customFormat="1"/>
    <row r="43059" customFormat="1"/>
    <row r="43060" customFormat="1"/>
    <row r="43061" customFormat="1"/>
    <row r="43062" customFormat="1"/>
    <row r="43063" customFormat="1"/>
    <row r="43064" customFormat="1"/>
    <row r="43065" customFormat="1"/>
    <row r="43066" customFormat="1"/>
    <row r="43067" customFormat="1"/>
    <row r="43068" customFormat="1"/>
    <row r="43069" customFormat="1"/>
    <row r="43070" customFormat="1"/>
    <row r="43071" customFormat="1"/>
    <row r="43072" customFormat="1"/>
    <row r="43073" customFormat="1"/>
    <row r="43074" customFormat="1"/>
    <row r="43075" customFormat="1"/>
    <row r="43076" customFormat="1"/>
    <row r="43077" customFormat="1"/>
    <row r="43078" customFormat="1"/>
    <row r="43079" customFormat="1"/>
    <row r="43080" customFormat="1"/>
    <row r="43081" customFormat="1"/>
    <row r="43082" customFormat="1"/>
    <row r="43083" customFormat="1"/>
    <row r="43084" customFormat="1"/>
    <row r="43085" customFormat="1"/>
    <row r="43086" customFormat="1"/>
    <row r="43087" customFormat="1"/>
    <row r="43088" customFormat="1"/>
    <row r="43089" customFormat="1"/>
    <row r="43090" customFormat="1"/>
    <row r="43091" customFormat="1"/>
    <row r="43092" customFormat="1"/>
    <row r="43093" customFormat="1"/>
    <row r="43094" customFormat="1"/>
    <row r="43095" customFormat="1"/>
    <row r="43096" customFormat="1"/>
    <row r="43097" customFormat="1"/>
    <row r="43098" customFormat="1"/>
    <row r="43099" customFormat="1"/>
    <row r="43100" customFormat="1"/>
    <row r="43101" customFormat="1"/>
    <row r="43102" customFormat="1"/>
    <row r="43103" customFormat="1"/>
    <row r="43104" customFormat="1"/>
    <row r="43105" customFormat="1"/>
    <row r="43106" customFormat="1"/>
    <row r="43107" customFormat="1"/>
    <row r="43108" customFormat="1"/>
    <row r="43109" customFormat="1"/>
    <row r="43110" customFormat="1"/>
    <row r="43111" customFormat="1"/>
    <row r="43112" customFormat="1"/>
    <row r="43113" customFormat="1"/>
    <row r="43114" customFormat="1"/>
    <row r="43115" customFormat="1"/>
    <row r="43116" customFormat="1"/>
    <row r="43117" customFormat="1"/>
    <row r="43118" customFormat="1"/>
    <row r="43119" customFormat="1"/>
    <row r="43120" customFormat="1"/>
    <row r="43121" customFormat="1"/>
    <row r="43122" customFormat="1"/>
    <row r="43123" customFormat="1"/>
    <row r="43124" customFormat="1"/>
    <row r="43125" customFormat="1"/>
    <row r="43126" customFormat="1"/>
    <row r="43127" customFormat="1"/>
    <row r="43128" customFormat="1"/>
    <row r="43129" customFormat="1"/>
    <row r="43130" customFormat="1"/>
    <row r="43131" customFormat="1"/>
    <row r="43132" customFormat="1"/>
    <row r="43133" customFormat="1"/>
    <row r="43134" customFormat="1"/>
    <row r="43135" customFormat="1"/>
    <row r="43136" customFormat="1"/>
    <row r="43137" customFormat="1"/>
    <row r="43138" customFormat="1"/>
    <row r="43139" customFormat="1"/>
    <row r="43140" customFormat="1"/>
    <row r="43141" customFormat="1"/>
    <row r="43142" customFormat="1"/>
    <row r="43143" customFormat="1"/>
    <row r="43144" customFormat="1"/>
    <row r="43145" customFormat="1"/>
    <row r="43146" customFormat="1"/>
    <row r="43147" customFormat="1"/>
    <row r="43148" customFormat="1"/>
    <row r="43149" customFormat="1"/>
    <row r="43150" customFormat="1"/>
    <row r="43151" customFormat="1"/>
    <row r="43152" customFormat="1"/>
    <row r="43153" customFormat="1"/>
    <row r="43154" customFormat="1"/>
    <row r="43155" customFormat="1"/>
    <row r="43156" customFormat="1"/>
    <row r="43157" customFormat="1"/>
    <row r="43158" customFormat="1"/>
    <row r="43159" customFormat="1"/>
    <row r="43160" customFormat="1"/>
    <row r="43161" customFormat="1"/>
    <row r="43162" customFormat="1"/>
    <row r="43163" customFormat="1"/>
    <row r="43164" customFormat="1"/>
    <row r="43165" customFormat="1"/>
    <row r="43166" customFormat="1"/>
    <row r="43167" customFormat="1"/>
    <row r="43168" customFormat="1"/>
    <row r="43169" customFormat="1"/>
    <row r="43170" customFormat="1"/>
    <row r="43171" customFormat="1"/>
    <row r="43172" customFormat="1"/>
    <row r="43173" customFormat="1"/>
    <row r="43174" customFormat="1"/>
    <row r="43175" customFormat="1"/>
    <row r="43176" customFormat="1"/>
    <row r="43177" customFormat="1"/>
    <row r="43178" customFormat="1"/>
    <row r="43179" customFormat="1"/>
    <row r="43180" customFormat="1"/>
    <row r="43181" customFormat="1"/>
    <row r="43182" customFormat="1"/>
    <row r="43183" customFormat="1"/>
    <row r="43184" customFormat="1"/>
    <row r="43185" customFormat="1"/>
    <row r="43186" customFormat="1"/>
    <row r="43187" customFormat="1"/>
    <row r="43188" customFormat="1"/>
    <row r="43189" customFormat="1"/>
    <row r="43190" customFormat="1"/>
    <row r="43191" customFormat="1"/>
    <row r="43192" customFormat="1"/>
    <row r="43193" customFormat="1"/>
    <row r="43194" customFormat="1"/>
    <row r="43195" customFormat="1"/>
    <row r="43196" customFormat="1"/>
    <row r="43197" customFormat="1"/>
    <row r="43198" customFormat="1"/>
    <row r="43199" customFormat="1"/>
    <row r="43200" customFormat="1"/>
    <row r="43201" customFormat="1"/>
    <row r="43202" customFormat="1"/>
    <row r="43203" customFormat="1"/>
    <row r="43204" customFormat="1"/>
    <row r="43205" customFormat="1"/>
    <row r="43206" customFormat="1"/>
    <row r="43207" customFormat="1"/>
    <row r="43208" customFormat="1"/>
    <row r="43209" customFormat="1"/>
    <row r="43210" customFormat="1"/>
    <row r="43211" customFormat="1"/>
    <row r="43212" customFormat="1"/>
    <row r="43213" customFormat="1"/>
    <row r="43214" customFormat="1"/>
    <row r="43215" customFormat="1"/>
    <row r="43216" customFormat="1"/>
    <row r="43217" customFormat="1"/>
    <row r="43218" customFormat="1"/>
    <row r="43219" customFormat="1"/>
    <row r="43220" customFormat="1"/>
    <row r="43221" customFormat="1"/>
    <row r="43222" customFormat="1"/>
    <row r="43223" customFormat="1"/>
    <row r="43224" customFormat="1"/>
    <row r="43225" customFormat="1"/>
    <row r="43226" customFormat="1"/>
    <row r="43227" customFormat="1"/>
    <row r="43228" customFormat="1"/>
    <row r="43229" customFormat="1"/>
    <row r="43230" customFormat="1"/>
    <row r="43231" customFormat="1"/>
    <row r="43232" customFormat="1"/>
    <row r="43233" customFormat="1"/>
    <row r="43234" customFormat="1"/>
    <row r="43235" customFormat="1"/>
    <row r="43236" customFormat="1"/>
    <row r="43237" customFormat="1"/>
    <row r="43238" customFormat="1"/>
    <row r="43239" customFormat="1"/>
    <row r="43240" customFormat="1"/>
    <row r="43241" customFormat="1"/>
    <row r="43242" customFormat="1"/>
    <row r="43243" customFormat="1"/>
    <row r="43244" customFormat="1"/>
    <row r="43245" customFormat="1"/>
    <row r="43246" customFormat="1"/>
    <row r="43247" customFormat="1"/>
    <row r="43248" customFormat="1"/>
    <row r="43249" customFormat="1"/>
    <row r="43250" customFormat="1"/>
    <row r="43251" customFormat="1"/>
    <row r="43252" customFormat="1"/>
    <row r="43253" customFormat="1"/>
    <row r="43254" customFormat="1"/>
    <row r="43255" customFormat="1"/>
    <row r="43256" customFormat="1"/>
    <row r="43257" customFormat="1"/>
    <row r="43258" customFormat="1"/>
    <row r="43259" customFormat="1"/>
    <row r="43260" customFormat="1"/>
    <row r="43261" customFormat="1"/>
    <row r="43262" customFormat="1"/>
    <row r="43263" customFormat="1"/>
    <row r="43264" customFormat="1"/>
    <row r="43265" customFormat="1"/>
    <row r="43266" customFormat="1"/>
    <row r="43267" customFormat="1"/>
    <row r="43268" customFormat="1"/>
    <row r="43269" customFormat="1"/>
    <row r="43270" customFormat="1"/>
    <row r="43271" customFormat="1"/>
    <row r="43272" customFormat="1"/>
    <row r="43273" customFormat="1"/>
    <row r="43274" customFormat="1"/>
    <row r="43275" customFormat="1"/>
    <row r="43276" customFormat="1"/>
    <row r="43277" customFormat="1"/>
    <row r="43278" customFormat="1"/>
    <row r="43279" customFormat="1"/>
    <row r="43280" customFormat="1"/>
    <row r="43281" customFormat="1"/>
    <row r="43282" customFormat="1"/>
    <row r="43283" customFormat="1"/>
    <row r="43284" customFormat="1"/>
    <row r="43285" customFormat="1"/>
    <row r="43286" customFormat="1"/>
    <row r="43287" customFormat="1"/>
    <row r="43288" customFormat="1"/>
    <row r="43289" customFormat="1"/>
    <row r="43290" customFormat="1"/>
    <row r="43291" customFormat="1"/>
    <row r="43292" customFormat="1"/>
    <row r="43293" customFormat="1"/>
    <row r="43294" customFormat="1"/>
    <row r="43295" customFormat="1"/>
    <row r="43296" customFormat="1"/>
    <row r="43297" customFormat="1"/>
    <row r="43298" customFormat="1"/>
    <row r="43299" customFormat="1"/>
    <row r="43300" customFormat="1"/>
    <row r="43301" customFormat="1"/>
    <row r="43302" customFormat="1"/>
    <row r="43303" customFormat="1"/>
    <row r="43304" customFormat="1"/>
    <row r="43305" customFormat="1"/>
    <row r="43306" customFormat="1"/>
    <row r="43307" customFormat="1"/>
    <row r="43308" customFormat="1"/>
    <row r="43309" customFormat="1"/>
    <row r="43310" customFormat="1"/>
    <row r="43311" customFormat="1"/>
    <row r="43312" customFormat="1"/>
    <row r="43313" customFormat="1"/>
    <row r="43314" customFormat="1"/>
    <row r="43315" customFormat="1"/>
    <row r="43316" customFormat="1"/>
    <row r="43317" customFormat="1"/>
    <row r="43318" customFormat="1"/>
    <row r="43319" customFormat="1"/>
    <row r="43320" customFormat="1"/>
    <row r="43321" customFormat="1"/>
    <row r="43322" customFormat="1"/>
    <row r="43323" customFormat="1"/>
    <row r="43324" customFormat="1"/>
    <row r="43325" customFormat="1"/>
    <row r="43326" customFormat="1"/>
    <row r="43327" customFormat="1"/>
    <row r="43328" customFormat="1"/>
    <row r="43329" customFormat="1"/>
    <row r="43330" customFormat="1"/>
    <row r="43331" customFormat="1"/>
    <row r="43332" customFormat="1"/>
    <row r="43333" customFormat="1"/>
    <row r="43334" customFormat="1"/>
    <row r="43335" customFormat="1"/>
    <row r="43336" customFormat="1"/>
    <row r="43337" customFormat="1"/>
    <row r="43338" customFormat="1"/>
    <row r="43339" customFormat="1"/>
    <row r="43340" customFormat="1"/>
    <row r="43341" customFormat="1"/>
    <row r="43342" customFormat="1"/>
    <row r="43343" customFormat="1"/>
    <row r="43344" customFormat="1"/>
    <row r="43345" customFormat="1"/>
    <row r="43346" customFormat="1"/>
    <row r="43347" customFormat="1"/>
    <row r="43348" customFormat="1"/>
    <row r="43349" customFormat="1"/>
    <row r="43350" customFormat="1"/>
    <row r="43351" customFormat="1"/>
    <row r="43352" customFormat="1"/>
    <row r="43353" customFormat="1"/>
    <row r="43354" customFormat="1"/>
    <row r="43355" customFormat="1"/>
    <row r="43356" customFormat="1"/>
    <row r="43357" customFormat="1"/>
    <row r="43358" customFormat="1"/>
    <row r="43359" customFormat="1"/>
    <row r="43360" customFormat="1"/>
    <row r="43361" customFormat="1"/>
    <row r="43362" customFormat="1"/>
    <row r="43363" customFormat="1"/>
    <row r="43364" customFormat="1"/>
    <row r="43365" customFormat="1"/>
    <row r="43366" customFormat="1"/>
    <row r="43367" customFormat="1"/>
    <row r="43368" customFormat="1"/>
    <row r="43369" customFormat="1"/>
    <row r="43370" customFormat="1"/>
    <row r="43371" customFormat="1"/>
    <row r="43372" customFormat="1"/>
    <row r="43373" customFormat="1"/>
    <row r="43374" customFormat="1"/>
    <row r="43375" customFormat="1"/>
    <row r="43376" customFormat="1"/>
    <row r="43377" customFormat="1"/>
    <row r="43378" customFormat="1"/>
    <row r="43379" customFormat="1"/>
    <row r="43380" customFormat="1"/>
    <row r="43381" customFormat="1"/>
    <row r="43382" customFormat="1"/>
    <row r="43383" customFormat="1"/>
    <row r="43384" customFormat="1"/>
    <row r="43385" customFormat="1"/>
    <row r="43386" customFormat="1"/>
    <row r="43387" customFormat="1"/>
    <row r="43388" customFormat="1"/>
    <row r="43389" customFormat="1"/>
    <row r="43390" customFormat="1"/>
    <row r="43391" customFormat="1"/>
    <row r="43392" customFormat="1"/>
    <row r="43393" customFormat="1"/>
    <row r="43394" customFormat="1"/>
    <row r="43395" customFormat="1"/>
    <row r="43396" customFormat="1"/>
    <row r="43397" customFormat="1"/>
    <row r="43398" customFormat="1"/>
    <row r="43399" customFormat="1"/>
    <row r="43400" customFormat="1"/>
    <row r="43401" customFormat="1"/>
    <row r="43402" customFormat="1"/>
    <row r="43403" customFormat="1"/>
    <row r="43404" customFormat="1"/>
    <row r="43405" customFormat="1"/>
    <row r="43406" customFormat="1"/>
    <row r="43407" customFormat="1"/>
    <row r="43408" customFormat="1"/>
    <row r="43409" customFormat="1"/>
    <row r="43410" customFormat="1"/>
    <row r="43411" customFormat="1"/>
    <row r="43412" customFormat="1"/>
    <row r="43413" customFormat="1"/>
    <row r="43414" customFormat="1"/>
    <row r="43415" customFormat="1"/>
    <row r="43416" customFormat="1"/>
    <row r="43417" customFormat="1"/>
    <row r="43418" customFormat="1"/>
    <row r="43419" customFormat="1"/>
    <row r="43420" customFormat="1"/>
    <row r="43421" customFormat="1"/>
    <row r="43422" customFormat="1"/>
    <row r="43423" customFormat="1"/>
    <row r="43424" customFormat="1"/>
    <row r="43425" customFormat="1"/>
    <row r="43426" customFormat="1"/>
    <row r="43427" customFormat="1"/>
    <row r="43428" customFormat="1"/>
    <row r="43429" customFormat="1"/>
    <row r="43430" customFormat="1"/>
    <row r="43431" customFormat="1"/>
    <row r="43432" customFormat="1"/>
    <row r="43433" customFormat="1"/>
    <row r="43434" customFormat="1"/>
    <row r="43435" customFormat="1"/>
    <row r="43436" customFormat="1"/>
    <row r="43437" customFormat="1"/>
    <row r="43438" customFormat="1"/>
    <row r="43439" customFormat="1"/>
    <row r="43440" customFormat="1"/>
    <row r="43441" customFormat="1"/>
    <row r="43442" customFormat="1"/>
    <row r="43443" customFormat="1"/>
    <row r="43444" customFormat="1"/>
    <row r="43445" customFormat="1"/>
    <row r="43446" customFormat="1"/>
    <row r="43447" customFormat="1"/>
    <row r="43448" customFormat="1"/>
    <row r="43449" customFormat="1"/>
    <row r="43450" customFormat="1"/>
    <row r="43451" customFormat="1"/>
    <row r="43452" customFormat="1"/>
    <row r="43453" customFormat="1"/>
    <row r="43454" customFormat="1"/>
    <row r="43455" customFormat="1"/>
    <row r="43456" customFormat="1"/>
    <row r="43457" customFormat="1"/>
    <row r="43458" customFormat="1"/>
    <row r="43459" customFormat="1"/>
    <row r="43460" customFormat="1"/>
    <row r="43461" customFormat="1"/>
    <row r="43462" customFormat="1"/>
    <row r="43463" customFormat="1"/>
    <row r="43464" customFormat="1"/>
    <row r="43465" customFormat="1"/>
    <row r="43466" customFormat="1"/>
    <row r="43467" customFormat="1"/>
    <row r="43468" customFormat="1"/>
    <row r="43469" customFormat="1"/>
    <row r="43470" customFormat="1"/>
    <row r="43471" customFormat="1"/>
    <row r="43472" customFormat="1"/>
    <row r="43473" customFormat="1"/>
    <row r="43474" customFormat="1"/>
    <row r="43475" customFormat="1"/>
    <row r="43476" customFormat="1"/>
    <row r="43477" customFormat="1"/>
    <row r="43478" customFormat="1"/>
    <row r="43479" customFormat="1"/>
    <row r="43480" customFormat="1"/>
    <row r="43481" customFormat="1"/>
    <row r="43482" customFormat="1"/>
    <row r="43483" customFormat="1"/>
    <row r="43484" customFormat="1"/>
    <row r="43485" customFormat="1"/>
    <row r="43486" customFormat="1"/>
    <row r="43487" customFormat="1"/>
    <row r="43488" customFormat="1"/>
    <row r="43489" customFormat="1"/>
    <row r="43490" customFormat="1"/>
    <row r="43491" customFormat="1"/>
    <row r="43492" customFormat="1"/>
    <row r="43493" customFormat="1"/>
    <row r="43494" customFormat="1"/>
    <row r="43495" customFormat="1"/>
    <row r="43496" customFormat="1"/>
    <row r="43497" customFormat="1"/>
    <row r="43498" customFormat="1"/>
    <row r="43499" customFormat="1"/>
    <row r="43500" customFormat="1"/>
    <row r="43501" customFormat="1"/>
    <row r="43502" customFormat="1"/>
    <row r="43503" customFormat="1"/>
    <row r="43504" customFormat="1"/>
    <row r="43505" customFormat="1"/>
    <row r="43506" customFormat="1"/>
    <row r="43507" customFormat="1"/>
    <row r="43508" customFormat="1"/>
    <row r="43509" customFormat="1"/>
    <row r="43510" customFormat="1"/>
    <row r="43511" customFormat="1"/>
    <row r="43512" customFormat="1"/>
    <row r="43513" customFormat="1"/>
    <row r="43514" customFormat="1"/>
    <row r="43515" customFormat="1"/>
    <row r="43516" customFormat="1"/>
    <row r="43517" customFormat="1"/>
    <row r="43518" customFormat="1"/>
    <row r="43519" customFormat="1"/>
    <row r="43520" customFormat="1"/>
    <row r="43521" customFormat="1"/>
    <row r="43522" customFormat="1"/>
    <row r="43523" customFormat="1"/>
    <row r="43524" customFormat="1"/>
    <row r="43525" customFormat="1"/>
    <row r="43526" customFormat="1"/>
    <row r="43527" customFormat="1"/>
    <row r="43528" customFormat="1"/>
    <row r="43529" customFormat="1"/>
    <row r="43530" customFormat="1"/>
    <row r="43531" customFormat="1"/>
    <row r="43532" customFormat="1"/>
    <row r="43533" customFormat="1"/>
    <row r="43534" customFormat="1"/>
    <row r="43535" customFormat="1"/>
    <row r="43536" customFormat="1"/>
    <row r="43537" customFormat="1"/>
    <row r="43538" customFormat="1"/>
    <row r="43539" customFormat="1"/>
    <row r="43540" customFormat="1"/>
    <row r="43541" customFormat="1"/>
    <row r="43542" customFormat="1"/>
    <row r="43543" customFormat="1"/>
    <row r="43544" customFormat="1"/>
    <row r="43545" customFormat="1"/>
    <row r="43546" customFormat="1"/>
    <row r="43547" customFormat="1"/>
    <row r="43548" customFormat="1"/>
    <row r="43549" customFormat="1"/>
    <row r="43550" customFormat="1"/>
    <row r="43551" customFormat="1"/>
    <row r="43552" customFormat="1"/>
    <row r="43553" customFormat="1"/>
    <row r="43554" customFormat="1"/>
    <row r="43555" customFormat="1"/>
    <row r="43556" customFormat="1"/>
    <row r="43557" customFormat="1"/>
    <row r="43558" customFormat="1"/>
    <row r="43559" customFormat="1"/>
    <row r="43560" customFormat="1"/>
    <row r="43561" customFormat="1"/>
    <row r="43562" customFormat="1"/>
    <row r="43563" customFormat="1"/>
    <row r="43564" customFormat="1"/>
    <row r="43565" customFormat="1"/>
    <row r="43566" customFormat="1"/>
    <row r="43567" customFormat="1"/>
    <row r="43568" customFormat="1"/>
    <row r="43569" customFormat="1"/>
    <row r="43570" customFormat="1"/>
    <row r="43571" customFormat="1"/>
    <row r="43572" customFormat="1"/>
    <row r="43573" customFormat="1"/>
    <row r="43574" customFormat="1"/>
    <row r="43575" customFormat="1"/>
    <row r="43576" customFormat="1"/>
    <row r="43577" customFormat="1"/>
    <row r="43578" customFormat="1"/>
    <row r="43579" customFormat="1"/>
    <row r="43580" customFormat="1"/>
    <row r="43581" customFormat="1"/>
    <row r="43582" customFormat="1"/>
    <row r="43583" customFormat="1"/>
    <row r="43584" customFormat="1"/>
    <row r="43585" customFormat="1"/>
    <row r="43586" customFormat="1"/>
    <row r="43587" customFormat="1"/>
    <row r="43588" customFormat="1"/>
    <row r="43589" customFormat="1"/>
    <row r="43590" customFormat="1"/>
    <row r="43591" customFormat="1"/>
    <row r="43592" customFormat="1"/>
    <row r="43593" customFormat="1"/>
    <row r="43594" customFormat="1"/>
    <row r="43595" customFormat="1"/>
    <row r="43596" customFormat="1"/>
    <row r="43597" customFormat="1"/>
    <row r="43598" customFormat="1"/>
    <row r="43599" customFormat="1"/>
    <row r="43600" customFormat="1"/>
    <row r="43601" customFormat="1"/>
    <row r="43602" customFormat="1"/>
    <row r="43603" customFormat="1"/>
    <row r="43604" customFormat="1"/>
    <row r="43605" customFormat="1"/>
    <row r="43606" customFormat="1"/>
    <row r="43607" customFormat="1"/>
    <row r="43608" customFormat="1"/>
    <row r="43609" customFormat="1"/>
    <row r="43610" customFormat="1"/>
    <row r="43611" customFormat="1"/>
    <row r="43612" customFormat="1"/>
    <row r="43613" customFormat="1"/>
    <row r="43614" customFormat="1"/>
    <row r="43615" customFormat="1"/>
    <row r="43616" customFormat="1"/>
    <row r="43617" customFormat="1"/>
    <row r="43618" customFormat="1"/>
    <row r="43619" customFormat="1"/>
    <row r="43620" customFormat="1"/>
    <row r="43621" customFormat="1"/>
    <row r="43622" customFormat="1"/>
    <row r="43623" customFormat="1"/>
    <row r="43624" customFormat="1"/>
    <row r="43625" customFormat="1"/>
    <row r="43626" customFormat="1"/>
    <row r="43627" customFormat="1"/>
    <row r="43628" customFormat="1"/>
    <row r="43629" customFormat="1"/>
    <row r="43630" customFormat="1"/>
    <row r="43631" customFormat="1"/>
    <row r="43632" customFormat="1"/>
    <row r="43633" customFormat="1"/>
    <row r="43634" customFormat="1"/>
    <row r="43635" customFormat="1"/>
    <row r="43636" customFormat="1"/>
    <row r="43637" customFormat="1"/>
    <row r="43638" customFormat="1"/>
    <row r="43639" customFormat="1"/>
    <row r="43640" customFormat="1"/>
    <row r="43641" customFormat="1"/>
    <row r="43642" customFormat="1"/>
    <row r="43643" customFormat="1"/>
    <row r="43644" customFormat="1"/>
    <row r="43645" customFormat="1"/>
    <row r="43646" customFormat="1"/>
    <row r="43647" customFormat="1"/>
    <row r="43648" customFormat="1"/>
    <row r="43649" customFormat="1"/>
    <row r="43650" customFormat="1"/>
    <row r="43651" customFormat="1"/>
    <row r="43652" customFormat="1"/>
    <row r="43653" customFormat="1"/>
    <row r="43654" customFormat="1"/>
    <row r="43655" customFormat="1"/>
    <row r="43656" customFormat="1"/>
    <row r="43657" customFormat="1"/>
    <row r="43658" customFormat="1"/>
    <row r="43659" customFormat="1"/>
    <row r="43660" customFormat="1"/>
    <row r="43661" customFormat="1"/>
    <row r="43662" customFormat="1"/>
    <row r="43663" customFormat="1"/>
    <row r="43664" customFormat="1"/>
    <row r="43665" customFormat="1"/>
    <row r="43666" customFormat="1"/>
    <row r="43667" customFormat="1"/>
    <row r="43668" customFormat="1"/>
    <row r="43669" customFormat="1"/>
    <row r="43670" customFormat="1"/>
    <row r="43671" customFormat="1"/>
    <row r="43672" customFormat="1"/>
    <row r="43673" customFormat="1"/>
    <row r="43674" customFormat="1"/>
    <row r="43675" customFormat="1"/>
    <row r="43676" customFormat="1"/>
    <row r="43677" customFormat="1"/>
    <row r="43678" customFormat="1"/>
    <row r="43679" customFormat="1"/>
    <row r="43680" customFormat="1"/>
    <row r="43681" customFormat="1"/>
    <row r="43682" customFormat="1"/>
    <row r="43683" customFormat="1"/>
    <row r="43684" customFormat="1"/>
    <row r="43685" customFormat="1"/>
    <row r="43686" customFormat="1"/>
    <row r="43687" customFormat="1"/>
    <row r="43688" customFormat="1"/>
    <row r="43689" customFormat="1"/>
    <row r="43690" customFormat="1"/>
    <row r="43691" customFormat="1"/>
    <row r="43692" customFormat="1"/>
    <row r="43693" customFormat="1"/>
    <row r="43694" customFormat="1"/>
    <row r="43695" customFormat="1"/>
    <row r="43696" customFormat="1"/>
    <row r="43697" customFormat="1"/>
    <row r="43698" customFormat="1"/>
    <row r="43699" customFormat="1"/>
    <row r="43700" customFormat="1"/>
    <row r="43701" customFormat="1"/>
    <row r="43702" customFormat="1"/>
    <row r="43703" customFormat="1"/>
    <row r="43704" customFormat="1"/>
    <row r="43705" customFormat="1"/>
    <row r="43706" customFormat="1"/>
    <row r="43707" customFormat="1"/>
    <row r="43708" customFormat="1"/>
    <row r="43709" customFormat="1"/>
    <row r="43710" customFormat="1"/>
    <row r="43711" customFormat="1"/>
    <row r="43712" customFormat="1"/>
    <row r="43713" customFormat="1"/>
    <row r="43714" customFormat="1"/>
    <row r="43715" customFormat="1"/>
    <row r="43716" customFormat="1"/>
    <row r="43717" customFormat="1"/>
    <row r="43718" customFormat="1"/>
    <row r="43719" customFormat="1"/>
    <row r="43720" customFormat="1"/>
    <row r="43721" customFormat="1"/>
    <row r="43722" customFormat="1"/>
    <row r="43723" customFormat="1"/>
    <row r="43724" customFormat="1"/>
    <row r="43725" customFormat="1"/>
    <row r="43726" customFormat="1"/>
    <row r="43727" customFormat="1"/>
    <row r="43728" customFormat="1"/>
    <row r="43729" customFormat="1"/>
    <row r="43730" customFormat="1"/>
    <row r="43731" customFormat="1"/>
    <row r="43732" customFormat="1"/>
    <row r="43733" customFormat="1"/>
    <row r="43734" customFormat="1"/>
    <row r="43735" customFormat="1"/>
    <row r="43736" customFormat="1"/>
    <row r="43737" customFormat="1"/>
    <row r="43738" customFormat="1"/>
    <row r="43739" customFormat="1"/>
    <row r="43740" customFormat="1"/>
    <row r="43741" customFormat="1"/>
    <row r="43742" customFormat="1"/>
    <row r="43743" customFormat="1"/>
    <row r="43744" customFormat="1"/>
    <row r="43745" customFormat="1"/>
    <row r="43746" customFormat="1"/>
    <row r="43747" customFormat="1"/>
    <row r="43748" customFormat="1"/>
    <row r="43749" customFormat="1"/>
    <row r="43750" customFormat="1"/>
    <row r="43751" customFormat="1"/>
    <row r="43752" customFormat="1"/>
    <row r="43753" customFormat="1"/>
    <row r="43754" customFormat="1"/>
    <row r="43755" customFormat="1"/>
    <row r="43756" customFormat="1"/>
    <row r="43757" customFormat="1"/>
    <row r="43758" customFormat="1"/>
    <row r="43759" customFormat="1"/>
    <row r="43760" customFormat="1"/>
    <row r="43761" customFormat="1"/>
    <row r="43762" customFormat="1"/>
    <row r="43763" customFormat="1"/>
    <row r="43764" customFormat="1"/>
    <row r="43765" customFormat="1"/>
    <row r="43766" customFormat="1"/>
    <row r="43767" customFormat="1"/>
    <row r="43768" customFormat="1"/>
    <row r="43769" customFormat="1"/>
    <row r="43770" customFormat="1"/>
    <row r="43771" customFormat="1"/>
    <row r="43772" customFormat="1"/>
    <row r="43773" customFormat="1"/>
    <row r="43774" customFormat="1"/>
    <row r="43775" customFormat="1"/>
    <row r="43776" customFormat="1"/>
    <row r="43777" customFormat="1"/>
    <row r="43778" customFormat="1"/>
    <row r="43779" customFormat="1"/>
    <row r="43780" customFormat="1"/>
    <row r="43781" customFormat="1"/>
    <row r="43782" customFormat="1"/>
    <row r="43783" customFormat="1"/>
    <row r="43784" customFormat="1"/>
    <row r="43785" customFormat="1"/>
    <row r="43786" customFormat="1"/>
    <row r="43787" customFormat="1"/>
    <row r="43788" customFormat="1"/>
    <row r="43789" customFormat="1"/>
    <row r="43790" customFormat="1"/>
    <row r="43791" customFormat="1"/>
    <row r="43792" customFormat="1"/>
    <row r="43793" customFormat="1"/>
    <row r="43794" customFormat="1"/>
    <row r="43795" customFormat="1"/>
    <row r="43796" customFormat="1"/>
    <row r="43797" customFormat="1"/>
    <row r="43798" customFormat="1"/>
    <row r="43799" customFormat="1"/>
    <row r="43800" customFormat="1"/>
    <row r="43801" customFormat="1"/>
    <row r="43802" customFormat="1"/>
    <row r="43803" customFormat="1"/>
    <row r="43804" customFormat="1"/>
    <row r="43805" customFormat="1"/>
    <row r="43806" customFormat="1"/>
    <row r="43807" customFormat="1"/>
    <row r="43808" customFormat="1"/>
    <row r="43809" customFormat="1"/>
    <row r="43810" customFormat="1"/>
    <row r="43811" customFormat="1"/>
    <row r="43812" customFormat="1"/>
    <row r="43813" customFormat="1"/>
    <row r="43814" customFormat="1"/>
    <row r="43815" customFormat="1"/>
    <row r="43816" customFormat="1"/>
    <row r="43817" customFormat="1"/>
    <row r="43818" customFormat="1"/>
    <row r="43819" customFormat="1"/>
    <row r="43820" customFormat="1"/>
    <row r="43821" customFormat="1"/>
    <row r="43822" customFormat="1"/>
    <row r="43823" customFormat="1"/>
    <row r="43824" customFormat="1"/>
    <row r="43825" customFormat="1"/>
    <row r="43826" customFormat="1"/>
    <row r="43827" customFormat="1"/>
    <row r="43828" customFormat="1"/>
    <row r="43829" customFormat="1"/>
    <row r="43830" customFormat="1"/>
    <row r="43831" customFormat="1"/>
    <row r="43832" customFormat="1"/>
    <row r="43833" customFormat="1"/>
    <row r="43834" customFormat="1"/>
    <row r="43835" customFormat="1"/>
    <row r="43836" customFormat="1"/>
    <row r="43837" customFormat="1"/>
    <row r="43838" customFormat="1"/>
    <row r="43839" customFormat="1"/>
    <row r="43840" customFormat="1"/>
    <row r="43841" customFormat="1"/>
    <row r="43842" customFormat="1"/>
    <row r="43843" customFormat="1"/>
    <row r="43844" customFormat="1"/>
    <row r="43845" customFormat="1"/>
    <row r="43846" customFormat="1"/>
    <row r="43847" customFormat="1"/>
    <row r="43848" customFormat="1"/>
    <row r="43849" customFormat="1"/>
    <row r="43850" customFormat="1"/>
    <row r="43851" customFormat="1"/>
    <row r="43852" customFormat="1"/>
    <row r="43853" customFormat="1"/>
    <row r="43854" customFormat="1"/>
    <row r="43855" customFormat="1"/>
    <row r="43856" customFormat="1"/>
    <row r="43857" customFormat="1"/>
    <row r="43858" customFormat="1"/>
    <row r="43859" customFormat="1"/>
    <row r="43860" customFormat="1"/>
    <row r="43861" customFormat="1"/>
    <row r="43862" customFormat="1"/>
    <row r="43863" customFormat="1"/>
    <row r="43864" customFormat="1"/>
    <row r="43865" customFormat="1"/>
    <row r="43866" customFormat="1"/>
    <row r="43867" customFormat="1"/>
    <row r="43868" customFormat="1"/>
    <row r="43869" customFormat="1"/>
    <row r="43870" customFormat="1"/>
    <row r="43871" customFormat="1"/>
    <row r="43872" customFormat="1"/>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sheetData>
  <autoFilter ref="A1:CE1" xr:uid="{CFFE14E6-CD87-4512-8B71-133B481678CB}"/>
  <dataValidations count="1">
    <dataValidation allowBlank="1" showInputMessage="1" showErrorMessage="1" prompt="Insert *text* description of Activity here" sqref="BG1 LC1 UY1 AEU1 AOQ1 AYM1 BII1 BSE1 CCA1 CLW1 CVS1 DFO1 DPK1 DZG1 EJC1 ESY1 FCU1 FMQ1 FWM1 GGI1 GQE1 HAA1 HJW1 HTS1 IDO1 INK1 IXG1 JHC1 JQY1 KAU1 KKQ1 KUM1 LEI1 LOE1 LYA1 MHW1 MRS1 NBO1 NLK1 NVG1 OFC1 OOY1 OYU1 PIQ1 PSM1 QCI1 QME1 QWA1 RFW1 RPS1 RZO1 SJK1 STG1 TDC1 TMY1 TWU1 UGQ1 UQM1 VAI1 VKE1 VUA1 WDW1 WNS1 WXO1 BV1 LR1 VN1 AFJ1 APF1 AZB1 BIX1 BST1 CCP1 CML1 CWH1 DGD1 DPZ1 DZV1 EJR1 ETN1 FDJ1 FNF1 FXB1 GGX1 GQT1 HAP1 HKL1 HUH1 IED1 INZ1 IXV1 JHR1 JRN1 KBJ1 KLF1 KVB1 LEX1 LOT1 LYP1 MIL1 MSH1 NCD1 NLZ1 NVV1 OFR1 OPN1 OZJ1 PJF1 PTB1 QCX1 QMT1 QWP1 RGL1 RQH1 SAD1 SJZ1 STV1 TDR1 TNN1 TXJ1 UHF1 URB1 VAX1 VKT1 VUP1 WEL1 WOH1 WYD1 BT1 LP1 VL1 AFH1 APD1 AYZ1 BIV1 BSR1 CCN1 CMJ1 CWF1 DGB1 DPX1 DZT1 EJP1 ETL1 FDH1 FND1 FWZ1 GGV1 GQR1 HAN1 HKJ1 HUF1 IEB1 INX1 IXT1 JHP1 JRL1 KBH1 KLD1 KUZ1 LEV1 LOR1 LYN1 MIJ1 MSF1 NCB1 NLX1 NVT1 OFP1 OPL1 OZH1 PJD1 PSZ1 QCV1 QMR1 QWN1 RGJ1 RQF1 SAB1 SJX1 STT1 TDP1 TNL1 TXH1 UHD1 UQZ1 VAV1 VKR1 VUN1 WEJ1 WOF1 WYB1 BQ1 LM1 VI1 AFE1 APA1 AYW1 BIS1 BSO1 CCK1 CMG1 CWC1 DFY1 DPU1 DZQ1 EJM1 ETI1 FDE1 FNA1 FWW1 GGS1 GQO1 HAK1 HKG1 HUC1 IDY1 INU1 IXQ1 JHM1 JRI1 KBE1 KLA1 KUW1 LES1 LOO1 LYK1 MIG1 MSC1 NBY1 NLU1 NVQ1 OFM1 OPI1 OZE1 PJA1 PSW1 QCS1 QMO1 QWK1 RGG1 RQC1 RZY1 SJU1 STQ1 TDM1 TNI1 TXE1 UHA1 UQW1 VAS1 VKO1 VUK1 WEG1 WOC1 WXY1 BM1 LI1 VE1 AFA1 AOW1 AYS1 BIO1 BSK1 CCG1 CMC1 CVY1 DFU1 DPQ1 DZM1 EJI1 ETE1 FDA1 FMW1 FWS1 GGO1 GQK1 HAG1 HKC1 HTY1 IDU1 INQ1 IXM1 JHI1 JRE1 KBA1 KKW1 KUS1 LEO1 LOK1 LYG1 MIC1 MRY1 NBU1 NLQ1 NVM1 OFI1 OPE1 OZA1 PIW1 PSS1 QCO1 QMK1 QWG1 RGC1 RPY1 RZU1 SJQ1 STM1 TDI1 TNE1 TXA1 UGW1 UQS1 VAO1 VKK1 VUG1 WEC1 WNY1 WXU1 BK1 LG1 VC1 AEY1 AOU1 AYQ1 BIM1 BSI1 CCE1 CMA1 CVW1 DFS1 DPO1 DZK1 EJG1 ETC1 FCY1 FMU1 FWQ1 GGM1 GQI1 HAE1 HKA1 HTW1 IDS1 INO1 IXK1 JHG1 JRC1 KAY1 KKU1 KUQ1 LEM1 LOI1 LYE1 MIA1 MRW1 NBS1 NLO1 NVK1 OFG1 OPC1 OYY1 PIU1 PSQ1 QCM1 QMI1 QWE1 RGA1 RPW1 RZS1 SJO1 STK1 TDG1 TNC1 TWY1 UGU1 UQQ1 VAM1 VKI1 VUE1 WEA1 WNW1 WXS1" xr:uid="{D2AFA7B0-251B-4B55-A4E2-C67043D4B863}"/>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EC92-080C-41E4-A156-237DFEF6F68F}">
  <dimension ref="A1:B13"/>
  <sheetViews>
    <sheetView workbookViewId="0">
      <selection activeCell="F13" sqref="F13"/>
    </sheetView>
  </sheetViews>
  <sheetFormatPr defaultRowHeight="14.5"/>
  <cols>
    <col min="1" max="1" width="18.81640625" bestFit="1" customWidth="1"/>
    <col min="2" max="2" width="16.36328125" bestFit="1" customWidth="1"/>
    <col min="257" max="257" width="18.81640625" bestFit="1" customWidth="1"/>
    <col min="258" max="258" width="16.36328125" bestFit="1" customWidth="1"/>
    <col min="513" max="513" width="18.81640625" bestFit="1" customWidth="1"/>
    <col min="514" max="514" width="16.36328125" bestFit="1" customWidth="1"/>
    <col min="769" max="769" width="18.81640625" bestFit="1" customWidth="1"/>
    <col min="770" max="770" width="16.36328125" bestFit="1" customWidth="1"/>
    <col min="1025" max="1025" width="18.81640625" bestFit="1" customWidth="1"/>
    <col min="1026" max="1026" width="16.36328125" bestFit="1" customWidth="1"/>
    <col min="1281" max="1281" width="18.81640625" bestFit="1" customWidth="1"/>
    <col min="1282" max="1282" width="16.36328125" bestFit="1" customWidth="1"/>
    <col min="1537" max="1537" width="18.81640625" bestFit="1" customWidth="1"/>
    <col min="1538" max="1538" width="16.36328125" bestFit="1" customWidth="1"/>
    <col min="1793" max="1793" width="18.81640625" bestFit="1" customWidth="1"/>
    <col min="1794" max="1794" width="16.36328125" bestFit="1" customWidth="1"/>
    <col min="2049" max="2049" width="18.81640625" bestFit="1" customWidth="1"/>
    <col min="2050" max="2050" width="16.36328125" bestFit="1" customWidth="1"/>
    <col min="2305" max="2305" width="18.81640625" bestFit="1" customWidth="1"/>
    <col min="2306" max="2306" width="16.36328125" bestFit="1" customWidth="1"/>
    <col min="2561" max="2561" width="18.81640625" bestFit="1" customWidth="1"/>
    <col min="2562" max="2562" width="16.36328125" bestFit="1" customWidth="1"/>
    <col min="2817" max="2817" width="18.81640625" bestFit="1" customWidth="1"/>
    <col min="2818" max="2818" width="16.36328125" bestFit="1" customWidth="1"/>
    <col min="3073" max="3073" width="18.81640625" bestFit="1" customWidth="1"/>
    <col min="3074" max="3074" width="16.36328125" bestFit="1" customWidth="1"/>
    <col min="3329" max="3329" width="18.81640625" bestFit="1" customWidth="1"/>
    <col min="3330" max="3330" width="16.36328125" bestFit="1" customWidth="1"/>
    <col min="3585" max="3585" width="18.81640625" bestFit="1" customWidth="1"/>
    <col min="3586" max="3586" width="16.36328125" bestFit="1" customWidth="1"/>
    <col min="3841" max="3841" width="18.81640625" bestFit="1" customWidth="1"/>
    <col min="3842" max="3842" width="16.36328125" bestFit="1" customWidth="1"/>
    <col min="4097" max="4097" width="18.81640625" bestFit="1" customWidth="1"/>
    <col min="4098" max="4098" width="16.36328125" bestFit="1" customWidth="1"/>
    <col min="4353" max="4353" width="18.81640625" bestFit="1" customWidth="1"/>
    <col min="4354" max="4354" width="16.36328125" bestFit="1" customWidth="1"/>
    <col min="4609" max="4609" width="18.81640625" bestFit="1" customWidth="1"/>
    <col min="4610" max="4610" width="16.36328125" bestFit="1" customWidth="1"/>
    <col min="4865" max="4865" width="18.81640625" bestFit="1" customWidth="1"/>
    <col min="4866" max="4866" width="16.36328125" bestFit="1" customWidth="1"/>
    <col min="5121" max="5121" width="18.81640625" bestFit="1" customWidth="1"/>
    <col min="5122" max="5122" width="16.36328125" bestFit="1" customWidth="1"/>
    <col min="5377" max="5377" width="18.81640625" bestFit="1" customWidth="1"/>
    <col min="5378" max="5378" width="16.36328125" bestFit="1" customWidth="1"/>
    <col min="5633" max="5633" width="18.81640625" bestFit="1" customWidth="1"/>
    <col min="5634" max="5634" width="16.36328125" bestFit="1" customWidth="1"/>
    <col min="5889" max="5889" width="18.81640625" bestFit="1" customWidth="1"/>
    <col min="5890" max="5890" width="16.36328125" bestFit="1" customWidth="1"/>
    <col min="6145" max="6145" width="18.81640625" bestFit="1" customWidth="1"/>
    <col min="6146" max="6146" width="16.36328125" bestFit="1" customWidth="1"/>
    <col min="6401" max="6401" width="18.81640625" bestFit="1" customWidth="1"/>
    <col min="6402" max="6402" width="16.36328125" bestFit="1" customWidth="1"/>
    <col min="6657" max="6657" width="18.81640625" bestFit="1" customWidth="1"/>
    <col min="6658" max="6658" width="16.36328125" bestFit="1" customWidth="1"/>
    <col min="6913" max="6913" width="18.81640625" bestFit="1" customWidth="1"/>
    <col min="6914" max="6914" width="16.36328125" bestFit="1" customWidth="1"/>
    <col min="7169" max="7169" width="18.81640625" bestFit="1" customWidth="1"/>
    <col min="7170" max="7170" width="16.36328125" bestFit="1" customWidth="1"/>
    <col min="7425" max="7425" width="18.81640625" bestFit="1" customWidth="1"/>
    <col min="7426" max="7426" width="16.36328125" bestFit="1" customWidth="1"/>
    <col min="7681" max="7681" width="18.81640625" bestFit="1" customWidth="1"/>
    <col min="7682" max="7682" width="16.36328125" bestFit="1" customWidth="1"/>
    <col min="7937" max="7937" width="18.81640625" bestFit="1" customWidth="1"/>
    <col min="7938" max="7938" width="16.36328125" bestFit="1" customWidth="1"/>
    <col min="8193" max="8193" width="18.81640625" bestFit="1" customWidth="1"/>
    <col min="8194" max="8194" width="16.36328125" bestFit="1" customWidth="1"/>
    <col min="8449" max="8449" width="18.81640625" bestFit="1" customWidth="1"/>
    <col min="8450" max="8450" width="16.36328125" bestFit="1" customWidth="1"/>
    <col min="8705" max="8705" width="18.81640625" bestFit="1" customWidth="1"/>
    <col min="8706" max="8706" width="16.36328125" bestFit="1" customWidth="1"/>
    <col min="8961" max="8961" width="18.81640625" bestFit="1" customWidth="1"/>
    <col min="8962" max="8962" width="16.36328125" bestFit="1" customWidth="1"/>
    <col min="9217" max="9217" width="18.81640625" bestFit="1" customWidth="1"/>
    <col min="9218" max="9218" width="16.36328125" bestFit="1" customWidth="1"/>
    <col min="9473" max="9473" width="18.81640625" bestFit="1" customWidth="1"/>
    <col min="9474" max="9474" width="16.36328125" bestFit="1" customWidth="1"/>
    <col min="9729" max="9729" width="18.81640625" bestFit="1" customWidth="1"/>
    <col min="9730" max="9730" width="16.36328125" bestFit="1" customWidth="1"/>
    <col min="9985" max="9985" width="18.81640625" bestFit="1" customWidth="1"/>
    <col min="9986" max="9986" width="16.36328125" bestFit="1" customWidth="1"/>
    <col min="10241" max="10241" width="18.81640625" bestFit="1" customWidth="1"/>
    <col min="10242" max="10242" width="16.36328125" bestFit="1" customWidth="1"/>
    <col min="10497" max="10497" width="18.81640625" bestFit="1" customWidth="1"/>
    <col min="10498" max="10498" width="16.36328125" bestFit="1" customWidth="1"/>
    <col min="10753" max="10753" width="18.81640625" bestFit="1" customWidth="1"/>
    <col min="10754" max="10754" width="16.36328125" bestFit="1" customWidth="1"/>
    <col min="11009" max="11009" width="18.81640625" bestFit="1" customWidth="1"/>
    <col min="11010" max="11010" width="16.36328125" bestFit="1" customWidth="1"/>
    <col min="11265" max="11265" width="18.81640625" bestFit="1" customWidth="1"/>
    <col min="11266" max="11266" width="16.36328125" bestFit="1" customWidth="1"/>
    <col min="11521" max="11521" width="18.81640625" bestFit="1" customWidth="1"/>
    <col min="11522" max="11522" width="16.36328125" bestFit="1" customWidth="1"/>
    <col min="11777" max="11777" width="18.81640625" bestFit="1" customWidth="1"/>
    <col min="11778" max="11778" width="16.36328125" bestFit="1" customWidth="1"/>
    <col min="12033" max="12033" width="18.81640625" bestFit="1" customWidth="1"/>
    <col min="12034" max="12034" width="16.36328125" bestFit="1" customWidth="1"/>
    <col min="12289" max="12289" width="18.81640625" bestFit="1" customWidth="1"/>
    <col min="12290" max="12290" width="16.36328125" bestFit="1" customWidth="1"/>
    <col min="12545" max="12545" width="18.81640625" bestFit="1" customWidth="1"/>
    <col min="12546" max="12546" width="16.36328125" bestFit="1" customWidth="1"/>
    <col min="12801" max="12801" width="18.81640625" bestFit="1" customWidth="1"/>
    <col min="12802" max="12802" width="16.36328125" bestFit="1" customWidth="1"/>
    <col min="13057" max="13057" width="18.81640625" bestFit="1" customWidth="1"/>
    <col min="13058" max="13058" width="16.36328125" bestFit="1" customWidth="1"/>
    <col min="13313" max="13313" width="18.81640625" bestFit="1" customWidth="1"/>
    <col min="13314" max="13314" width="16.36328125" bestFit="1" customWidth="1"/>
    <col min="13569" max="13569" width="18.81640625" bestFit="1" customWidth="1"/>
    <col min="13570" max="13570" width="16.36328125" bestFit="1" customWidth="1"/>
    <col min="13825" max="13825" width="18.81640625" bestFit="1" customWidth="1"/>
    <col min="13826" max="13826" width="16.36328125" bestFit="1" customWidth="1"/>
    <col min="14081" max="14081" width="18.81640625" bestFit="1" customWidth="1"/>
    <col min="14082" max="14082" width="16.36328125" bestFit="1" customWidth="1"/>
    <col min="14337" max="14337" width="18.81640625" bestFit="1" customWidth="1"/>
    <col min="14338" max="14338" width="16.36328125" bestFit="1" customWidth="1"/>
    <col min="14593" max="14593" width="18.81640625" bestFit="1" customWidth="1"/>
    <col min="14594" max="14594" width="16.36328125" bestFit="1" customWidth="1"/>
    <col min="14849" max="14849" width="18.81640625" bestFit="1" customWidth="1"/>
    <col min="14850" max="14850" width="16.36328125" bestFit="1" customWidth="1"/>
    <col min="15105" max="15105" width="18.81640625" bestFit="1" customWidth="1"/>
    <col min="15106" max="15106" width="16.36328125" bestFit="1" customWidth="1"/>
    <col min="15361" max="15361" width="18.81640625" bestFit="1" customWidth="1"/>
    <col min="15362" max="15362" width="16.36328125" bestFit="1" customWidth="1"/>
    <col min="15617" max="15617" width="18.81640625" bestFit="1" customWidth="1"/>
    <col min="15618" max="15618" width="16.36328125" bestFit="1" customWidth="1"/>
    <col min="15873" max="15873" width="18.81640625" bestFit="1" customWidth="1"/>
    <col min="15874" max="15874" width="16.36328125" bestFit="1" customWidth="1"/>
    <col min="16129" max="16129" width="18.81640625" bestFit="1" customWidth="1"/>
    <col min="16130" max="16130" width="16.36328125" bestFit="1" customWidth="1"/>
  </cols>
  <sheetData>
    <row r="1" spans="1:2">
      <c r="A1" s="240" t="s">
        <v>524</v>
      </c>
      <c r="B1" s="232" t="s">
        <v>852</v>
      </c>
    </row>
    <row r="2" spans="1:2">
      <c r="A2" s="240" t="s">
        <v>522</v>
      </c>
      <c r="B2" s="232" t="s">
        <v>853</v>
      </c>
    </row>
    <row r="3" spans="1:2">
      <c r="A3" s="240" t="s">
        <v>525</v>
      </c>
      <c r="B3" s="233" t="s">
        <v>853</v>
      </c>
    </row>
    <row r="4" spans="1:2">
      <c r="A4" s="240" t="s">
        <v>526</v>
      </c>
      <c r="B4" s="232" t="s">
        <v>853</v>
      </c>
    </row>
    <row r="6" spans="1:2">
      <c r="A6" s="241" t="s">
        <v>854</v>
      </c>
      <c r="B6" s="235"/>
    </row>
    <row r="7" spans="1:2">
      <c r="A7" s="241" t="s">
        <v>546</v>
      </c>
      <c r="B7" s="235" t="s">
        <v>7</v>
      </c>
    </row>
    <row r="8" spans="1:2">
      <c r="A8" s="234" t="s">
        <v>611</v>
      </c>
      <c r="B8" s="236">
        <v>5817</v>
      </c>
    </row>
    <row r="9" spans="1:2">
      <c r="A9" s="237" t="s">
        <v>696</v>
      </c>
      <c r="B9" s="238">
        <v>2400</v>
      </c>
    </row>
    <row r="10" spans="1:2">
      <c r="A10" s="237" t="s">
        <v>729</v>
      </c>
      <c r="B10" s="238">
        <v>1800</v>
      </c>
    </row>
    <row r="11" spans="1:2">
      <c r="A11" s="237" t="s">
        <v>671</v>
      </c>
      <c r="B11" s="238">
        <v>9000</v>
      </c>
    </row>
    <row r="12" spans="1:2">
      <c r="A12" s="237" t="s">
        <v>628</v>
      </c>
      <c r="B12" s="238">
        <v>3949.26</v>
      </c>
    </row>
    <row r="13" spans="1:2">
      <c r="A13" s="239" t="s">
        <v>855</v>
      </c>
      <c r="B13" s="242">
        <v>22966.260000000002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17E95-D6DE-48E9-BDFB-F9842165F2C5}">
  <dimension ref="B1:O44"/>
  <sheetViews>
    <sheetView topLeftCell="A11" workbookViewId="0">
      <selection activeCell="G47" sqref="G47"/>
    </sheetView>
  </sheetViews>
  <sheetFormatPr defaultColWidth="9.08984375" defaultRowHeight="14"/>
  <cols>
    <col min="1" max="1" width="1.81640625" style="243" customWidth="1"/>
    <col min="2" max="2" width="7.81640625" style="243" customWidth="1"/>
    <col min="3" max="3" width="14" style="243" customWidth="1"/>
    <col min="4" max="4" width="13.54296875" style="243" customWidth="1"/>
    <col min="5" max="5" width="11.08984375" style="243" customWidth="1"/>
    <col min="6" max="6" width="11.36328125" style="243" customWidth="1"/>
    <col min="7" max="7" width="13" style="243" customWidth="1"/>
    <col min="8" max="8" width="11.08984375" style="243" customWidth="1"/>
    <col min="9" max="9" width="1.81640625" style="243" customWidth="1"/>
    <col min="10" max="10" width="11.54296875" style="243" customWidth="1"/>
    <col min="11" max="11" width="12.08984375" style="243" customWidth="1"/>
    <col min="12" max="12" width="13.08984375" style="243" customWidth="1"/>
    <col min="13" max="13" width="10.36328125" style="243" customWidth="1"/>
    <col min="14" max="14" width="11.08984375" style="243" customWidth="1"/>
    <col min="15" max="15" width="11.81640625" style="243" customWidth="1"/>
    <col min="16" max="16384" width="9.08984375" style="243"/>
  </cols>
  <sheetData>
    <row r="1" spans="2:5" hidden="1">
      <c r="B1" s="243" t="s">
        <v>856</v>
      </c>
      <c r="C1" s="243">
        <v>2023</v>
      </c>
      <c r="D1" s="243" t="s">
        <v>857</v>
      </c>
      <c r="E1" s="243">
        <v>31</v>
      </c>
    </row>
    <row r="4" spans="2:5" ht="14.25" customHeight="1">
      <c r="C4" s="348"/>
      <c r="D4" s="348"/>
    </row>
    <row r="5" spans="2:5" ht="14.25" customHeight="1">
      <c r="C5" s="348"/>
      <c r="D5" s="348"/>
    </row>
    <row r="6" spans="2:5" ht="14.25" customHeight="1">
      <c r="C6" s="348"/>
      <c r="D6" s="348"/>
    </row>
    <row r="7" spans="2:5" ht="14.25" customHeight="1">
      <c r="C7" s="348"/>
      <c r="D7" s="348"/>
    </row>
    <row r="8" spans="2:5" ht="14.25" customHeight="1">
      <c r="C8" s="348"/>
      <c r="D8" s="348"/>
    </row>
    <row r="9" spans="2:5" ht="14.25" customHeight="1">
      <c r="C9" s="348"/>
      <c r="D9" s="348"/>
    </row>
    <row r="10" spans="2:5" ht="14.25" customHeight="1"/>
    <row r="11" spans="2:5" ht="14.25" customHeight="1"/>
    <row r="12" spans="2:5" ht="19" customHeight="1">
      <c r="C12" s="244" t="str">
        <f>CONCATENATE(B1," Financial Statement for Period ended ",E1," ",D1," ",C1)</f>
        <v>Interim Financial Statement for Period ended 31 October 2023</v>
      </c>
    </row>
    <row r="13" spans="2:5" ht="19" hidden="1" customHeight="1">
      <c r="C13" s="245" t="s">
        <v>858</v>
      </c>
      <c r="E13" s="245"/>
    </row>
    <row r="14" spans="2:5" ht="19" customHeight="1">
      <c r="C14" s="245" t="s">
        <v>859</v>
      </c>
      <c r="E14" s="245" t="s">
        <v>860</v>
      </c>
    </row>
    <row r="15" spans="2:5" ht="19" customHeight="1">
      <c r="C15" s="246" t="s">
        <v>861</v>
      </c>
      <c r="E15" s="245" t="s">
        <v>862</v>
      </c>
    </row>
    <row r="16" spans="2:5" ht="19" customHeight="1">
      <c r="C16" s="247" t="s">
        <v>863</v>
      </c>
      <c r="E16" s="245" t="s">
        <v>601</v>
      </c>
    </row>
    <row r="17" spans="2:15" ht="14.25" customHeight="1"/>
    <row r="18" spans="2:15" ht="15" customHeight="1">
      <c r="C18" s="248" t="s">
        <v>864</v>
      </c>
    </row>
    <row r="19" spans="2:15" ht="15" customHeight="1">
      <c r="B19" s="249"/>
      <c r="C19" s="349" t="s">
        <v>865</v>
      </c>
      <c r="D19" s="349"/>
      <c r="E19" s="349"/>
      <c r="F19" s="349"/>
      <c r="G19" s="349"/>
      <c r="H19" s="349"/>
      <c r="J19" s="349" t="s">
        <v>866</v>
      </c>
      <c r="K19" s="349"/>
      <c r="L19" s="349"/>
      <c r="M19" s="349"/>
      <c r="N19" s="349"/>
      <c r="O19" s="349"/>
    </row>
    <row r="20" spans="2:15" s="252" customFormat="1" ht="50.25" customHeight="1">
      <c r="B20" s="250"/>
      <c r="C20" s="251" t="str">
        <f>CONCATENATE("Opening balance as at 1 January ",C1)</f>
        <v>Opening balance as at 1 January 2023</v>
      </c>
      <c r="D20" s="251" t="s">
        <v>867</v>
      </c>
      <c r="E20" s="251" t="s">
        <v>868</v>
      </c>
      <c r="F20" s="251" t="s">
        <v>869</v>
      </c>
      <c r="G20" s="251" t="s">
        <v>870</v>
      </c>
      <c r="H20" s="251" t="s">
        <v>871</v>
      </c>
      <c r="J20" s="251" t="s">
        <v>872</v>
      </c>
      <c r="K20" s="251" t="s">
        <v>873</v>
      </c>
      <c r="L20" s="251" t="s">
        <v>874</v>
      </c>
      <c r="M20" s="251" t="s">
        <v>875</v>
      </c>
      <c r="N20" s="253" t="s">
        <v>876</v>
      </c>
      <c r="O20" s="251" t="s">
        <v>877</v>
      </c>
    </row>
    <row r="21" spans="2:15" ht="12.75" customHeight="1">
      <c r="C21" s="254" t="s">
        <v>878</v>
      </c>
      <c r="D21" s="254" t="s">
        <v>878</v>
      </c>
      <c r="E21" s="254" t="s">
        <v>878</v>
      </c>
      <c r="F21" s="254" t="s">
        <v>878</v>
      </c>
      <c r="G21" s="254" t="s">
        <v>878</v>
      </c>
      <c r="H21" s="254" t="s">
        <v>878</v>
      </c>
      <c r="J21" s="254" t="s">
        <v>878</v>
      </c>
      <c r="K21" s="254" t="s">
        <v>878</v>
      </c>
      <c r="L21" s="254" t="s">
        <v>878</v>
      </c>
      <c r="M21" s="254" t="s">
        <v>878</v>
      </c>
      <c r="N21" s="254" t="s">
        <v>878</v>
      </c>
      <c r="O21" s="254" t="s">
        <v>878</v>
      </c>
    </row>
    <row r="22" spans="2:15" ht="14.25" customHeight="1"/>
    <row r="23" spans="2:15" ht="14.25" customHeight="1">
      <c r="B23" s="255"/>
      <c r="C23" s="230">
        <v>0</v>
      </c>
      <c r="D23" s="230">
        <v>600000</v>
      </c>
      <c r="E23" s="230">
        <v>0</v>
      </c>
      <c r="F23" s="230">
        <v>22966.26</v>
      </c>
      <c r="G23" s="230">
        <v>0</v>
      </c>
      <c r="H23" s="230">
        <v>577033.74</v>
      </c>
      <c r="I23" s="256"/>
      <c r="J23" s="230">
        <v>9189</v>
      </c>
      <c r="K23" s="230">
        <v>0</v>
      </c>
      <c r="L23" s="230">
        <v>132552</v>
      </c>
      <c r="M23" s="230">
        <v>0</v>
      </c>
      <c r="N23" s="230">
        <v>0</v>
      </c>
      <c r="O23" s="230">
        <v>435292.74</v>
      </c>
    </row>
    <row r="24" spans="2:15" ht="14.25" customHeight="1">
      <c r="C24" s="230"/>
      <c r="D24" s="230"/>
      <c r="E24" s="230"/>
      <c r="F24" s="230"/>
      <c r="G24" s="230"/>
      <c r="H24" s="230"/>
      <c r="I24" s="256"/>
      <c r="J24" s="230"/>
      <c r="K24" s="230"/>
      <c r="L24" s="230"/>
      <c r="M24" s="230"/>
      <c r="N24" s="256"/>
      <c r="O24" s="230"/>
    </row>
    <row r="25" spans="2:15" ht="14.25" customHeight="1" thickBot="1">
      <c r="B25" s="257"/>
      <c r="C25" s="258">
        <f t="shared" ref="C25:H25" si="0">SUM(C23)</f>
        <v>0</v>
      </c>
      <c r="D25" s="258">
        <f t="shared" si="0"/>
        <v>600000</v>
      </c>
      <c r="E25" s="258">
        <f t="shared" si="0"/>
        <v>0</v>
      </c>
      <c r="F25" s="258">
        <f t="shared" si="0"/>
        <v>22966.26</v>
      </c>
      <c r="G25" s="258">
        <f t="shared" si="0"/>
        <v>0</v>
      </c>
      <c r="H25" s="258">
        <f t="shared" si="0"/>
        <v>577033.74</v>
      </c>
      <c r="I25" s="256"/>
      <c r="J25" s="258">
        <f>SUM(J23)</f>
        <v>9189</v>
      </c>
      <c r="K25" s="258">
        <f>SUM(K23)</f>
        <v>0</v>
      </c>
      <c r="L25" s="258">
        <v>132552</v>
      </c>
      <c r="M25" s="258">
        <f>SUM(M23)</f>
        <v>0</v>
      </c>
      <c r="N25" s="258">
        <f>SUM(N23)</f>
        <v>0</v>
      </c>
      <c r="O25" s="258">
        <f>SUM(O23)</f>
        <v>435292.74</v>
      </c>
    </row>
    <row r="26" spans="2:15" ht="15" customHeight="1" thickTop="1"/>
    <row r="27" spans="2:15" ht="15" customHeight="1">
      <c r="C27" s="259" t="s">
        <v>879</v>
      </c>
    </row>
    <row r="28" spans="2:15" ht="15" customHeight="1"/>
    <row r="29" spans="2:15" ht="14.25" customHeight="1">
      <c r="C29" s="248" t="str">
        <f>CONCATENATE("1.  Opening balance as at 1 January ",C1," - represents the closing balance as at 31 December ",(C1-1))</f>
        <v>1.  Opening balance as at 1 January 2023 - represents the closing balance as at 31 December 2022</v>
      </c>
    </row>
    <row r="30" spans="2:15" ht="14.25" customHeight="1">
      <c r="C30" s="248" t="s">
        <v>880</v>
      </c>
    </row>
    <row r="31" spans="2:15" ht="14.25" customHeight="1">
      <c r="C31" s="248" t="s">
        <v>881</v>
      </c>
    </row>
    <row r="32" spans="2:15" ht="14.25" customHeight="1">
      <c r="C32" s="248" t="s">
        <v>882</v>
      </c>
    </row>
    <row r="33" spans="3:5" ht="14.25" customHeight="1">
      <c r="C33" s="248" t="s">
        <v>883</v>
      </c>
    </row>
    <row r="34" spans="3:5" ht="14.25" customHeight="1">
      <c r="C34" s="248" t="s">
        <v>884</v>
      </c>
    </row>
    <row r="35" spans="3:5" ht="14.25" customHeight="1">
      <c r="C35" s="248" t="s">
        <v>885</v>
      </c>
    </row>
    <row r="36" spans="3:5" ht="14.25" customHeight="1">
      <c r="C36" s="248" t="s">
        <v>886</v>
      </c>
    </row>
    <row r="37" spans="3:5" ht="14.25" customHeight="1">
      <c r="C37" s="248" t="s">
        <v>887</v>
      </c>
    </row>
    <row r="38" spans="3:5" ht="14.25" customHeight="1">
      <c r="C38" s="248" t="s">
        <v>888</v>
      </c>
    </row>
    <row r="39" spans="3:5" ht="14.25" customHeight="1">
      <c r="C39" s="248"/>
    </row>
    <row r="40" spans="3:5">
      <c r="C40" s="260" t="s">
        <v>889</v>
      </c>
    </row>
    <row r="41" spans="3:5">
      <c r="C41" s="248" t="s">
        <v>890</v>
      </c>
    </row>
    <row r="42" spans="3:5">
      <c r="C42" s="255" t="s">
        <v>891</v>
      </c>
    </row>
    <row r="43" spans="3:5">
      <c r="C43" s="248"/>
    </row>
    <row r="44" spans="3:5">
      <c r="C44" s="261" t="s">
        <v>892</v>
      </c>
      <c r="E44" s="255" t="s">
        <v>893</v>
      </c>
    </row>
  </sheetData>
  <mergeCells count="3">
    <mergeCell ref="C4:D9"/>
    <mergeCell ref="C19:H19"/>
    <mergeCell ref="J19:O19"/>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defaultColWidth="8.81640625" defaultRowHeight="14.5"/>
  <sheetData>
    <row r="1" spans="1:1">
      <c r="A1" s="93">
        <v>0</v>
      </c>
    </row>
    <row r="2" spans="1:1">
      <c r="A2" s="93">
        <v>0.2</v>
      </c>
    </row>
    <row r="3" spans="1:1">
      <c r="A3" s="93">
        <v>0.4</v>
      </c>
    </row>
    <row r="4" spans="1:1">
      <c r="A4" s="93">
        <v>0.6</v>
      </c>
    </row>
    <row r="5" spans="1:1">
      <c r="A5" s="93">
        <v>0.8</v>
      </c>
    </row>
    <row r="6" spans="1:1">
      <c r="A6" s="93">
        <v>1</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defaultColWidth="8.81640625" defaultRowHeight="14.5"/>
  <sheetData>
    <row r="1" spans="1:2">
      <c r="A1" s="56" t="s">
        <v>164</v>
      </c>
      <c r="B1" s="57" t="s">
        <v>165</v>
      </c>
    </row>
    <row r="2" spans="1:2">
      <c r="A2" s="58" t="s">
        <v>166</v>
      </c>
      <c r="B2" s="59" t="s">
        <v>167</v>
      </c>
    </row>
    <row r="3" spans="1:2">
      <c r="A3" s="58" t="s">
        <v>168</v>
      </c>
      <c r="B3" s="59" t="s">
        <v>169</v>
      </c>
    </row>
    <row r="4" spans="1:2">
      <c r="A4" s="58" t="s">
        <v>170</v>
      </c>
      <c r="B4" s="59" t="s">
        <v>171</v>
      </c>
    </row>
    <row r="5" spans="1:2">
      <c r="A5" s="58" t="s">
        <v>172</v>
      </c>
      <c r="B5" s="59" t="s">
        <v>173</v>
      </c>
    </row>
    <row r="6" spans="1:2">
      <c r="A6" s="58" t="s">
        <v>174</v>
      </c>
      <c r="B6" s="59" t="s">
        <v>175</v>
      </c>
    </row>
    <row r="7" spans="1:2">
      <c r="A7" s="58" t="s">
        <v>176</v>
      </c>
      <c r="B7" s="59" t="s">
        <v>177</v>
      </c>
    </row>
    <row r="8" spans="1:2">
      <c r="A8" s="58" t="s">
        <v>178</v>
      </c>
      <c r="B8" s="59" t="s">
        <v>179</v>
      </c>
    </row>
    <row r="9" spans="1:2">
      <c r="A9" s="58" t="s">
        <v>180</v>
      </c>
      <c r="B9" s="59" t="s">
        <v>181</v>
      </c>
    </row>
    <row r="10" spans="1:2">
      <c r="A10" s="58" t="s">
        <v>182</v>
      </c>
      <c r="B10" s="59" t="s">
        <v>183</v>
      </c>
    </row>
    <row r="11" spans="1:2">
      <c r="A11" s="58" t="s">
        <v>184</v>
      </c>
      <c r="B11" s="59" t="s">
        <v>185</v>
      </c>
    </row>
    <row r="12" spans="1:2">
      <c r="A12" s="58" t="s">
        <v>186</v>
      </c>
      <c r="B12" s="59" t="s">
        <v>187</v>
      </c>
    </row>
    <row r="13" spans="1:2">
      <c r="A13" s="58" t="s">
        <v>188</v>
      </c>
      <c r="B13" s="59" t="s">
        <v>189</v>
      </c>
    </row>
    <row r="14" spans="1:2">
      <c r="A14" s="58" t="s">
        <v>190</v>
      </c>
      <c r="B14" s="59" t="s">
        <v>191</v>
      </c>
    </row>
    <row r="15" spans="1:2">
      <c r="A15" s="58" t="s">
        <v>192</v>
      </c>
      <c r="B15" s="59" t="s">
        <v>193</v>
      </c>
    </row>
    <row r="16" spans="1:2">
      <c r="A16" s="58" t="s">
        <v>194</v>
      </c>
      <c r="B16" s="59" t="s">
        <v>195</v>
      </c>
    </row>
    <row r="17" spans="1:2">
      <c r="A17" s="58" t="s">
        <v>196</v>
      </c>
      <c r="B17" s="59" t="s">
        <v>197</v>
      </c>
    </row>
    <row r="18" spans="1:2">
      <c r="A18" s="58" t="s">
        <v>198</v>
      </c>
      <c r="B18" s="59" t="s">
        <v>199</v>
      </c>
    </row>
    <row r="19" spans="1:2">
      <c r="A19" s="58" t="s">
        <v>200</v>
      </c>
      <c r="B19" s="59" t="s">
        <v>201</v>
      </c>
    </row>
    <row r="20" spans="1:2">
      <c r="A20" s="58" t="s">
        <v>202</v>
      </c>
      <c r="B20" s="59" t="s">
        <v>203</v>
      </c>
    </row>
    <row r="21" spans="1:2">
      <c r="A21" s="58" t="s">
        <v>204</v>
      </c>
      <c r="B21" s="59" t="s">
        <v>205</v>
      </c>
    </row>
    <row r="22" spans="1:2">
      <c r="A22" s="58" t="s">
        <v>206</v>
      </c>
      <c r="B22" s="59" t="s">
        <v>207</v>
      </c>
    </row>
    <row r="23" spans="1:2">
      <c r="A23" s="58" t="s">
        <v>208</v>
      </c>
      <c r="B23" s="59" t="s">
        <v>209</v>
      </c>
    </row>
    <row r="24" spans="1:2">
      <c r="A24" s="58" t="s">
        <v>210</v>
      </c>
      <c r="B24" s="59" t="s">
        <v>211</v>
      </c>
    </row>
    <row r="25" spans="1:2">
      <c r="A25" s="58" t="s">
        <v>212</v>
      </c>
      <c r="B25" s="59" t="s">
        <v>213</v>
      </c>
    </row>
    <row r="26" spans="1:2">
      <c r="A26" s="58" t="s">
        <v>214</v>
      </c>
      <c r="B26" s="59" t="s">
        <v>215</v>
      </c>
    </row>
    <row r="27" spans="1:2">
      <c r="A27" s="58" t="s">
        <v>216</v>
      </c>
      <c r="B27" s="59" t="s">
        <v>217</v>
      </c>
    </row>
    <row r="28" spans="1:2">
      <c r="A28" s="58" t="s">
        <v>218</v>
      </c>
      <c r="B28" s="59" t="s">
        <v>219</v>
      </c>
    </row>
    <row r="29" spans="1:2">
      <c r="A29" s="58" t="s">
        <v>220</v>
      </c>
      <c r="B29" s="59" t="s">
        <v>221</v>
      </c>
    </row>
    <row r="30" spans="1:2">
      <c r="A30" s="58" t="s">
        <v>222</v>
      </c>
      <c r="B30" s="59" t="s">
        <v>223</v>
      </c>
    </row>
    <row r="31" spans="1:2">
      <c r="A31" s="58" t="s">
        <v>224</v>
      </c>
      <c r="B31" s="59" t="s">
        <v>225</v>
      </c>
    </row>
    <row r="32" spans="1:2">
      <c r="A32" s="58" t="s">
        <v>226</v>
      </c>
      <c r="B32" s="59" t="s">
        <v>227</v>
      </c>
    </row>
    <row r="33" spans="1:2">
      <c r="A33" s="58" t="s">
        <v>228</v>
      </c>
      <c r="B33" s="59" t="s">
        <v>229</v>
      </c>
    </row>
    <row r="34" spans="1:2">
      <c r="A34" s="58" t="s">
        <v>230</v>
      </c>
      <c r="B34" s="59" t="s">
        <v>231</v>
      </c>
    </row>
    <row r="35" spans="1:2">
      <c r="A35" s="58" t="s">
        <v>232</v>
      </c>
      <c r="B35" s="59" t="s">
        <v>233</v>
      </c>
    </row>
    <row r="36" spans="1:2">
      <c r="A36" s="58" t="s">
        <v>234</v>
      </c>
      <c r="B36" s="59" t="s">
        <v>235</v>
      </c>
    </row>
    <row r="37" spans="1:2">
      <c r="A37" s="58" t="s">
        <v>236</v>
      </c>
      <c r="B37" s="59" t="s">
        <v>237</v>
      </c>
    </row>
    <row r="38" spans="1:2">
      <c r="A38" s="58" t="s">
        <v>238</v>
      </c>
      <c r="B38" s="59" t="s">
        <v>239</v>
      </c>
    </row>
    <row r="39" spans="1:2">
      <c r="A39" s="58" t="s">
        <v>240</v>
      </c>
      <c r="B39" s="59" t="s">
        <v>241</v>
      </c>
    </row>
    <row r="40" spans="1:2">
      <c r="A40" s="58" t="s">
        <v>242</v>
      </c>
      <c r="B40" s="59" t="s">
        <v>243</v>
      </c>
    </row>
    <row r="41" spans="1:2">
      <c r="A41" s="58" t="s">
        <v>244</v>
      </c>
      <c r="B41" s="59" t="s">
        <v>245</v>
      </c>
    </row>
    <row r="42" spans="1:2">
      <c r="A42" s="58" t="s">
        <v>246</v>
      </c>
      <c r="B42" s="59" t="s">
        <v>247</v>
      </c>
    </row>
    <row r="43" spans="1:2">
      <c r="A43" s="58" t="s">
        <v>248</v>
      </c>
      <c r="B43" s="59" t="s">
        <v>249</v>
      </c>
    </row>
    <row r="44" spans="1:2">
      <c r="A44" s="58" t="s">
        <v>250</v>
      </c>
      <c r="B44" s="59" t="s">
        <v>251</v>
      </c>
    </row>
    <row r="45" spans="1:2">
      <c r="A45" s="58" t="s">
        <v>252</v>
      </c>
      <c r="B45" s="59" t="s">
        <v>253</v>
      </c>
    </row>
    <row r="46" spans="1:2">
      <c r="A46" s="58" t="s">
        <v>254</v>
      </c>
      <c r="B46" s="59" t="s">
        <v>255</v>
      </c>
    </row>
    <row r="47" spans="1:2">
      <c r="A47" s="58" t="s">
        <v>256</v>
      </c>
      <c r="B47" s="59" t="s">
        <v>257</v>
      </c>
    </row>
    <row r="48" spans="1:2">
      <c r="A48" s="58" t="s">
        <v>258</v>
      </c>
      <c r="B48" s="59" t="s">
        <v>259</v>
      </c>
    </row>
    <row r="49" spans="1:2">
      <c r="A49" s="58" t="s">
        <v>260</v>
      </c>
      <c r="B49" s="59" t="s">
        <v>261</v>
      </c>
    </row>
    <row r="50" spans="1:2">
      <c r="A50" s="58" t="s">
        <v>262</v>
      </c>
      <c r="B50" s="59" t="s">
        <v>263</v>
      </c>
    </row>
    <row r="51" spans="1:2">
      <c r="A51" s="58" t="s">
        <v>264</v>
      </c>
      <c r="B51" s="59" t="s">
        <v>265</v>
      </c>
    </row>
    <row r="52" spans="1:2">
      <c r="A52" s="58" t="s">
        <v>266</v>
      </c>
      <c r="B52" s="59" t="s">
        <v>267</v>
      </c>
    </row>
    <row r="53" spans="1:2">
      <c r="A53" s="58" t="s">
        <v>268</v>
      </c>
      <c r="B53" s="59" t="s">
        <v>269</v>
      </c>
    </row>
    <row r="54" spans="1:2">
      <c r="A54" s="58" t="s">
        <v>270</v>
      </c>
      <c r="B54" s="59" t="s">
        <v>271</v>
      </c>
    </row>
    <row r="55" spans="1:2">
      <c r="A55" s="58" t="s">
        <v>272</v>
      </c>
      <c r="B55" s="59" t="s">
        <v>273</v>
      </c>
    </row>
    <row r="56" spans="1:2">
      <c r="A56" s="58" t="s">
        <v>274</v>
      </c>
      <c r="B56" s="59" t="s">
        <v>275</v>
      </c>
    </row>
    <row r="57" spans="1:2">
      <c r="A57" s="58" t="s">
        <v>276</v>
      </c>
      <c r="B57" s="59" t="s">
        <v>277</v>
      </c>
    </row>
    <row r="58" spans="1:2">
      <c r="A58" s="58" t="s">
        <v>278</v>
      </c>
      <c r="B58" s="59" t="s">
        <v>279</v>
      </c>
    </row>
    <row r="59" spans="1:2">
      <c r="A59" s="58" t="s">
        <v>280</v>
      </c>
      <c r="B59" s="59" t="s">
        <v>281</v>
      </c>
    </row>
    <row r="60" spans="1:2">
      <c r="A60" s="58" t="s">
        <v>282</v>
      </c>
      <c r="B60" s="59" t="s">
        <v>283</v>
      </c>
    </row>
    <row r="61" spans="1:2">
      <c r="A61" s="58" t="s">
        <v>284</v>
      </c>
      <c r="B61" s="59" t="s">
        <v>285</v>
      </c>
    </row>
    <row r="62" spans="1:2">
      <c r="A62" s="58" t="s">
        <v>286</v>
      </c>
      <c r="B62" s="59" t="s">
        <v>287</v>
      </c>
    </row>
    <row r="63" spans="1:2">
      <c r="A63" s="58" t="s">
        <v>288</v>
      </c>
      <c r="B63" s="59" t="s">
        <v>289</v>
      </c>
    </row>
    <row r="64" spans="1:2">
      <c r="A64" s="58" t="s">
        <v>290</v>
      </c>
      <c r="B64" s="59" t="s">
        <v>291</v>
      </c>
    </row>
    <row r="65" spans="1:2">
      <c r="A65" s="58" t="s">
        <v>292</v>
      </c>
      <c r="B65" s="59" t="s">
        <v>293</v>
      </c>
    </row>
    <row r="66" spans="1:2">
      <c r="A66" s="58" t="s">
        <v>294</v>
      </c>
      <c r="B66" s="59" t="s">
        <v>295</v>
      </c>
    </row>
    <row r="67" spans="1:2">
      <c r="A67" s="58" t="s">
        <v>296</v>
      </c>
      <c r="B67" s="59" t="s">
        <v>297</v>
      </c>
    </row>
    <row r="68" spans="1:2">
      <c r="A68" s="58" t="s">
        <v>298</v>
      </c>
      <c r="B68" s="59" t="s">
        <v>299</v>
      </c>
    </row>
    <row r="69" spans="1:2">
      <c r="A69" s="58" t="s">
        <v>300</v>
      </c>
      <c r="B69" s="59" t="s">
        <v>301</v>
      </c>
    </row>
    <row r="70" spans="1:2">
      <c r="A70" s="58" t="s">
        <v>302</v>
      </c>
      <c r="B70" s="59" t="s">
        <v>303</v>
      </c>
    </row>
    <row r="71" spans="1:2">
      <c r="A71" s="58" t="s">
        <v>304</v>
      </c>
      <c r="B71" s="59" t="s">
        <v>305</v>
      </c>
    </row>
    <row r="72" spans="1:2">
      <c r="A72" s="58" t="s">
        <v>306</v>
      </c>
      <c r="B72" s="59" t="s">
        <v>307</v>
      </c>
    </row>
    <row r="73" spans="1:2">
      <c r="A73" s="58" t="s">
        <v>308</v>
      </c>
      <c r="B73" s="59" t="s">
        <v>309</v>
      </c>
    </row>
    <row r="74" spans="1:2">
      <c r="A74" s="58" t="s">
        <v>310</v>
      </c>
      <c r="B74" s="59" t="s">
        <v>311</v>
      </c>
    </row>
    <row r="75" spans="1:2">
      <c r="A75" s="58" t="s">
        <v>312</v>
      </c>
      <c r="B75" s="60" t="s">
        <v>313</v>
      </c>
    </row>
    <row r="76" spans="1:2">
      <c r="A76" s="58" t="s">
        <v>314</v>
      </c>
      <c r="B76" s="60" t="s">
        <v>315</v>
      </c>
    </row>
    <row r="77" spans="1:2">
      <c r="A77" s="58" t="s">
        <v>316</v>
      </c>
      <c r="B77" s="60" t="s">
        <v>317</v>
      </c>
    </row>
    <row r="78" spans="1:2">
      <c r="A78" s="58" t="s">
        <v>318</v>
      </c>
      <c r="B78" s="60" t="s">
        <v>319</v>
      </c>
    </row>
    <row r="79" spans="1:2">
      <c r="A79" s="58" t="s">
        <v>320</v>
      </c>
      <c r="B79" s="60" t="s">
        <v>321</v>
      </c>
    </row>
    <row r="80" spans="1:2">
      <c r="A80" s="58" t="s">
        <v>322</v>
      </c>
      <c r="B80" s="60" t="s">
        <v>323</v>
      </c>
    </row>
    <row r="81" spans="1:2">
      <c r="A81" s="58" t="s">
        <v>324</v>
      </c>
      <c r="B81" s="60" t="s">
        <v>325</v>
      </c>
    </row>
    <row r="82" spans="1:2">
      <c r="A82" s="58" t="s">
        <v>326</v>
      </c>
      <c r="B82" s="60" t="s">
        <v>327</v>
      </c>
    </row>
    <row r="83" spans="1:2">
      <c r="A83" s="58" t="s">
        <v>328</v>
      </c>
      <c r="B83" s="60" t="s">
        <v>329</v>
      </c>
    </row>
    <row r="84" spans="1:2">
      <c r="A84" s="58" t="s">
        <v>330</v>
      </c>
      <c r="B84" s="60" t="s">
        <v>331</v>
      </c>
    </row>
    <row r="85" spans="1:2">
      <c r="A85" s="58" t="s">
        <v>332</v>
      </c>
      <c r="B85" s="60" t="s">
        <v>333</v>
      </c>
    </row>
    <row r="86" spans="1:2">
      <c r="A86" s="58" t="s">
        <v>334</v>
      </c>
      <c r="B86" s="60" t="s">
        <v>335</v>
      </c>
    </row>
    <row r="87" spans="1:2">
      <c r="A87" s="58" t="s">
        <v>336</v>
      </c>
      <c r="B87" s="60" t="s">
        <v>337</v>
      </c>
    </row>
    <row r="88" spans="1:2">
      <c r="A88" s="58" t="s">
        <v>338</v>
      </c>
      <c r="B88" s="60" t="s">
        <v>339</v>
      </c>
    </row>
    <row r="89" spans="1:2">
      <c r="A89" s="58" t="s">
        <v>340</v>
      </c>
      <c r="B89" s="60" t="s">
        <v>341</v>
      </c>
    </row>
    <row r="90" spans="1:2">
      <c r="A90" s="58" t="s">
        <v>342</v>
      </c>
      <c r="B90" s="60" t="s">
        <v>343</v>
      </c>
    </row>
    <row r="91" spans="1:2">
      <c r="A91" s="58" t="s">
        <v>344</v>
      </c>
      <c r="B91" s="60" t="s">
        <v>345</v>
      </c>
    </row>
    <row r="92" spans="1:2">
      <c r="A92" s="58" t="s">
        <v>346</v>
      </c>
      <c r="B92" s="60" t="s">
        <v>347</v>
      </c>
    </row>
    <row r="93" spans="1:2">
      <c r="A93" s="58" t="s">
        <v>348</v>
      </c>
      <c r="B93" s="60" t="s">
        <v>349</v>
      </c>
    </row>
    <row r="94" spans="1:2">
      <c r="A94" s="58" t="s">
        <v>350</v>
      </c>
      <c r="B94" s="60" t="s">
        <v>351</v>
      </c>
    </row>
    <row r="95" spans="1:2">
      <c r="A95" s="58" t="s">
        <v>352</v>
      </c>
      <c r="B95" s="60" t="s">
        <v>353</v>
      </c>
    </row>
    <row r="96" spans="1:2">
      <c r="A96" s="58" t="s">
        <v>354</v>
      </c>
      <c r="B96" s="60" t="s">
        <v>355</v>
      </c>
    </row>
    <row r="97" spans="1:2">
      <c r="A97" s="58" t="s">
        <v>356</v>
      </c>
      <c r="B97" s="60" t="s">
        <v>357</v>
      </c>
    </row>
    <row r="98" spans="1:2">
      <c r="A98" s="58" t="s">
        <v>358</v>
      </c>
      <c r="B98" s="60" t="s">
        <v>359</v>
      </c>
    </row>
    <row r="99" spans="1:2">
      <c r="A99" s="58" t="s">
        <v>360</v>
      </c>
      <c r="B99" s="60" t="s">
        <v>361</v>
      </c>
    </row>
    <row r="100" spans="1:2">
      <c r="A100" s="58" t="s">
        <v>362</v>
      </c>
      <c r="B100" s="60" t="s">
        <v>363</v>
      </c>
    </row>
    <row r="101" spans="1:2">
      <c r="A101" s="58" t="s">
        <v>364</v>
      </c>
      <c r="B101" s="60" t="s">
        <v>365</v>
      </c>
    </row>
    <row r="102" spans="1:2">
      <c r="A102" s="58" t="s">
        <v>366</v>
      </c>
      <c r="B102" s="60" t="s">
        <v>367</v>
      </c>
    </row>
    <row r="103" spans="1:2">
      <c r="A103" s="58" t="s">
        <v>368</v>
      </c>
      <c r="B103" s="60" t="s">
        <v>369</v>
      </c>
    </row>
    <row r="104" spans="1:2">
      <c r="A104" s="58" t="s">
        <v>370</v>
      </c>
      <c r="B104" s="60" t="s">
        <v>371</v>
      </c>
    </row>
    <row r="105" spans="1:2">
      <c r="A105" s="58" t="s">
        <v>372</v>
      </c>
      <c r="B105" s="60" t="s">
        <v>373</v>
      </c>
    </row>
    <row r="106" spans="1:2">
      <c r="A106" s="58" t="s">
        <v>374</v>
      </c>
      <c r="B106" s="60" t="s">
        <v>375</v>
      </c>
    </row>
    <row r="107" spans="1:2">
      <c r="A107" s="58" t="s">
        <v>376</v>
      </c>
      <c r="B107" s="60" t="s">
        <v>377</v>
      </c>
    </row>
    <row r="108" spans="1:2">
      <c r="A108" s="58" t="s">
        <v>378</v>
      </c>
      <c r="B108" s="60" t="s">
        <v>379</v>
      </c>
    </row>
    <row r="109" spans="1:2">
      <c r="A109" s="58" t="s">
        <v>380</v>
      </c>
      <c r="B109" s="60" t="s">
        <v>381</v>
      </c>
    </row>
    <row r="110" spans="1:2">
      <c r="A110" s="58" t="s">
        <v>382</v>
      </c>
      <c r="B110" s="60" t="s">
        <v>383</v>
      </c>
    </row>
    <row r="111" spans="1:2">
      <c r="A111" s="58" t="s">
        <v>384</v>
      </c>
      <c r="B111" s="60" t="s">
        <v>385</v>
      </c>
    </row>
    <row r="112" spans="1:2">
      <c r="A112" s="58" t="s">
        <v>386</v>
      </c>
      <c r="B112" s="60" t="s">
        <v>387</v>
      </c>
    </row>
    <row r="113" spans="1:2">
      <c r="A113" s="58" t="s">
        <v>388</v>
      </c>
      <c r="B113" s="60" t="s">
        <v>389</v>
      </c>
    </row>
    <row r="114" spans="1:2">
      <c r="A114" s="58" t="s">
        <v>390</v>
      </c>
      <c r="B114" s="60" t="s">
        <v>391</v>
      </c>
    </row>
    <row r="115" spans="1:2">
      <c r="A115" s="58" t="s">
        <v>392</v>
      </c>
      <c r="B115" s="60" t="s">
        <v>393</v>
      </c>
    </row>
    <row r="116" spans="1:2">
      <c r="A116" s="58" t="s">
        <v>394</v>
      </c>
      <c r="B116" s="60" t="s">
        <v>395</v>
      </c>
    </row>
    <row r="117" spans="1:2">
      <c r="A117" s="58" t="s">
        <v>396</v>
      </c>
      <c r="B117" s="60" t="s">
        <v>397</v>
      </c>
    </row>
    <row r="118" spans="1:2">
      <c r="A118" s="58" t="s">
        <v>398</v>
      </c>
      <c r="B118" s="60" t="s">
        <v>399</v>
      </c>
    </row>
    <row r="119" spans="1:2">
      <c r="A119" s="58" t="s">
        <v>400</v>
      </c>
      <c r="B119" s="60" t="s">
        <v>401</v>
      </c>
    </row>
    <row r="120" spans="1:2">
      <c r="A120" s="58" t="s">
        <v>402</v>
      </c>
      <c r="B120" s="60" t="s">
        <v>403</v>
      </c>
    </row>
    <row r="121" spans="1:2">
      <c r="A121" s="58" t="s">
        <v>404</v>
      </c>
      <c r="B121" s="60" t="s">
        <v>405</v>
      </c>
    </row>
    <row r="122" spans="1:2">
      <c r="A122" s="58" t="s">
        <v>406</v>
      </c>
      <c r="B122" s="60" t="s">
        <v>407</v>
      </c>
    </row>
    <row r="123" spans="1:2">
      <c r="A123" s="58" t="s">
        <v>408</v>
      </c>
      <c r="B123" s="60" t="s">
        <v>409</v>
      </c>
    </row>
    <row r="124" spans="1:2">
      <c r="A124" s="58" t="s">
        <v>410</v>
      </c>
      <c r="B124" s="60" t="s">
        <v>411</v>
      </c>
    </row>
    <row r="125" spans="1:2">
      <c r="A125" s="58" t="s">
        <v>412</v>
      </c>
      <c r="B125" s="60" t="s">
        <v>413</v>
      </c>
    </row>
    <row r="126" spans="1:2">
      <c r="A126" s="58" t="s">
        <v>414</v>
      </c>
      <c r="B126" s="60" t="s">
        <v>415</v>
      </c>
    </row>
    <row r="127" spans="1:2">
      <c r="A127" s="58" t="s">
        <v>416</v>
      </c>
      <c r="B127" s="60" t="s">
        <v>417</v>
      </c>
    </row>
    <row r="128" spans="1:2">
      <c r="A128" s="58" t="s">
        <v>418</v>
      </c>
      <c r="B128" s="60" t="s">
        <v>419</v>
      </c>
    </row>
    <row r="129" spans="1:2">
      <c r="A129" s="58" t="s">
        <v>420</v>
      </c>
      <c r="B129" s="60" t="s">
        <v>421</v>
      </c>
    </row>
    <row r="130" spans="1:2">
      <c r="A130" s="58" t="s">
        <v>422</v>
      </c>
      <c r="B130" s="60" t="s">
        <v>423</v>
      </c>
    </row>
    <row r="131" spans="1:2">
      <c r="A131" s="58" t="s">
        <v>424</v>
      </c>
      <c r="B131" s="60" t="s">
        <v>425</v>
      </c>
    </row>
    <row r="132" spans="1:2">
      <c r="A132" s="58" t="s">
        <v>426</v>
      </c>
      <c r="B132" s="60" t="s">
        <v>427</v>
      </c>
    </row>
    <row r="133" spans="1:2">
      <c r="A133" s="58" t="s">
        <v>428</v>
      </c>
      <c r="B133" s="60" t="s">
        <v>429</v>
      </c>
    </row>
    <row r="134" spans="1:2">
      <c r="A134" s="58" t="s">
        <v>430</v>
      </c>
      <c r="B134" s="60" t="s">
        <v>431</v>
      </c>
    </row>
    <row r="135" spans="1:2">
      <c r="A135" s="58" t="s">
        <v>432</v>
      </c>
      <c r="B135" s="60" t="s">
        <v>433</v>
      </c>
    </row>
    <row r="136" spans="1:2">
      <c r="A136" s="58" t="s">
        <v>434</v>
      </c>
      <c r="B136" s="60" t="s">
        <v>435</v>
      </c>
    </row>
    <row r="137" spans="1:2">
      <c r="A137" s="58" t="s">
        <v>436</v>
      </c>
      <c r="B137" s="60" t="s">
        <v>437</v>
      </c>
    </row>
    <row r="138" spans="1:2">
      <c r="A138" s="58" t="s">
        <v>438</v>
      </c>
      <c r="B138" s="60" t="s">
        <v>439</v>
      </c>
    </row>
    <row r="139" spans="1:2">
      <c r="A139" s="58" t="s">
        <v>440</v>
      </c>
      <c r="B139" s="60" t="s">
        <v>441</v>
      </c>
    </row>
    <row r="140" spans="1:2">
      <c r="A140" s="58" t="s">
        <v>442</v>
      </c>
      <c r="B140" s="60" t="s">
        <v>443</v>
      </c>
    </row>
    <row r="141" spans="1:2">
      <c r="A141" s="58" t="s">
        <v>444</v>
      </c>
      <c r="B141" s="60" t="s">
        <v>445</v>
      </c>
    </row>
    <row r="142" spans="1:2">
      <c r="A142" s="58" t="s">
        <v>446</v>
      </c>
      <c r="B142" s="60" t="s">
        <v>447</v>
      </c>
    </row>
    <row r="143" spans="1:2">
      <c r="A143" s="58" t="s">
        <v>448</v>
      </c>
      <c r="B143" s="60" t="s">
        <v>449</v>
      </c>
    </row>
    <row r="144" spans="1:2">
      <c r="A144" s="58" t="s">
        <v>450</v>
      </c>
      <c r="B144" s="60" t="s">
        <v>451</v>
      </c>
    </row>
    <row r="145" spans="1:2">
      <c r="A145" s="58" t="s">
        <v>452</v>
      </c>
      <c r="B145" s="60" t="s">
        <v>453</v>
      </c>
    </row>
    <row r="146" spans="1:2">
      <c r="A146" s="58" t="s">
        <v>454</v>
      </c>
      <c r="B146" s="60" t="s">
        <v>455</v>
      </c>
    </row>
    <row r="147" spans="1:2">
      <c r="A147" s="58" t="s">
        <v>456</v>
      </c>
      <c r="B147" s="60" t="s">
        <v>457</v>
      </c>
    </row>
    <row r="148" spans="1:2">
      <c r="A148" s="58" t="s">
        <v>458</v>
      </c>
      <c r="B148" s="60" t="s">
        <v>459</v>
      </c>
    </row>
    <row r="149" spans="1:2">
      <c r="A149" s="58" t="s">
        <v>460</v>
      </c>
      <c r="B149" s="60" t="s">
        <v>461</v>
      </c>
    </row>
    <row r="150" spans="1:2">
      <c r="A150" s="58" t="s">
        <v>462</v>
      </c>
      <c r="B150" s="60" t="s">
        <v>463</v>
      </c>
    </row>
    <row r="151" spans="1:2">
      <c r="A151" s="58" t="s">
        <v>464</v>
      </c>
      <c r="B151" s="60" t="s">
        <v>465</v>
      </c>
    </row>
    <row r="152" spans="1:2">
      <c r="A152" s="58" t="s">
        <v>466</v>
      </c>
      <c r="B152" s="60" t="s">
        <v>467</v>
      </c>
    </row>
    <row r="153" spans="1:2">
      <c r="A153" s="58" t="s">
        <v>468</v>
      </c>
      <c r="B153" s="60" t="s">
        <v>469</v>
      </c>
    </row>
    <row r="154" spans="1:2">
      <c r="A154" s="58" t="s">
        <v>470</v>
      </c>
      <c r="B154" s="60" t="s">
        <v>471</v>
      </c>
    </row>
    <row r="155" spans="1:2">
      <c r="A155" s="58" t="s">
        <v>472</v>
      </c>
      <c r="B155" s="60" t="s">
        <v>473</v>
      </c>
    </row>
    <row r="156" spans="1:2">
      <c r="A156" s="58" t="s">
        <v>474</v>
      </c>
      <c r="B156" s="60" t="s">
        <v>475</v>
      </c>
    </row>
    <row r="157" spans="1:2">
      <c r="A157" s="58" t="s">
        <v>476</v>
      </c>
      <c r="B157" s="60" t="s">
        <v>477</v>
      </c>
    </row>
    <row r="158" spans="1:2">
      <c r="A158" s="58" t="s">
        <v>478</v>
      </c>
      <c r="B158" s="60" t="s">
        <v>479</v>
      </c>
    </row>
    <row r="159" spans="1:2">
      <c r="A159" s="58" t="s">
        <v>480</v>
      </c>
      <c r="B159" s="60" t="s">
        <v>481</v>
      </c>
    </row>
    <row r="160" spans="1:2">
      <c r="A160" s="58" t="s">
        <v>482</v>
      </c>
      <c r="B160" s="60" t="s">
        <v>483</v>
      </c>
    </row>
    <row r="161" spans="1:2">
      <c r="A161" s="58" t="s">
        <v>484</v>
      </c>
      <c r="B161" s="60" t="s">
        <v>485</v>
      </c>
    </row>
    <row r="162" spans="1:2">
      <c r="A162" s="58" t="s">
        <v>486</v>
      </c>
      <c r="B162" s="60" t="s">
        <v>487</v>
      </c>
    </row>
    <row r="163" spans="1:2">
      <c r="A163" s="58" t="s">
        <v>488</v>
      </c>
      <c r="B163" s="60" t="s">
        <v>489</v>
      </c>
    </row>
    <row r="164" spans="1:2">
      <c r="A164" s="58" t="s">
        <v>490</v>
      </c>
      <c r="B164" s="60" t="s">
        <v>491</v>
      </c>
    </row>
    <row r="165" spans="1:2">
      <c r="A165" s="58" t="s">
        <v>492</v>
      </c>
      <c r="B165" s="60" t="s">
        <v>493</v>
      </c>
    </row>
    <row r="166" spans="1:2">
      <c r="A166" s="58" t="s">
        <v>494</v>
      </c>
      <c r="B166" s="60" t="s">
        <v>495</v>
      </c>
    </row>
    <row r="167" spans="1:2">
      <c r="A167" s="58" t="s">
        <v>496</v>
      </c>
      <c r="B167" s="60" t="s">
        <v>497</v>
      </c>
    </row>
    <row r="168" spans="1:2">
      <c r="A168" s="58" t="s">
        <v>498</v>
      </c>
      <c r="B168" s="60" t="s">
        <v>499</v>
      </c>
    </row>
    <row r="169" spans="1:2">
      <c r="A169" s="58" t="s">
        <v>500</v>
      </c>
      <c r="B169" s="60" t="s">
        <v>501</v>
      </c>
    </row>
    <row r="170" spans="1:2">
      <c r="A170" s="58" t="s">
        <v>502</v>
      </c>
      <c r="B170" s="60" t="s">
        <v>503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528a4b-5ccb-40f7-a09e-43427183cd95">
      <Terms xmlns="http://schemas.microsoft.com/office/infopath/2007/PartnerControls"/>
    </lcf76f155ced4ddcb4097134ff3c332f>
    <TaxCatchAll xmlns="cb759e4c-f0d7-4feb-bda3-ed2800574e06" xsi:nil="true"/>
    <DocumentType xmlns="f9695bc1-6109-4dcd-a27a-f8a0370b00e2">Progress report</DocumentType>
    <UploadedBy xmlns="b1528a4b-5ccb-40f7-a09e-43427183cd95">gulzhigit.ermatov@un.org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MPTF_00006_00970</ProjectId>
    <FundCode xmlns="f9695bc1-6109-4dcd-a27a-f8a0370b00e2">MPTF_00006</FundCode>
    <Comments xmlns="f9695bc1-6109-4dcd-a27a-f8a0370b00e2">Semi-annual financial report</Comments>
    <Active xmlns="f9695bc1-6109-4dcd-a27a-f8a0370b00e2">Yes</Active>
    <DocumentDate xmlns="b1528a4b-5ccb-40f7-a09e-43427183cd95">2025-06-13T07:00:00+00:00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02BA96-5502-4321-8A86-1A0B3363E7C2}"/>
</file>

<file path=customXml/itemProps2.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ee932ed7-3385-43eb-9386-5c0a85c037df"/>
    <ds:schemaRef ds:uri="76c948c7-b936-44ba-8085-434aa48180b7"/>
    <ds:schemaRef ds:uri="c4fa85c8-e78b-439f-b63e-388abb16e4fb"/>
    <ds:schemaRef ds:uri="5f9f5381-b60c-4926-a8a6-e1cba43f8f3e"/>
    <ds:schemaRef ds:uri="C4FA85C8-E78B-439F-B63E-388ABB16E4FB"/>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1) Budget Table</vt:lpstr>
      <vt:lpstr>2) By Category</vt:lpstr>
      <vt:lpstr>3) Explanatory Notes</vt:lpstr>
      <vt:lpstr>4) -For PBSO Use-</vt:lpstr>
      <vt:lpstr>5) -For MPTF Use-</vt:lpstr>
      <vt:lpstr>TB 2023</vt:lpstr>
      <vt:lpstr>AAA 2023</vt:lpstr>
      <vt:lpstr>AAA PIVOT 2023</vt:lpstr>
      <vt:lpstr>Donor Financial Report</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WPP SEMI ANNUAL FINANCIAL REPORT (13-June-2025).xlsx</dc:title>
  <dc:subject/>
  <dc:creator>Jelena Zelenovic</dc:creator>
  <cp:keywords/>
  <dc:description/>
  <cp:lastModifiedBy>Bungi Henry Gonda</cp:lastModifiedBy>
  <cp:revision/>
  <dcterms:created xsi:type="dcterms:W3CDTF">2017-11-15T21:17:43Z</dcterms:created>
  <dcterms:modified xsi:type="dcterms:W3CDTF">2025-06-13T15:15:31Z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