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12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<sst xmlns="http://schemas.openxmlformats.org/spreadsheetml/2006/main" count="91" uniqueCount="81">
  <si>
    <t>Tableau 1 - Budget du projet PBF par resultat, produit et activite</t>
  </si>
  <si>
    <t>Nombre de resultat/ produit</t>
  </si>
  <si>
    <t>Formulation du resultat/ produit/ activite</t>
  </si>
  <si>
    <t xml:space="preserve">Pourcentage du budget pour chaque produit ou activite reserve pour action directe sur le genre (cas echeant) </t>
  </si>
  <si>
    <t>Notes quelconque le cas echeant (.e.g sur types des entrants ou justification du budget)</t>
  </si>
  <si>
    <t>Produit 1.1:</t>
  </si>
  <si>
    <t>Produit 2.1:</t>
  </si>
  <si>
    <t>Produit 3.1:</t>
  </si>
  <si>
    <t>Produit 3.2:</t>
  </si>
  <si>
    <t>Produit 4.1:</t>
  </si>
  <si>
    <t>Produit 4.2:</t>
  </si>
  <si>
    <t>Activite 1.1.1:</t>
  </si>
  <si>
    <t>Activite 1.1.2:</t>
  </si>
  <si>
    <t>Activite 1.1.3:</t>
  </si>
  <si>
    <t>Activite 1.2.1:</t>
  </si>
  <si>
    <t>Activite 1.2.2:</t>
  </si>
  <si>
    <t>Activite 2.1.1:</t>
  </si>
  <si>
    <t>Activite 2.1.2:</t>
  </si>
  <si>
    <t>Activite 2.1.3:</t>
  </si>
  <si>
    <t>Activite 3.1.1:</t>
  </si>
  <si>
    <t>Activite 3.1.2:</t>
  </si>
  <si>
    <t>Activite 3.2.1:</t>
  </si>
  <si>
    <t>Activite 3.2.2:</t>
  </si>
  <si>
    <t>Activite 3.2.3:</t>
  </si>
  <si>
    <t>Activite 4.1.1:</t>
  </si>
  <si>
    <t>Activite 4.1.3:</t>
  </si>
  <si>
    <t>Activite 4.2.1:</t>
  </si>
  <si>
    <t>Activite 4.2.2:</t>
  </si>
  <si>
    <t>Couts indirects (7%):</t>
  </si>
  <si>
    <t>BUDGET TOTAL DU PROJET:</t>
  </si>
  <si>
    <t>TOTAL $ pour Resultat 1:</t>
  </si>
  <si>
    <t>TOTAL $ pour Resultat 2:</t>
  </si>
  <si>
    <t>TOTAL $ pour Resultat 3:</t>
  </si>
  <si>
    <t>TOTAL $ pour Resultat 4:</t>
  </si>
  <si>
    <t>SOUS TOTAL DU BUDGET DE PROJET:</t>
  </si>
  <si>
    <t>Budget par agence recipiendiaire en USD - Veuillez ajouter une nouvelle colonne par agence recipiendiaire</t>
  </si>
  <si>
    <t>Niveau de depense/ engagement actuel en USD (a remplir au moment des rapports de projet)</t>
  </si>
  <si>
    <t>Resultat 1: Résultat 1 : La présence active des forces de sécurité favorise la protection des populations et leur confiance sur les perspectives de paix et de stabilité dans leur localité</t>
  </si>
  <si>
    <t>Les unités des FSI à Bambari disposent des capacités pour l’accueil et l’installation des effectifs déployés</t>
  </si>
  <si>
    <t>Resultat 2: Les prestations des services publics de base sont améliorées et contribuent à la restauration de la confiance entre l’État et les citoyens</t>
  </si>
  <si>
    <t>Des bâtiments prioritaires pour le fonctionnement des services préfectoraux sont réhabilités et équipés</t>
  </si>
  <si>
    <t>Resultat 3: Les infrastructures économiques et de formation professionnelle sont réhabilitées et concourent à la relance de l’économie locale et à l’amélioration des moyens de subsistance des populations</t>
  </si>
  <si>
    <t>Le marché central et la gare routière sont réhabilités, rendus opérationnels et contribuent à la relance de l’économie locale</t>
  </si>
  <si>
    <t>Equipements en mobiliers</t>
  </si>
  <si>
    <t>Préparation technique / suivi de terrain</t>
  </si>
  <si>
    <t>Réhabilitation des infrastructures de base</t>
  </si>
  <si>
    <t>Travaux de réhabilitation de la JPN</t>
  </si>
  <si>
    <t>Travaux de réhabilitation de bâtiments des FSI</t>
  </si>
  <si>
    <t>Activite 3.2.4:</t>
  </si>
  <si>
    <t>Subvention de fonctionnement</t>
  </si>
  <si>
    <t>Resultat 4: Le dispositif institutionnel de mise en œuvre du projet est mis en place et pleinement opérationnel</t>
  </si>
  <si>
    <t>L'unité de coordination est de gestion est mise en place et est fonctionnelle</t>
  </si>
  <si>
    <t>Les mécanismes de pilotage et de suivi/évaluation sont mis en place et fonctionnels</t>
  </si>
  <si>
    <t>Instances de pilotage</t>
  </si>
  <si>
    <t>Communication et suivi/évaluation</t>
  </si>
  <si>
    <t>Activite 4.1.4:</t>
  </si>
  <si>
    <t xml:space="preserve">Conduire une évaluation technique des infrastructures à réhabiliter et élaborer le cahier des charges </t>
  </si>
  <si>
    <t>Conduire les travaux de réhabilitation de bâtiments des FSI</t>
  </si>
  <si>
    <t>Assurer l'acquisitn des équipements en mobiliers</t>
  </si>
  <si>
    <t>Activite 2.1.4:</t>
  </si>
  <si>
    <t>Assurer le suivi et la communication</t>
  </si>
  <si>
    <t>Préparer les outils pédagigiques</t>
  </si>
  <si>
    <t>Organiser les ateliers de formation</t>
  </si>
  <si>
    <t>Activite 1.3:</t>
  </si>
  <si>
    <t>Activite 3.3</t>
  </si>
  <si>
    <t>Divers (sécurité, communication, etc.)</t>
  </si>
  <si>
    <t>PO pour la formation et collation</t>
  </si>
  <si>
    <t>Produit 1.2:</t>
  </si>
  <si>
    <t>Activite 1.1.4:</t>
  </si>
  <si>
    <t xml:space="preserve">Préparation technique </t>
  </si>
  <si>
    <t>Suivi et communication</t>
  </si>
  <si>
    <t>sous-total</t>
  </si>
  <si>
    <t>Personnel (staff)</t>
  </si>
  <si>
    <t>Equipements en mobiliers et fonctionnement</t>
  </si>
  <si>
    <t>En partie PO pour les équipements de la JPN</t>
  </si>
  <si>
    <t>En partie solde des contrats des réhabilitations réalisées</t>
  </si>
  <si>
    <t>Deux contrat signés pour la réhabilitation du marché de Bambari</t>
  </si>
  <si>
    <t>Commande de mobiliers/ processus en cours</t>
  </si>
  <si>
    <t xml:space="preserve"> Le centre de formation des jeunes Pionnières Nationales est réaménagé et équipé, et offre des conditions idéales d'apprentissage des métiers</t>
  </si>
  <si>
    <t>Personnel (Contrats de services)</t>
  </si>
  <si>
    <t>Annexe D - RESA Bambari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</si>
</sst>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  <numFmt numFmtId="175" formatCode="#,##0.0"/>
    <numFmt numFmtId="176" formatCode="_-* #,##0\ _€_-;\-* #,##0\ _€_-;_-* &quot;-&quot;??\ _€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i/>
      <sz val="10"/>
      <color indexed="8"/>
      <name val="Times New Roman"/>
      <family val="1"/>
    </font>
    <font>
      <b/>
      <sz val="10"/>
      <color indexed="30"/>
      <name val="Times New Roman"/>
      <family val="1"/>
    </font>
    <font>
      <b/>
      <sz val="14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indexed="30"/>
      <name val="Times New Roman"/>
      <family val="1"/>
    </font>
    <font>
      <b/>
      <i/>
      <sz val="10"/>
      <color indexed="8"/>
      <name val="Times New Roman"/>
      <family val="1"/>
    </font>
    <font>
      <b/>
      <sz val="10.5"/>
      <color indexed="30"/>
      <name val="Times New Roman"/>
      <family val="1"/>
    </font>
    <font>
      <i/>
      <sz val="11"/>
      <color indexed="8"/>
      <name val="Calibri"/>
      <family val="2"/>
    </font>
    <font>
      <sz val="10.5"/>
      <color indexed="30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i/>
      <sz val="10"/>
      <color theme="1"/>
      <name val="Times New Roman"/>
      <family val="1"/>
    </font>
    <font>
      <b/>
      <sz val="10"/>
      <color rgb="FF0070C0"/>
      <name val="Times New Roman"/>
      <family val="1"/>
    </font>
    <font>
      <b/>
      <sz val="14"/>
      <color rgb="FF0070C0"/>
      <name val="Times New Roman"/>
      <family val="1"/>
    </font>
    <font>
      <b/>
      <sz val="12"/>
      <color rgb="FF0070C0"/>
      <name val="Times New Roman"/>
      <family val="1"/>
    </font>
    <font>
      <sz val="11"/>
      <color rgb="FF0070C0"/>
      <name val="Times New Roman"/>
      <family val="1"/>
    </font>
    <font>
      <b/>
      <i/>
      <sz val="10"/>
      <color theme="1"/>
      <name val="Times New Roman"/>
      <family val="1"/>
    </font>
    <font>
      <b/>
      <i/>
      <sz val="10"/>
      <color theme="1"/>
      <name val="Calibri"/>
      <family val="2"/>
    </font>
    <font>
      <b/>
      <sz val="10.5"/>
      <color rgb="FF0070C0"/>
      <name val="Times New Roman"/>
      <family val="1"/>
    </font>
    <font>
      <sz val="10.5"/>
      <color rgb="FF0070C0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51" fillId="0" borderId="0" xfId="0" applyFont="1" applyAlignment="1">
      <alignment/>
    </xf>
    <xf numFmtId="0" fontId="52" fillId="0" borderId="11" xfId="0" applyFont="1" applyBorder="1" applyAlignment="1">
      <alignment vertical="center" wrapText="1"/>
    </xf>
    <xf numFmtId="0" fontId="52" fillId="0" borderId="12" xfId="0" applyFont="1" applyBorder="1" applyAlignment="1">
      <alignment vertical="center" wrapText="1"/>
    </xf>
    <xf numFmtId="0" fontId="53" fillId="0" borderId="13" xfId="0" applyFont="1" applyBorder="1" applyAlignment="1">
      <alignment vertical="center" wrapText="1"/>
    </xf>
    <xf numFmtId="0" fontId="52" fillId="0" borderId="14" xfId="0" applyFont="1" applyBorder="1" applyAlignment="1">
      <alignment vertical="center" wrapText="1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3" fontId="57" fillId="0" borderId="12" xfId="0" applyNumberFormat="1" applyFont="1" applyBorder="1" applyAlignment="1">
      <alignment horizontal="center" vertical="center" wrapText="1"/>
    </xf>
    <xf numFmtId="175" fontId="49" fillId="0" borderId="10" xfId="0" applyNumberFormat="1" applyFont="1" applyBorder="1" applyAlignment="1">
      <alignment vertical="center" wrapText="1"/>
    </xf>
    <xf numFmtId="3" fontId="52" fillId="0" borderId="12" xfId="0" applyNumberFormat="1" applyFont="1" applyBorder="1" applyAlignment="1">
      <alignment horizontal="right" vertical="center" wrapText="1"/>
    </xf>
    <xf numFmtId="3" fontId="49" fillId="0" borderId="15" xfId="0" applyNumberFormat="1" applyFont="1" applyBorder="1" applyAlignment="1">
      <alignment horizontal="right" vertical="center" wrapText="1"/>
    </xf>
    <xf numFmtId="0" fontId="52" fillId="0" borderId="12" xfId="0" applyFont="1" applyBorder="1" applyAlignment="1">
      <alignment horizontal="right" vertical="center" wrapText="1"/>
    </xf>
    <xf numFmtId="175" fontId="52" fillId="0" borderId="12" xfId="0" applyNumberFormat="1" applyFont="1" applyBorder="1" applyAlignment="1">
      <alignment horizontal="right" vertical="center" wrapText="1"/>
    </xf>
    <xf numFmtId="3" fontId="57" fillId="0" borderId="12" xfId="0" applyNumberFormat="1" applyFont="1" applyBorder="1" applyAlignment="1">
      <alignment horizontal="right" vertical="center" wrapText="1"/>
    </xf>
    <xf numFmtId="175" fontId="57" fillId="0" borderId="12" xfId="0" applyNumberFormat="1" applyFont="1" applyBorder="1" applyAlignment="1">
      <alignment horizontal="right" vertical="center" wrapText="1"/>
    </xf>
    <xf numFmtId="175" fontId="52" fillId="0" borderId="14" xfId="0" applyNumberFormat="1" applyFont="1" applyBorder="1" applyAlignment="1">
      <alignment horizontal="right" vertical="center" wrapText="1"/>
    </xf>
    <xf numFmtId="175" fontId="52" fillId="33" borderId="12" xfId="0" applyNumberFormat="1" applyFont="1" applyFill="1" applyBorder="1" applyAlignment="1">
      <alignment horizontal="right" vertical="center" wrapText="1"/>
    </xf>
    <xf numFmtId="175" fontId="57" fillId="0" borderId="15" xfId="0" applyNumberFormat="1" applyFont="1" applyBorder="1" applyAlignment="1">
      <alignment horizontal="right" vertical="center" wrapText="1"/>
    </xf>
    <xf numFmtId="0" fontId="53" fillId="0" borderId="10" xfId="0" applyFont="1" applyBorder="1" applyAlignment="1">
      <alignment vertical="center" wrapText="1"/>
    </xf>
    <xf numFmtId="3" fontId="52" fillId="0" borderId="14" xfId="0" applyNumberFormat="1" applyFont="1" applyBorder="1" applyAlignment="1">
      <alignment horizontal="right" vertical="center" wrapText="1"/>
    </xf>
    <xf numFmtId="0" fontId="52" fillId="0" borderId="14" xfId="0" applyFont="1" applyBorder="1" applyAlignment="1">
      <alignment horizontal="right" vertical="center" wrapText="1"/>
    </xf>
    <xf numFmtId="0" fontId="57" fillId="0" borderId="11" xfId="0" applyFont="1" applyBorder="1" applyAlignment="1">
      <alignment vertical="center" wrapText="1"/>
    </xf>
    <xf numFmtId="0" fontId="57" fillId="0" borderId="16" xfId="0" applyFont="1" applyBorder="1" applyAlignment="1">
      <alignment vertical="center" wrapText="1"/>
    </xf>
    <xf numFmtId="3" fontId="57" fillId="0" borderId="14" xfId="0" applyNumberFormat="1" applyFont="1" applyBorder="1" applyAlignment="1">
      <alignment horizontal="right" vertical="center" wrapText="1"/>
    </xf>
    <xf numFmtId="175" fontId="52" fillId="0" borderId="12" xfId="0" applyNumberFormat="1" applyFont="1" applyBorder="1" applyAlignment="1">
      <alignment vertical="center" wrapText="1"/>
    </xf>
    <xf numFmtId="3" fontId="52" fillId="0" borderId="12" xfId="0" applyNumberFormat="1" applyFont="1" applyBorder="1" applyAlignment="1">
      <alignment vertical="center" wrapText="1"/>
    </xf>
    <xf numFmtId="3" fontId="49" fillId="0" borderId="12" xfId="0" applyNumberFormat="1" applyFont="1" applyBorder="1" applyAlignment="1">
      <alignment horizontal="right" vertical="center" wrapText="1"/>
    </xf>
    <xf numFmtId="175" fontId="49" fillId="0" borderId="12" xfId="0" applyNumberFormat="1" applyFont="1" applyBorder="1" applyAlignment="1">
      <alignment horizontal="right" vertical="center" wrapText="1"/>
    </xf>
    <xf numFmtId="0" fontId="57" fillId="0" borderId="17" xfId="0" applyFont="1" applyBorder="1" applyAlignment="1">
      <alignment vertical="center" wrapText="1"/>
    </xf>
    <xf numFmtId="0" fontId="58" fillId="0" borderId="15" xfId="0" applyFont="1" applyBorder="1" applyAlignment="1">
      <alignment vertical="center" wrapText="1"/>
    </xf>
    <xf numFmtId="0" fontId="58" fillId="0" borderId="10" xfId="0" applyFont="1" applyBorder="1" applyAlignment="1">
      <alignment vertical="center" wrapText="1"/>
    </xf>
    <xf numFmtId="0" fontId="49" fillId="0" borderId="17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50" fillId="0" borderId="17" xfId="0" applyFont="1" applyBorder="1" applyAlignment="1">
      <alignment vertical="center" wrapText="1"/>
    </xf>
    <xf numFmtId="3" fontId="52" fillId="0" borderId="18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59" fillId="0" borderId="17" xfId="0" applyFont="1" applyBorder="1" applyAlignment="1">
      <alignment vertical="center" wrapText="1"/>
    </xf>
    <xf numFmtId="0" fontId="59" fillId="0" borderId="15" xfId="0" applyFont="1" applyBorder="1" applyAlignment="1">
      <alignment vertical="center" wrapText="1"/>
    </xf>
    <xf numFmtId="0" fontId="60" fillId="0" borderId="15" xfId="0" applyFont="1" applyBorder="1" applyAlignment="1">
      <alignment vertical="center" wrapText="1"/>
    </xf>
    <xf numFmtId="0" fontId="60" fillId="0" borderId="10" xfId="0" applyFont="1" applyBorder="1" applyAlignment="1">
      <alignment vertical="center" wrapText="1"/>
    </xf>
    <xf numFmtId="0" fontId="53" fillId="0" borderId="17" xfId="0" applyFont="1" applyBorder="1" applyAlignment="1">
      <alignment vertical="center" wrapText="1"/>
    </xf>
    <xf numFmtId="0" fontId="53" fillId="0" borderId="15" xfId="0" applyFont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vertical="center" wrapText="1"/>
    </xf>
    <xf numFmtId="0" fontId="61" fillId="0" borderId="15" xfId="0" applyFont="1" applyBorder="1" applyAlignment="1">
      <alignment vertical="center" wrapText="1"/>
    </xf>
    <xf numFmtId="0" fontId="61" fillId="0" borderId="10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9.140625" defaultRowHeight="15"/>
  <cols>
    <col min="1" max="1" width="16.28125" style="0" customWidth="1"/>
    <col min="2" max="2" width="47.8515625" style="0" customWidth="1"/>
    <col min="3" max="4" width="30.421875" style="0" customWidth="1"/>
    <col min="5" max="5" width="26.28125" style="0" customWidth="1"/>
    <col min="6" max="6" width="26.8515625" style="0" customWidth="1"/>
    <col min="7" max="8" width="28.7109375" style="0" customWidth="1"/>
    <col min="9" max="9" width="34.140625" style="0" customWidth="1"/>
  </cols>
  <sheetData>
    <row r="1" spans="1:5" ht="17.25">
      <c r="A1" s="9" t="s">
        <v>80</v>
      </c>
      <c r="B1" s="9"/>
      <c r="C1" s="1"/>
      <c r="D1" s="1"/>
      <c r="E1" s="1"/>
    </row>
    <row r="2" spans="1:5" ht="9" customHeight="1">
      <c r="A2" s="10"/>
      <c r="B2" s="10"/>
      <c r="C2" s="1"/>
      <c r="D2" s="1"/>
      <c r="E2" s="1"/>
    </row>
    <row r="3" spans="1:5" ht="15">
      <c r="A3" s="10" t="s">
        <v>0</v>
      </c>
      <c r="B3" s="11"/>
      <c r="C3" s="1"/>
      <c r="D3" s="1"/>
      <c r="E3" s="1"/>
    </row>
    <row r="4" ht="10.5" customHeight="1" thickBot="1"/>
    <row r="5" spans="1:6" ht="55.5" customHeight="1" thickBot="1">
      <c r="A5" s="7" t="s">
        <v>1</v>
      </c>
      <c r="B5" s="23" t="s">
        <v>2</v>
      </c>
      <c r="C5" s="23" t="s">
        <v>35</v>
      </c>
      <c r="D5" s="23" t="s">
        <v>3</v>
      </c>
      <c r="E5" s="23" t="s">
        <v>36</v>
      </c>
      <c r="F5" s="23" t="s">
        <v>4</v>
      </c>
    </row>
    <row r="6" spans="1:6" ht="21" customHeight="1" thickBot="1">
      <c r="A6" s="41" t="s">
        <v>37</v>
      </c>
      <c r="B6" s="42"/>
      <c r="C6" s="42"/>
      <c r="D6" s="42"/>
      <c r="E6" s="42"/>
      <c r="F6" s="48"/>
    </row>
    <row r="7" spans="1:6" ht="20.25" customHeight="1" thickBot="1">
      <c r="A7" s="26" t="s">
        <v>5</v>
      </c>
      <c r="B7" s="33" t="s">
        <v>38</v>
      </c>
      <c r="C7" s="49"/>
      <c r="D7" s="49"/>
      <c r="E7" s="49"/>
      <c r="F7" s="50"/>
    </row>
    <row r="8" spans="1:6" ht="27" thickBot="1">
      <c r="A8" s="5" t="s">
        <v>11</v>
      </c>
      <c r="B8" s="6" t="s">
        <v>56</v>
      </c>
      <c r="C8" s="14">
        <v>10000</v>
      </c>
      <c r="D8" s="16"/>
      <c r="E8" s="17">
        <v>7347</v>
      </c>
      <c r="F8" s="6"/>
    </row>
    <row r="9" spans="1:6" ht="27.75" customHeight="1" thickBot="1">
      <c r="A9" s="5" t="s">
        <v>12</v>
      </c>
      <c r="B9" s="6" t="s">
        <v>57</v>
      </c>
      <c r="C9" s="14">
        <v>170000</v>
      </c>
      <c r="D9" s="16"/>
      <c r="E9" s="21">
        <v>165702</v>
      </c>
      <c r="F9" s="6" t="s">
        <v>75</v>
      </c>
    </row>
    <row r="10" spans="1:6" ht="15" thickBot="1">
      <c r="A10" s="5" t="s">
        <v>13</v>
      </c>
      <c r="B10" s="6" t="s">
        <v>58</v>
      </c>
      <c r="C10" s="14">
        <v>50000</v>
      </c>
      <c r="D10" s="16"/>
      <c r="E10" s="17">
        <v>14914</v>
      </c>
      <c r="F10" s="29"/>
    </row>
    <row r="11" spans="1:6" ht="15" thickBot="1">
      <c r="A11" s="5" t="s">
        <v>68</v>
      </c>
      <c r="B11" s="8" t="s">
        <v>60</v>
      </c>
      <c r="C11" s="24">
        <v>10000</v>
      </c>
      <c r="D11" s="25"/>
      <c r="E11" s="20">
        <v>0</v>
      </c>
      <c r="F11" s="6"/>
    </row>
    <row r="12" spans="1:6" ht="15" thickBot="1">
      <c r="A12" s="26" t="s">
        <v>67</v>
      </c>
      <c r="B12" s="33" t="s">
        <v>38</v>
      </c>
      <c r="C12" s="49"/>
      <c r="D12" s="49"/>
      <c r="E12" s="49"/>
      <c r="F12" s="50"/>
    </row>
    <row r="13" spans="1:6" ht="15" thickBot="1">
      <c r="A13" s="5" t="s">
        <v>14</v>
      </c>
      <c r="B13" s="6" t="s">
        <v>61</v>
      </c>
      <c r="C13" s="14">
        <v>10000</v>
      </c>
      <c r="D13" s="16"/>
      <c r="E13" s="17">
        <v>37506</v>
      </c>
      <c r="F13" s="6"/>
    </row>
    <row r="14" spans="1:6" ht="26.25" customHeight="1" thickBot="1">
      <c r="A14" s="5" t="s">
        <v>15</v>
      </c>
      <c r="B14" s="6" t="s">
        <v>62</v>
      </c>
      <c r="C14" s="14">
        <v>80000</v>
      </c>
      <c r="D14" s="16"/>
      <c r="E14" s="17">
        <v>89869</v>
      </c>
      <c r="F14" s="6" t="s">
        <v>66</v>
      </c>
    </row>
    <row r="15" spans="1:6" ht="15" thickBot="1">
      <c r="A15" s="5" t="s">
        <v>63</v>
      </c>
      <c r="B15" s="8" t="s">
        <v>60</v>
      </c>
      <c r="C15" s="14">
        <v>10000</v>
      </c>
      <c r="D15" s="16"/>
      <c r="E15" s="20">
        <v>8965</v>
      </c>
      <c r="F15" s="29"/>
    </row>
    <row r="16" spans="1:6" ht="18" customHeight="1" thickBot="1">
      <c r="A16" s="36" t="s">
        <v>30</v>
      </c>
      <c r="B16" s="37"/>
      <c r="C16" s="15">
        <f>SUM(C8:C15)</f>
        <v>340000</v>
      </c>
      <c r="D16" s="15">
        <v>32430</v>
      </c>
      <c r="E16" s="22">
        <f>SUM(E8:E15)</f>
        <v>324303</v>
      </c>
      <c r="F16" s="13"/>
    </row>
    <row r="17" spans="1:6" ht="24" customHeight="1" thickBot="1">
      <c r="A17" s="41" t="s">
        <v>39</v>
      </c>
      <c r="B17" s="42"/>
      <c r="C17" s="42"/>
      <c r="D17" s="42"/>
      <c r="E17" s="43"/>
      <c r="F17" s="44"/>
    </row>
    <row r="18" spans="1:6" ht="21" customHeight="1" thickBot="1">
      <c r="A18" s="26" t="s">
        <v>6</v>
      </c>
      <c r="B18" s="33" t="s">
        <v>40</v>
      </c>
      <c r="C18" s="49"/>
      <c r="D18" s="49"/>
      <c r="E18" s="49"/>
      <c r="F18" s="50"/>
    </row>
    <row r="19" spans="1:6" ht="15" thickBot="1">
      <c r="A19" s="5" t="s">
        <v>16</v>
      </c>
      <c r="B19" s="6" t="s">
        <v>44</v>
      </c>
      <c r="C19" s="14">
        <v>5000</v>
      </c>
      <c r="D19" s="16"/>
      <c r="E19" s="17">
        <v>21188</v>
      </c>
      <c r="F19" s="6"/>
    </row>
    <row r="20" spans="1:6" ht="27.75" customHeight="1" thickBot="1">
      <c r="A20" s="5" t="s">
        <v>17</v>
      </c>
      <c r="B20" s="6" t="s">
        <v>47</v>
      </c>
      <c r="C20" s="14">
        <v>180000</v>
      </c>
      <c r="D20" s="16"/>
      <c r="E20" s="21">
        <v>198791</v>
      </c>
      <c r="F20" s="6" t="s">
        <v>75</v>
      </c>
    </row>
    <row r="21" spans="1:6" ht="27.75" customHeight="1" thickBot="1">
      <c r="A21" s="5" t="s">
        <v>18</v>
      </c>
      <c r="B21" s="6" t="s">
        <v>43</v>
      </c>
      <c r="C21" s="14">
        <v>40000</v>
      </c>
      <c r="D21" s="16"/>
      <c r="E21" s="17">
        <v>8267</v>
      </c>
      <c r="F21" s="6" t="s">
        <v>77</v>
      </c>
    </row>
    <row r="22" spans="1:6" ht="15" thickBot="1">
      <c r="A22" s="5" t="s">
        <v>59</v>
      </c>
      <c r="B22" s="8" t="s">
        <v>60</v>
      </c>
      <c r="C22" s="14">
        <v>5000</v>
      </c>
      <c r="D22" s="16"/>
      <c r="E22" s="17">
        <v>12696</v>
      </c>
      <c r="F22" s="29"/>
    </row>
    <row r="23" spans="1:6" ht="21" customHeight="1" thickBot="1">
      <c r="A23" s="36" t="s">
        <v>31</v>
      </c>
      <c r="B23" s="37"/>
      <c r="C23" s="31">
        <f>SUM(C19:C22)</f>
        <v>230000</v>
      </c>
      <c r="D23" s="31">
        <v>23000</v>
      </c>
      <c r="E23" s="32">
        <f>SUM(E19:E22)</f>
        <v>240942</v>
      </c>
      <c r="F23" s="13"/>
    </row>
    <row r="24" spans="1:6" ht="25.5" customHeight="1" thickBot="1">
      <c r="A24" s="41" t="s">
        <v>41</v>
      </c>
      <c r="B24" s="42"/>
      <c r="C24" s="42"/>
      <c r="D24" s="42"/>
      <c r="E24" s="43"/>
      <c r="F24" s="44"/>
    </row>
    <row r="25" spans="1:6" ht="15" thickBot="1">
      <c r="A25" s="26" t="s">
        <v>7</v>
      </c>
      <c r="B25" s="33" t="s">
        <v>42</v>
      </c>
      <c r="C25" s="34"/>
      <c r="D25" s="34"/>
      <c r="E25" s="34"/>
      <c r="F25" s="35"/>
    </row>
    <row r="26" spans="1:6" ht="15" thickBot="1">
      <c r="A26" s="5" t="s">
        <v>19</v>
      </c>
      <c r="B26" s="6" t="s">
        <v>69</v>
      </c>
      <c r="C26" s="14">
        <v>5000</v>
      </c>
      <c r="D26" s="16"/>
      <c r="E26" s="17">
        <v>3850</v>
      </c>
      <c r="F26" s="6"/>
    </row>
    <row r="27" spans="1:6" ht="39.75" thickBot="1">
      <c r="A27" s="5" t="s">
        <v>20</v>
      </c>
      <c r="B27" s="6" t="s">
        <v>45</v>
      </c>
      <c r="C27" s="14">
        <v>420084</v>
      </c>
      <c r="D27" s="16"/>
      <c r="E27" s="17">
        <v>282719</v>
      </c>
      <c r="F27" s="6" t="s">
        <v>76</v>
      </c>
    </row>
    <row r="28" spans="1:6" ht="15" thickBot="1">
      <c r="A28" s="5" t="s">
        <v>20</v>
      </c>
      <c r="B28" s="8" t="s">
        <v>70</v>
      </c>
      <c r="C28" s="24">
        <v>16374</v>
      </c>
      <c r="D28" s="25"/>
      <c r="E28" s="20">
        <v>0</v>
      </c>
      <c r="F28" s="6"/>
    </row>
    <row r="29" spans="1:6" ht="15" thickBot="1">
      <c r="A29" s="26" t="s">
        <v>71</v>
      </c>
      <c r="B29" s="8"/>
      <c r="C29" s="28">
        <f>SUM(C26:C28)</f>
        <v>441458</v>
      </c>
      <c r="D29" s="28">
        <f>C29*60/100</f>
        <v>264874.8</v>
      </c>
      <c r="E29" s="28">
        <f>SUM(E26:E28)</f>
        <v>286569</v>
      </c>
      <c r="F29" s="6"/>
    </row>
    <row r="30" spans="1:6" ht="24" customHeight="1" thickBot="1">
      <c r="A30" s="26" t="s">
        <v>8</v>
      </c>
      <c r="B30" s="33" t="s">
        <v>78</v>
      </c>
      <c r="C30" s="34"/>
      <c r="D30" s="34"/>
      <c r="E30" s="34"/>
      <c r="F30" s="35"/>
    </row>
    <row r="31" spans="1:6" ht="15" thickBot="1">
      <c r="A31" s="5" t="s">
        <v>21</v>
      </c>
      <c r="B31" s="6" t="s">
        <v>44</v>
      </c>
      <c r="C31" s="14">
        <v>5000</v>
      </c>
      <c r="D31" s="16"/>
      <c r="E31" s="17">
        <v>1064</v>
      </c>
      <c r="F31" s="6"/>
    </row>
    <row r="32" spans="1:6" ht="25.5" customHeight="1" thickBot="1">
      <c r="A32" s="5" t="s">
        <v>22</v>
      </c>
      <c r="B32" s="6" t="s">
        <v>46</v>
      </c>
      <c r="C32" s="14">
        <v>120501</v>
      </c>
      <c r="D32" s="16"/>
      <c r="E32" s="21">
        <v>120563</v>
      </c>
      <c r="F32" s="6" t="s">
        <v>75</v>
      </c>
    </row>
    <row r="33" spans="1:6" ht="27" thickBot="1">
      <c r="A33" s="5" t="s">
        <v>23</v>
      </c>
      <c r="B33" s="6" t="s">
        <v>43</v>
      </c>
      <c r="C33" s="14">
        <v>80000</v>
      </c>
      <c r="D33" s="16"/>
      <c r="E33" s="21">
        <v>81923</v>
      </c>
      <c r="F33" s="6" t="s">
        <v>74</v>
      </c>
    </row>
    <row r="34" spans="1:6" ht="15" thickBot="1">
      <c r="A34" s="5" t="s">
        <v>48</v>
      </c>
      <c r="B34" s="8" t="s">
        <v>49</v>
      </c>
      <c r="C34" s="14">
        <v>50000</v>
      </c>
      <c r="D34" s="16"/>
      <c r="E34" s="17">
        <v>0</v>
      </c>
      <c r="F34" s="6"/>
    </row>
    <row r="35" spans="1:6" ht="15" thickBot="1">
      <c r="A35" s="5" t="s">
        <v>64</v>
      </c>
      <c r="B35" s="8" t="s">
        <v>60</v>
      </c>
      <c r="C35" s="14">
        <v>5000</v>
      </c>
      <c r="D35" s="16"/>
      <c r="E35" s="17">
        <v>8417</v>
      </c>
      <c r="F35" s="6"/>
    </row>
    <row r="36" spans="1:6" ht="15" thickBot="1">
      <c r="A36" s="27" t="s">
        <v>71</v>
      </c>
      <c r="B36" s="8"/>
      <c r="C36" s="18">
        <f>SUM(C31:C35)</f>
        <v>260501</v>
      </c>
      <c r="D36" s="18">
        <v>63590.1</v>
      </c>
      <c r="E36" s="18">
        <f>SUM(E31:E35)</f>
        <v>211967</v>
      </c>
      <c r="F36" s="30"/>
    </row>
    <row r="37" spans="1:6" ht="17.25" customHeight="1" thickBot="1">
      <c r="A37" s="36" t="s">
        <v>32</v>
      </c>
      <c r="B37" s="37"/>
      <c r="C37" s="18">
        <f>C29+C36</f>
        <v>701959</v>
      </c>
      <c r="D37" s="18">
        <f>D29+D36</f>
        <v>328464.89999999997</v>
      </c>
      <c r="E37" s="18">
        <f>E29+E36</f>
        <v>498536</v>
      </c>
      <c r="F37" s="2"/>
    </row>
    <row r="38" spans="1:6" ht="20.25" customHeight="1" thickBot="1">
      <c r="A38" s="45" t="s">
        <v>50</v>
      </c>
      <c r="B38" s="46"/>
      <c r="C38" s="46"/>
      <c r="D38" s="46"/>
      <c r="E38" s="46"/>
      <c r="F38" s="47"/>
    </row>
    <row r="39" spans="1:6" ht="15" thickBot="1">
      <c r="A39" s="26" t="s">
        <v>9</v>
      </c>
      <c r="B39" s="33" t="s">
        <v>51</v>
      </c>
      <c r="C39" s="34"/>
      <c r="D39" s="34"/>
      <c r="E39" s="34"/>
      <c r="F39" s="35"/>
    </row>
    <row r="40" spans="1:6" ht="15" thickBot="1">
      <c r="A40" s="5" t="s">
        <v>24</v>
      </c>
      <c r="B40" s="6" t="s">
        <v>72</v>
      </c>
      <c r="C40" s="39">
        <v>379000</v>
      </c>
      <c r="D40" s="14"/>
      <c r="E40" s="21">
        <v>309103</v>
      </c>
      <c r="F40" s="29"/>
    </row>
    <row r="41" spans="1:6" ht="15" thickBot="1">
      <c r="A41" s="5"/>
      <c r="B41" s="6" t="s">
        <v>79</v>
      </c>
      <c r="C41" s="40"/>
      <c r="D41" s="14"/>
      <c r="E41" s="21">
        <v>119892</v>
      </c>
      <c r="F41" s="6"/>
    </row>
    <row r="42" spans="1:6" ht="15" thickBot="1">
      <c r="A42" s="5" t="s">
        <v>25</v>
      </c>
      <c r="B42" s="6" t="s">
        <v>73</v>
      </c>
      <c r="C42" s="14">
        <v>80000</v>
      </c>
      <c r="D42" s="16"/>
      <c r="E42" s="17">
        <v>0</v>
      </c>
      <c r="F42" s="6"/>
    </row>
    <row r="43" spans="1:6" ht="15" thickBot="1">
      <c r="A43" s="5" t="s">
        <v>55</v>
      </c>
      <c r="B43" s="8" t="s">
        <v>65</v>
      </c>
      <c r="C43" s="14">
        <v>58200</v>
      </c>
      <c r="D43" s="16"/>
      <c r="E43" s="17">
        <v>0</v>
      </c>
      <c r="F43" s="6"/>
    </row>
    <row r="44" spans="1:6" ht="15" thickBot="1">
      <c r="A44" s="26" t="s">
        <v>10</v>
      </c>
      <c r="B44" s="33" t="s">
        <v>52</v>
      </c>
      <c r="C44" s="34"/>
      <c r="D44" s="34"/>
      <c r="E44" s="34"/>
      <c r="F44" s="35"/>
    </row>
    <row r="45" spans="1:6" ht="15" thickBot="1">
      <c r="A45" s="5" t="s">
        <v>26</v>
      </c>
      <c r="B45" s="6" t="s">
        <v>53</v>
      </c>
      <c r="C45" s="14">
        <v>20000</v>
      </c>
      <c r="D45" s="16"/>
      <c r="E45" s="17">
        <v>0</v>
      </c>
      <c r="F45" s="29"/>
    </row>
    <row r="46" spans="1:6" ht="15" thickBot="1">
      <c r="A46" s="5" t="s">
        <v>27</v>
      </c>
      <c r="B46" s="6" t="s">
        <v>54</v>
      </c>
      <c r="C46" s="14">
        <v>60000</v>
      </c>
      <c r="D46" s="16"/>
      <c r="E46" s="17">
        <v>0</v>
      </c>
      <c r="F46" s="6"/>
    </row>
    <row r="47" spans="1:6" ht="15" thickBot="1">
      <c r="A47" s="36" t="s">
        <v>33</v>
      </c>
      <c r="B47" s="37"/>
      <c r="C47" s="18">
        <f>SUM(C40:C43)+C45+C46</f>
        <v>597200</v>
      </c>
      <c r="D47" s="18">
        <v>129476.65186181317</v>
      </c>
      <c r="E47" s="18">
        <f>SUM(E40:E43)+E45+E46</f>
        <v>428995</v>
      </c>
      <c r="F47" s="13"/>
    </row>
    <row r="48" spans="1:6" ht="15" thickBot="1">
      <c r="A48" s="36" t="s">
        <v>34</v>
      </c>
      <c r="B48" s="37"/>
      <c r="C48" s="18">
        <f>C16+C23+C37+C47</f>
        <v>1869159</v>
      </c>
      <c r="D48" s="18">
        <f>D16+D23+D37+D47</f>
        <v>513371.5518618131</v>
      </c>
      <c r="E48" s="18">
        <f>E16+E23+E37+E47</f>
        <v>1492776</v>
      </c>
      <c r="F48" s="13"/>
    </row>
    <row r="49" spans="1:6" ht="15" thickBot="1">
      <c r="A49" s="38" t="s">
        <v>28</v>
      </c>
      <c r="B49" s="37"/>
      <c r="C49" s="14">
        <f>C48*7/100</f>
        <v>130841.13</v>
      </c>
      <c r="D49" s="17">
        <v>7393.236188704981</v>
      </c>
      <c r="E49" s="17">
        <v>24496.01</v>
      </c>
      <c r="F49" s="3"/>
    </row>
    <row r="50" spans="1:6" ht="15" thickBot="1">
      <c r="A50" s="36" t="s">
        <v>29</v>
      </c>
      <c r="B50" s="37"/>
      <c r="C50" s="18">
        <f>C48+C49</f>
        <v>2000000.13</v>
      </c>
      <c r="D50" s="18">
        <f>D48+D49</f>
        <v>520764.7880505181</v>
      </c>
      <c r="E50" s="19">
        <f>E48+E49</f>
        <v>1517272.01</v>
      </c>
      <c r="F50" s="12"/>
    </row>
    <row r="51" spans="1:6" ht="14.25">
      <c r="A51" s="4"/>
      <c r="B51" s="4"/>
      <c r="C51" s="4"/>
      <c r="D51" s="4"/>
      <c r="E51" s="4"/>
      <c r="F51" s="4"/>
    </row>
    <row r="52" spans="1:6" ht="14.25">
      <c r="A52" s="4"/>
      <c r="B52" s="4"/>
      <c r="C52" s="4"/>
      <c r="D52" s="4"/>
      <c r="E52" s="4"/>
      <c r="F52" s="4"/>
    </row>
    <row r="53" spans="1:6" ht="14.25">
      <c r="A53" s="4"/>
      <c r="B53" s="4"/>
      <c r="C53" s="4"/>
      <c r="D53" s="4"/>
      <c r="E53" s="4"/>
      <c r="F53" s="4"/>
    </row>
    <row r="54" spans="1:6" ht="25.5" customHeight="1">
      <c r="A54" s="4"/>
      <c r="B54" s="4"/>
      <c r="C54" s="4"/>
      <c r="D54" s="4"/>
      <c r="E54" s="4"/>
      <c r="F54" s="4"/>
    </row>
  </sheetData>
  <sheetProtection/>
  <mergeCells count="19">
    <mergeCell ref="A6:F6"/>
    <mergeCell ref="B7:F7"/>
    <mergeCell ref="A16:B16"/>
    <mergeCell ref="A17:F17"/>
    <mergeCell ref="B18:F18"/>
    <mergeCell ref="A23:B23"/>
    <mergeCell ref="B12:F12"/>
    <mergeCell ref="A24:F24"/>
    <mergeCell ref="B25:F25"/>
    <mergeCell ref="B30:F30"/>
    <mergeCell ref="A37:B37"/>
    <mergeCell ref="A38:F38"/>
    <mergeCell ref="B39:F39"/>
    <mergeCell ref="B44:F44"/>
    <mergeCell ref="A47:B47"/>
    <mergeCell ref="A48:B48"/>
    <mergeCell ref="A49:B49"/>
    <mergeCell ref="A50:B50"/>
    <mergeCell ref="C40:C4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scale="74" r:id="rId1"/>
  <rowBreaks count="2" manualBreakCount="2">
    <brk id="23" max="255" man="1"/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 Zelenovic</dc:creator>
  <cp:keywords/>
  <dc:description/>
  <cp:lastModifiedBy>natacha kunama</cp:lastModifiedBy>
  <cp:lastPrinted>2019-06-13T17:00:34Z</cp:lastPrinted>
  <dcterms:created xsi:type="dcterms:W3CDTF">2017-11-15T21:17:43Z</dcterms:created>
  <dcterms:modified xsi:type="dcterms:W3CDTF">2019-07-08T12:15:15Z</dcterms:modified>
  <cp:category/>
  <cp:version/>
  <cp:contentType/>
  <cp:contentStatus/>
</cp:coreProperties>
</file>