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mc:AlternateContent xmlns:mc="http://schemas.openxmlformats.org/markup-compatibility/2006">
    <mc:Choice Requires="x15">
      <x15ac:absPath xmlns:x15ac="http://schemas.microsoft.com/office/spreadsheetml/2010/11/ac" url="https://undp-my.sharepoint.com/personal/fatimata_traore_undp_org/Documents/Document oneDrive Entrp/Dossier Wahab/Dossier Liptako Gourma/"/>
    </mc:Choice>
  </mc:AlternateContent>
  <bookViews>
    <workbookView xWindow="0" yWindow="0" windowWidth="28800" windowHeight="11630"/>
  </bookViews>
  <sheets>
    <sheet name="Feuil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3" i="1" l="1"/>
  <c r="I10" i="1"/>
  <c r="H36" i="1"/>
  <c r="H38" i="1"/>
  <c r="H42" i="1"/>
  <c r="H25" i="1"/>
  <c r="H15" i="1"/>
  <c r="E49" i="1" l="1"/>
  <c r="E46" i="1"/>
  <c r="E42" i="1"/>
  <c r="E38" i="1"/>
  <c r="E32" i="1"/>
  <c r="E28" i="1"/>
  <c r="E24" i="1"/>
  <c r="E18" i="1"/>
  <c r="E14" i="1"/>
  <c r="E10" i="1"/>
  <c r="E53" i="1" l="1"/>
  <c r="E22" i="1"/>
  <c r="E36" i="1"/>
  <c r="E57" i="1" l="1"/>
  <c r="E59" i="1" s="1"/>
</calcChain>
</file>

<file path=xl/sharedStrings.xml><?xml version="1.0" encoding="utf-8"?>
<sst xmlns="http://schemas.openxmlformats.org/spreadsheetml/2006/main" count="99" uniqueCount="94">
  <si>
    <t>Annexe D - Budget du projet PBF</t>
  </si>
  <si>
    <t>Note: S'il s'agit de revision de projet, veuillez inclure colonnes additionnelles pour montrer le changement.</t>
  </si>
  <si>
    <t>Tableau 1 - Budget du projet PBF par resultat, produit et activite</t>
  </si>
  <si>
    <t>Nombre de resultat/ produit</t>
  </si>
  <si>
    <t>Formulation du resultat/ produit/ activite</t>
  </si>
  <si>
    <t>Budget par agence recipiendiaire en USD - Veuillez ajouter une nouvelle colonne par agence recipiendiaire</t>
  </si>
  <si>
    <t xml:space="preserve">Pourcentage du budget pour chaque produit ou activite reserve pour action directe sur le genre (cas echeant) </t>
  </si>
  <si>
    <t>Niveau de depense/ engagement actuel en USD (a remplir au moment des rapports de projet)</t>
  </si>
  <si>
    <t>Notes quelconque le cas echeant (.e.g sur types des entrants ou justification du budget)</t>
  </si>
  <si>
    <t>Resultat 1:  Les jeunes et les femmes, notamment ceux qui se sentent marginalisés sont de plus en plus impliqués dans les processus de prise
 de décision, adoptent des comportements civiques et entreprennent des activités génératrices de revenus.</t>
  </si>
  <si>
    <t>Produit 1.1:</t>
  </si>
  <si>
    <t>Activite 1.1.1:</t>
  </si>
  <si>
    <t>Diagnostiquer les infrastructures existantes, les opportunités en formation et la cartographie des acteurs associatifs sur la zone cible</t>
  </si>
  <si>
    <t>Activite 1.1.2:</t>
  </si>
  <si>
    <t xml:space="preserve">Renforcer les capacités (en personnel, matériel, réhabilitation d’infrastructures, gestion de centre de jeunes, activités sociales…) de 3 centres multifonctionnels. </t>
  </si>
  <si>
    <t>Activite 1.1.3:</t>
  </si>
  <si>
    <t>Renforcer l'employabilité et l'entrepreunariat de 150 jeunes hommes et femmes dans chacun des trois pays à travers la consolidation des initiaitives de 50 jeunes (20 femmes et 30 hommes) déjà installés (équipement, perfectionnement, mise en relation avec les institutions financières),  l'appui à l'installation de 50 jeunes (20 femmes, 30 hommes) déjà formés au métier (équipement, recyclage, encadrement, mise en relation avec les institutions financières), la formation et l'équipement de 50 jeunes (25 femmes, 25 hommes) à divers métiers</t>
  </si>
  <si>
    <t>Produit 1.2:</t>
  </si>
  <si>
    <t>Les mécanismes transfrontaliers de sensibilisation à l’engagement civique et social sont renforcés</t>
  </si>
  <si>
    <t>Activite 1.2.1:</t>
  </si>
  <si>
    <t>Développer et mettre en œuvre un plan de communication et de sensibilisation à la résolution des conflits et à la consolidation de la paix</t>
  </si>
  <si>
    <t>Activite 1.2.2:</t>
  </si>
  <si>
    <t>Identifier et renforcer les capacités de 6 associations et structures de jeunes (2 par pays) et de femmes existantes et actives dans le domaine de la résolution des conflits et/ou de la consolidation de la paix</t>
  </si>
  <si>
    <t>Activite 1.2.3:</t>
  </si>
  <si>
    <t>Conduire 3 campagnes de sensibilisation dans les radios communautaires et zones de rencontres transfrontalières ssur l'engagement civique, la paix et la sécurité</t>
  </si>
  <si>
    <t>Produit 1.3:</t>
  </si>
  <si>
    <t>Activite 1.3.1:</t>
  </si>
  <si>
    <t>Organiser 02 ateliers  de dialogue par pays entre jeunes et autorités locales et coutumières sur les défis liés à la marginalisation socio-politique et la sécurité et mettre en œuvre des recommandations</t>
  </si>
  <si>
    <t>Activite 1.3.2:</t>
  </si>
  <si>
    <t>Appuyer la mise en place d'une cellule de veille et d'alerte précoce par les jeunes</t>
  </si>
  <si>
    <t>TOTAL $ pour Resultat 1:</t>
  </si>
  <si>
    <t>Resultat 2: La sécurité transfrontalière est renforcée à travers une collaboration entre les FDS et les autorités frontalières d'une part et entre les FDS et les populations locales</t>
  </si>
  <si>
    <t>Produit 2.1:</t>
  </si>
  <si>
    <t>Activite 2.1.1:</t>
  </si>
  <si>
    <t>Organiser 3 réunions tripartites de concertation et de coordination</t>
  </si>
  <si>
    <t>Activite 2.1.2:</t>
  </si>
  <si>
    <t>Organiser 3 réunions des municipalités frontalières</t>
  </si>
  <si>
    <t>Activite 2.1.3:</t>
  </si>
  <si>
    <t>Organiser 3 sessions de formation conjointe sur les thématique en lien avec la gestion des frontières au profit des FDS</t>
  </si>
  <si>
    <t>Produit 2.2:</t>
  </si>
  <si>
    <t>Activite 2.2.1:</t>
  </si>
  <si>
    <t>Organiser 3 travaux d'intérêts communautaire impliquant les FDS et les populations</t>
  </si>
  <si>
    <t>Activite 2.2.2:</t>
  </si>
  <si>
    <t>Organiser 3 activités bilatérales (transfrontalières) sociosportives entre les FDS et les populations</t>
  </si>
  <si>
    <t>Activite 2.2.4:</t>
  </si>
  <si>
    <t>Formation des acteurs des radios communautaires à la production des messages</t>
  </si>
  <si>
    <t>Produit 2.3:</t>
  </si>
  <si>
    <t>Activite 2.3.1:</t>
  </si>
  <si>
    <t>Activite 2.3.2:</t>
  </si>
  <si>
    <t>Activite 2.3.3:</t>
  </si>
  <si>
    <t>TOTAL $ pour Resultat 2:</t>
  </si>
  <si>
    <t>Résultats 3 : les conflits liés à la transhumance entre les communautés tranfrontalières sont réduits par une meilleure gestion des ressources naturelles</t>
  </si>
  <si>
    <t>Produit 3.1:</t>
  </si>
  <si>
    <t>Activite 3.1.1:</t>
  </si>
  <si>
    <t>Activite 3.1.2:</t>
  </si>
  <si>
    <t>Activite 3.1.3:</t>
  </si>
  <si>
    <t>Produit 3.2:</t>
  </si>
  <si>
    <t>Activite 3.2.1:</t>
  </si>
  <si>
    <t>Activite 3.2.2:</t>
  </si>
  <si>
    <t>Activite 3.2.3:</t>
  </si>
  <si>
    <t>Produit 3.3:</t>
  </si>
  <si>
    <t>Activite 3.3.1:</t>
  </si>
  <si>
    <t>Activite 3.3.2:</t>
  </si>
  <si>
    <t>TOTAL $ pour Resultat 3:</t>
  </si>
  <si>
    <t>Cout de personnel du projet si pas inclus dans les activites si-dessus</t>
  </si>
  <si>
    <t>Couts operationnels si pas inclus dans les activites si-dessus</t>
  </si>
  <si>
    <t xml:space="preserve"> </t>
  </si>
  <si>
    <t>Couts indirects (7%):</t>
  </si>
  <si>
    <t>GMS</t>
  </si>
  <si>
    <t xml:space="preserve">BUDGET TOTAL DU PROJET:  </t>
  </si>
  <si>
    <t>Les centres multifonctionnels d’activités socio-économiques/ Cellule d’appui conseils pour les jeunes filles et garçons sont créés et/ou renforcés et fonctionnels.</t>
  </si>
  <si>
    <t>Organiser à l’intention des leaders communautaires et OSC  trois ateliers sur la vulgarisation des textes régissant la coopération transfrontalière entre les trois Etats</t>
  </si>
  <si>
    <t>Organiser deux tribunes citoyennes des acteurs dans chaque pays (maires leaders communautaires et religieux, les OSC, services techniques déconcentrés,)</t>
  </si>
  <si>
    <t>Mettre en place et renforcement les capacités de comités locaux d’alerte précoce et de la consolidation de la paix</t>
  </si>
  <si>
    <t>Réaliser une étude de faisabilité, d’identification et de traçage des couloirs de transhumance (par pays)</t>
  </si>
  <si>
    <t xml:space="preserve">Réaliser le balisage des couloirs de transhumance et des infrastructures de viabilisation dans les trois pays (6 points d’eau ; 6 parcs de vaccination ; 3 aires de repos ; 3 zones pastorales de 10 ha scarifiées) </t>
  </si>
  <si>
    <t>Créer douze comités locaux mixtes de gestion des infrastructures réalisées/réhabilitées (04 par pays)</t>
  </si>
  <si>
    <t>Organiser six sessions (100 participants par session) de vulgarisation des textes relatifs à la transhumance en langues locales dans les trois pays</t>
  </si>
  <si>
    <t>Réaliser six sessions  de formation aux acteurs (50 participants par session) identifiés sur les règlementations et coutumes relatives à la transhumance</t>
  </si>
  <si>
    <t>Réaliser six campagnes de sensibilisation relative à la transhumance dans la zone transfrontalière à travers plusieurs méthodologies (focus groupes ; radios communautaires ; sensibilisation de masse ; boites à images)</t>
  </si>
  <si>
    <t>Créer et renforcer des cadres de concertation existants des acteurs impliqués dans la transhumance</t>
  </si>
  <si>
    <t xml:space="preserve">Elaborer dans chaque pays une stratégie sur la gestion des conflits liés à la transhumance et au vol de bétail </t>
  </si>
  <si>
    <t>Produit 3.4:</t>
  </si>
  <si>
    <t>Les échanges culturels et économiques entre communautés concernées dans la zone transfrontalière sont promus</t>
  </si>
  <si>
    <t>Activite 3.4.1:</t>
  </si>
  <si>
    <t>Activite 3.4.2:</t>
  </si>
  <si>
    <t>Organiser et  redynamiser les marchés transfrontaliers</t>
  </si>
  <si>
    <t>Organiser une caravane de la paix dans chaque pays</t>
  </si>
  <si>
    <t xml:space="preserve">Accompagner dans chaque pays, l'organisation d'une activité culturelle à caractère transfrontalier (regroupant les communautés des trois pays) </t>
  </si>
  <si>
    <t>Budget S&amp;E du projet</t>
  </si>
  <si>
    <t>Activite 3.4.3</t>
  </si>
  <si>
    <t>SOUS TOTAL DU BUDGET DE PROJET:                            934 579</t>
  </si>
  <si>
    <t>En cours</t>
  </si>
  <si>
    <t>En cours ce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</si>
</sst>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_-* #,##0\ _€_-;\-* #,##0\ _€_-;_-* &quot;-&quot;??\ _€_-;_-@_-"/>
    <numFmt numFmtId="166" formatCode="_-* #,##0.000\ _€_-;\-* #,##0.000\ _€_-;_-* &quot;-&quot;??\ _€_-;_-@_-"/>
  </numFmts>
  <fonts count="8" x14ac:knownFonts="1">
    <font>
      <sz val="11"/>
      <color theme="1"/>
      <name val="Calibri"/>
      <family val="2"/>
      <scheme val="minor"/>
    </font>
    <font>
      <sz val="11"/>
      <color theme="1"/>
      <name val="Calibri"/>
      <family val="2"/>
      <scheme val="minor"/>
    </font>
    <font>
      <sz val="12"/>
      <color theme="1"/>
      <name val="Times New Roman"/>
      <family val="1"/>
    </font>
    <font>
      <b/>
      <sz val="12"/>
      <color theme="1"/>
      <name val="Times New Roman"/>
      <family val="1"/>
    </font>
    <font>
      <b/>
      <sz val="12"/>
      <color theme="1"/>
      <name val="Calibri"/>
      <family val="2"/>
      <scheme val="minor"/>
    </font>
    <font>
      <b/>
      <sz val="14"/>
      <color theme="1"/>
      <name val="Calibri"/>
      <family val="2"/>
      <scheme val="minor"/>
    </font>
    <font>
      <b/>
      <sz val="16"/>
      <color theme="1"/>
      <name val="Calibri"/>
      <family val="2"/>
      <scheme val="minor"/>
    </font>
    <font>
      <sz val="12"/>
      <name val="Times New Roman"/>
      <family val="1"/>
    </font>
  </fonts>
  <fills count="3">
    <fill>
      <patternFill patternType="none"/>
    </fill>
    <fill>
      <patternFill patternType="gray125"/>
    </fill>
    <fill>
      <patternFill patternType="solid">
        <fgColor theme="5" tint="0.59999389629810485"/>
        <bgColor indexed="64"/>
      </patternFill>
    </fill>
  </fills>
  <borders count="14">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64"/>
      </left>
      <right style="thin">
        <color indexed="64"/>
      </right>
      <top style="thin">
        <color indexed="64"/>
      </top>
      <bottom style="thin">
        <color indexed="64"/>
      </bottom>
      <diagonal/>
    </border>
    <border>
      <left/>
      <right style="medium">
        <color auto="1"/>
      </right>
      <top/>
      <bottom/>
      <diagonal/>
    </border>
    <border>
      <left/>
      <right/>
      <top/>
      <bottom style="medium">
        <color auto="1"/>
      </bottom>
      <diagonal/>
    </border>
    <border>
      <left style="medium">
        <color auto="1"/>
      </left>
      <right/>
      <top/>
      <bottom style="medium">
        <color auto="1"/>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3" fontId="1" fillId="0" borderId="0" applyFont="0" applyFill="0" applyBorder="0" applyAlignment="0" applyProtection="0"/>
  </cellStyleXfs>
  <cellXfs count="54">
    <xf numFmtId="0" fontId="0" fillId="0" borderId="0" xfId="0"/>
    <xf numFmtId="0" fontId="0" fillId="0" borderId="0" xfId="0"/>
    <xf numFmtId="0" fontId="2" fillId="0" borderId="1" xfId="0" applyFont="1" applyBorder="1" applyAlignment="1">
      <alignment vertical="center" wrapText="1"/>
    </xf>
    <xf numFmtId="0" fontId="2" fillId="0" borderId="2" xfId="0" applyFont="1" applyBorder="1" applyAlignment="1">
      <alignment vertical="center" wrapText="1"/>
    </xf>
    <xf numFmtId="0" fontId="3" fillId="0" borderId="3" xfId="0" applyFont="1" applyBorder="1" applyAlignment="1">
      <alignment vertical="center" wrapText="1"/>
    </xf>
    <xf numFmtId="0" fontId="2" fillId="0" borderId="4" xfId="0" applyFont="1" applyBorder="1" applyAlignment="1">
      <alignment vertical="center" wrapText="1"/>
    </xf>
    <xf numFmtId="0" fontId="2" fillId="0" borderId="3" xfId="0" applyFont="1" applyBorder="1" applyAlignment="1">
      <alignment vertical="center" wrapText="1"/>
    </xf>
    <xf numFmtId="0" fontId="4" fillId="0" borderId="0" xfId="0" applyFont="1"/>
    <xf numFmtId="0" fontId="5" fillId="0" borderId="0" xfId="0" applyFont="1"/>
    <xf numFmtId="0" fontId="6" fillId="0" borderId="0" xfId="0" applyFont="1"/>
    <xf numFmtId="0" fontId="3" fillId="0" borderId="1" xfId="0" applyFont="1" applyBorder="1" applyAlignment="1">
      <alignment vertical="center" wrapText="1"/>
    </xf>
    <xf numFmtId="164" fontId="2" fillId="0" borderId="4" xfId="2" applyNumberFormat="1" applyFont="1" applyBorder="1" applyAlignment="1">
      <alignment vertical="center" wrapText="1"/>
    </xf>
    <xf numFmtId="0" fontId="2" fillId="0" borderId="4" xfId="0" applyFont="1" applyBorder="1" applyAlignment="1">
      <alignment vertical="top" wrapText="1"/>
    </xf>
    <xf numFmtId="164" fontId="2" fillId="0" borderId="2" xfId="2" applyNumberFormat="1" applyFont="1" applyBorder="1" applyAlignment="1">
      <alignment vertical="center" wrapText="1"/>
    </xf>
    <xf numFmtId="164" fontId="3" fillId="0" borderId="4" xfId="2" applyNumberFormat="1" applyFont="1" applyBorder="1" applyAlignment="1">
      <alignment vertical="center" wrapText="1"/>
    </xf>
    <xf numFmtId="164" fontId="2" fillId="0" borderId="8" xfId="2" applyNumberFormat="1" applyFont="1" applyBorder="1" applyAlignment="1">
      <alignment vertical="center" wrapText="1"/>
    </xf>
    <xf numFmtId="164" fontId="3" fillId="0" borderId="7" xfId="0" applyNumberFormat="1" applyFont="1" applyBorder="1" applyAlignment="1">
      <alignment vertical="center" wrapText="1"/>
    </xf>
    <xf numFmtId="0" fontId="2" fillId="0" borderId="10" xfId="0" applyFont="1" applyBorder="1" applyAlignment="1">
      <alignment vertical="center" wrapText="1"/>
    </xf>
    <xf numFmtId="0" fontId="2" fillId="0" borderId="9"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3" fontId="2" fillId="0" borderId="4" xfId="0" applyNumberFormat="1" applyFont="1" applyBorder="1" applyAlignment="1">
      <alignment vertical="center" wrapText="1"/>
    </xf>
    <xf numFmtId="0" fontId="2" fillId="0" borderId="5" xfId="0" applyFont="1" applyBorder="1" applyAlignment="1">
      <alignment vertical="center" wrapText="1"/>
    </xf>
    <xf numFmtId="0" fontId="2" fillId="0" borderId="7" xfId="0" applyFont="1" applyBorder="1" applyAlignment="1">
      <alignmen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2" xfId="0" applyFont="1" applyBorder="1" applyAlignment="1">
      <alignment vertical="center" wrapText="1"/>
    </xf>
    <xf numFmtId="0" fontId="3" fillId="0" borderId="9" xfId="0" applyFont="1" applyBorder="1" applyAlignment="1">
      <alignment vertical="center" wrapText="1"/>
    </xf>
    <xf numFmtId="164" fontId="2" fillId="0" borderId="4" xfId="1" applyNumberFormat="1" applyFont="1" applyBorder="1" applyAlignment="1">
      <alignment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164" fontId="3" fillId="2" borderId="6" xfId="0" applyNumberFormat="1" applyFont="1" applyFill="1" applyBorder="1" applyAlignment="1">
      <alignment vertical="center" wrapText="1"/>
    </xf>
    <xf numFmtId="0" fontId="3" fillId="2" borderId="2" xfId="0" applyFont="1" applyFill="1" applyBorder="1" applyAlignment="1">
      <alignment vertical="center" wrapText="1"/>
    </xf>
    <xf numFmtId="164" fontId="7" fillId="0" borderId="4" xfId="1" applyNumberFormat="1" applyFont="1" applyBorder="1" applyAlignment="1">
      <alignment vertical="center" wrapText="1"/>
    </xf>
    <xf numFmtId="164" fontId="3" fillId="2" borderId="7" xfId="0" applyNumberFormat="1" applyFont="1" applyFill="1" applyBorder="1" applyAlignment="1">
      <alignment vertical="center" wrapText="1"/>
    </xf>
    <xf numFmtId="164" fontId="3" fillId="0" borderId="4" xfId="1" applyNumberFormat="1" applyFont="1" applyBorder="1" applyAlignment="1">
      <alignment vertical="center" wrapText="1"/>
    </xf>
    <xf numFmtId="166" fontId="0" fillId="0" borderId="0" xfId="1" applyNumberFormat="1" applyFont="1"/>
    <xf numFmtId="164" fontId="3" fillId="0" borderId="1" xfId="1" applyNumberFormat="1" applyFont="1" applyBorder="1" applyAlignment="1">
      <alignment vertical="center" wrapText="1"/>
    </xf>
    <xf numFmtId="164" fontId="2" fillId="0" borderId="1" xfId="1" applyNumberFormat="1" applyFont="1" applyBorder="1" applyAlignment="1">
      <alignment vertical="center" wrapText="1"/>
    </xf>
    <xf numFmtId="164" fontId="3" fillId="0" borderId="6" xfId="1" applyNumberFormat="1" applyFont="1" applyBorder="1" applyAlignment="1">
      <alignment vertical="center" wrapText="1"/>
    </xf>
    <xf numFmtId="164" fontId="2" fillId="0" borderId="11" xfId="1" applyNumberFormat="1" applyFont="1" applyBorder="1" applyAlignment="1">
      <alignment vertical="center" wrapText="1"/>
    </xf>
    <xf numFmtId="164" fontId="2" fillId="0" borderId="9" xfId="1" applyNumberFormat="1" applyFont="1" applyBorder="1" applyAlignment="1">
      <alignment vertical="center" wrapText="1"/>
    </xf>
    <xf numFmtId="164" fontId="3" fillId="0" borderId="12" xfId="1" applyNumberFormat="1" applyFont="1" applyBorder="1" applyAlignment="1">
      <alignment vertical="center" wrapText="1"/>
    </xf>
    <xf numFmtId="164" fontId="3" fillId="0" borderId="13" xfId="1" applyNumberFormat="1" applyFont="1" applyBorder="1" applyAlignment="1">
      <alignment vertical="center" wrapText="1"/>
    </xf>
    <xf numFmtId="164" fontId="3" fillId="0" borderId="2" xfId="1" applyNumberFormat="1" applyFont="1" applyBorder="1" applyAlignment="1">
      <alignment vertical="center" wrapText="1"/>
    </xf>
    <xf numFmtId="164" fontId="0" fillId="0" borderId="0" xfId="0" applyNumberFormat="1"/>
    <xf numFmtId="164" fontId="7" fillId="0" borderId="7" xfId="1" applyNumberFormat="1" applyFont="1" applyFill="1" applyBorder="1"/>
    <xf numFmtId="164" fontId="2" fillId="0" borderId="0" xfId="1" applyNumberFormat="1" applyFont="1"/>
    <xf numFmtId="164" fontId="2" fillId="0" borderId="4" xfId="2" applyNumberFormat="1" applyFont="1" applyFill="1" applyBorder="1" applyAlignment="1">
      <alignment vertical="center" wrapText="1"/>
    </xf>
    <xf numFmtId="0" fontId="3" fillId="0" borderId="3" xfId="0" applyFont="1" applyFill="1" applyBorder="1" applyAlignment="1">
      <alignment vertical="center" wrapText="1"/>
    </xf>
    <xf numFmtId="0" fontId="2" fillId="0" borderId="4" xfId="0" applyFont="1" applyFill="1" applyBorder="1" applyAlignment="1">
      <alignment vertical="center" wrapText="1"/>
    </xf>
    <xf numFmtId="164" fontId="3" fillId="0" borderId="4" xfId="2" applyNumberFormat="1" applyFont="1" applyFill="1" applyBorder="1" applyAlignment="1">
      <alignment vertical="center" wrapText="1"/>
    </xf>
  </cellXfs>
  <cellStyles count="3">
    <cellStyle name="Milliers" xfId="1" builtinId="3"/>
    <cellStyle name="Milliers 2"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3"/>
  <sheetViews>
    <sheetView tabSelected="1" topLeftCell="A49" workbookViewId="0">
      <selection activeCell="E64" sqref="E64"/>
    </sheetView>
  </sheetViews>
  <sheetFormatPr baseColWidth="10" defaultRowHeight="14.5" x14ac:dyDescent="0.35"/>
  <cols>
    <col min="1" max="1" width="19.26953125" customWidth="1"/>
    <col min="2" max="2" width="22.1796875" customWidth="1"/>
    <col min="3" max="3" width="17.81640625" customWidth="1"/>
    <col min="4" max="4" width="14.81640625" customWidth="1"/>
    <col min="5" max="5" width="21.7265625" customWidth="1"/>
    <col min="6" max="6" width="28" customWidth="1"/>
    <col min="10" max="10" width="16" bestFit="1" customWidth="1"/>
  </cols>
  <sheetData>
    <row r="2" spans="1:9" ht="21" x14ac:dyDescent="0.5">
      <c r="A2" s="9" t="s">
        <v>0</v>
      </c>
      <c r="B2" s="8"/>
      <c r="C2" s="1"/>
      <c r="D2" s="1"/>
      <c r="E2" s="1"/>
      <c r="F2" s="1"/>
    </row>
    <row r="3" spans="1:9" ht="15.5" x14ac:dyDescent="0.35">
      <c r="A3" s="7"/>
      <c r="B3" s="7"/>
      <c r="C3" s="1"/>
      <c r="D3" s="1"/>
      <c r="E3" s="1"/>
      <c r="F3" s="1"/>
    </row>
    <row r="4" spans="1:9" ht="15.5" x14ac:dyDescent="0.35">
      <c r="A4" s="7" t="s">
        <v>1</v>
      </c>
      <c r="B4" s="7"/>
      <c r="C4" s="1"/>
      <c r="D4" s="1"/>
      <c r="E4" s="1"/>
      <c r="F4" s="1"/>
    </row>
    <row r="6" spans="1:9" ht="15.5" x14ac:dyDescent="0.35">
      <c r="A6" s="7" t="s">
        <v>2</v>
      </c>
      <c r="B6" s="1"/>
      <c r="C6" s="1"/>
      <c r="D6" s="1"/>
      <c r="E6" s="1"/>
      <c r="F6" s="1"/>
    </row>
    <row r="7" spans="1:9" ht="15" thickBot="1" x14ac:dyDescent="0.4">
      <c r="A7" s="1"/>
      <c r="B7" s="1"/>
      <c r="C7" s="1"/>
      <c r="D7" s="1"/>
      <c r="E7" s="1"/>
      <c r="F7" s="1"/>
    </row>
    <row r="8" spans="1:9" ht="124.5" thickBot="1" x14ac:dyDescent="0.4">
      <c r="A8" s="2" t="s">
        <v>3</v>
      </c>
      <c r="B8" s="3" t="s">
        <v>4</v>
      </c>
      <c r="C8" s="13" t="s">
        <v>5</v>
      </c>
      <c r="D8" s="13" t="s">
        <v>6</v>
      </c>
      <c r="E8" s="13" t="s">
        <v>7</v>
      </c>
      <c r="F8" s="13" t="s">
        <v>8</v>
      </c>
    </row>
    <row r="9" spans="1:9" ht="27.75" customHeight="1" thickBot="1" x14ac:dyDescent="0.4">
      <c r="A9" s="26" t="s">
        <v>9</v>
      </c>
      <c r="B9" s="27"/>
      <c r="C9" s="27"/>
      <c r="D9" s="27"/>
      <c r="E9" s="27"/>
      <c r="F9" s="28"/>
    </row>
    <row r="10" spans="1:9" ht="140" thickBot="1" x14ac:dyDescent="0.4">
      <c r="A10" s="4" t="s">
        <v>10</v>
      </c>
      <c r="B10" s="5" t="s">
        <v>70</v>
      </c>
      <c r="C10" s="5"/>
      <c r="D10" s="11"/>
      <c r="E10" s="14">
        <f>E11+E12+E13</f>
        <v>170000</v>
      </c>
      <c r="F10" s="11"/>
      <c r="I10" s="47">
        <f>E10+E14+E18</f>
        <v>261527.07</v>
      </c>
    </row>
    <row r="11" spans="1:9" ht="124.5" thickBot="1" x14ac:dyDescent="0.4">
      <c r="A11" s="6" t="s">
        <v>11</v>
      </c>
      <c r="B11" s="5" t="s">
        <v>12</v>
      </c>
      <c r="C11" s="11">
        <v>10000</v>
      </c>
      <c r="D11" s="11">
        <v>25</v>
      </c>
      <c r="E11" s="11">
        <v>10000</v>
      </c>
      <c r="F11" s="11"/>
    </row>
    <row r="12" spans="1:9" ht="124.5" thickBot="1" x14ac:dyDescent="0.4">
      <c r="A12" s="6" t="s">
        <v>13</v>
      </c>
      <c r="B12" s="5" t="s">
        <v>14</v>
      </c>
      <c r="C12" s="30">
        <v>60000</v>
      </c>
      <c r="D12" s="30">
        <v>30</v>
      </c>
      <c r="E12" s="30">
        <v>60000</v>
      </c>
      <c r="F12" s="11"/>
    </row>
    <row r="13" spans="1:9" ht="409.6" thickBot="1" x14ac:dyDescent="0.4">
      <c r="A13" s="6" t="s">
        <v>15</v>
      </c>
      <c r="B13" s="12" t="s">
        <v>16</v>
      </c>
      <c r="C13" s="15">
        <v>100000</v>
      </c>
      <c r="D13" s="15">
        <v>40</v>
      </c>
      <c r="E13" s="15">
        <v>100000</v>
      </c>
      <c r="F13" s="15"/>
    </row>
    <row r="14" spans="1:9" ht="62.5" customHeight="1" thickBot="1" x14ac:dyDescent="0.4">
      <c r="A14" s="4" t="s">
        <v>17</v>
      </c>
      <c r="B14" s="22" t="s">
        <v>18</v>
      </c>
      <c r="C14" s="23"/>
      <c r="D14" s="23"/>
      <c r="E14" s="16">
        <f>E15+E16+E17</f>
        <v>59129</v>
      </c>
      <c r="F14" s="23"/>
    </row>
    <row r="15" spans="1:9" ht="109" thickBot="1" x14ac:dyDescent="0.4">
      <c r="A15" s="6" t="s">
        <v>19</v>
      </c>
      <c r="B15" s="12" t="s">
        <v>20</v>
      </c>
      <c r="C15" s="11">
        <v>20000</v>
      </c>
      <c r="D15" s="11">
        <v>30</v>
      </c>
      <c r="E15" s="50">
        <v>20000</v>
      </c>
      <c r="F15" s="11"/>
      <c r="H15" s="47">
        <f>E15+E16+E17</f>
        <v>59129</v>
      </c>
    </row>
    <row r="16" spans="1:9" ht="155.5" thickBot="1" x14ac:dyDescent="0.4">
      <c r="A16" s="6" t="s">
        <v>21</v>
      </c>
      <c r="B16" s="5" t="s">
        <v>22</v>
      </c>
      <c r="C16" s="11">
        <v>20000</v>
      </c>
      <c r="D16" s="11">
        <v>50</v>
      </c>
      <c r="E16" s="11">
        <v>19129</v>
      </c>
      <c r="F16" s="11"/>
    </row>
    <row r="17" spans="1:8" ht="124.5" thickBot="1" x14ac:dyDescent="0.4">
      <c r="A17" s="6" t="s">
        <v>23</v>
      </c>
      <c r="B17" s="12" t="s">
        <v>24</v>
      </c>
      <c r="C17" s="11">
        <v>20000</v>
      </c>
      <c r="D17" s="11">
        <v>50</v>
      </c>
      <c r="E17" s="11">
        <v>20000</v>
      </c>
      <c r="F17" s="11"/>
    </row>
    <row r="18" spans="1:8" ht="21" customHeight="1" thickBot="1" x14ac:dyDescent="0.4">
      <c r="A18" s="4" t="s">
        <v>25</v>
      </c>
      <c r="B18" s="5"/>
      <c r="C18" s="11"/>
      <c r="D18" s="11"/>
      <c r="E18" s="14">
        <f>E19+E20</f>
        <v>32398.07</v>
      </c>
      <c r="F18" s="11"/>
    </row>
    <row r="19" spans="1:8" ht="140" thickBot="1" x14ac:dyDescent="0.4">
      <c r="A19" s="6" t="s">
        <v>26</v>
      </c>
      <c r="B19" s="12" t="s">
        <v>27</v>
      </c>
      <c r="C19" s="11">
        <v>13000</v>
      </c>
      <c r="D19" s="11">
        <v>50</v>
      </c>
      <c r="E19" s="11">
        <v>12398.07</v>
      </c>
      <c r="F19" s="11"/>
    </row>
    <row r="20" spans="1:8" ht="62.5" thickBot="1" x14ac:dyDescent="0.4">
      <c r="A20" s="6" t="s">
        <v>28</v>
      </c>
      <c r="B20" s="5" t="s">
        <v>29</v>
      </c>
      <c r="C20" s="11">
        <v>20000</v>
      </c>
      <c r="D20" s="11">
        <v>40</v>
      </c>
      <c r="E20" s="11">
        <v>20000</v>
      </c>
      <c r="F20" s="11"/>
    </row>
    <row r="21" spans="1:8" ht="16" thickBot="1" x14ac:dyDescent="0.4">
      <c r="A21" s="6"/>
      <c r="B21" s="5"/>
      <c r="C21" s="11"/>
      <c r="D21" s="11"/>
      <c r="E21" s="11"/>
      <c r="F21" s="11"/>
    </row>
    <row r="22" spans="1:8" ht="15.5" thickBot="1" x14ac:dyDescent="0.4">
      <c r="A22" s="31" t="s">
        <v>30</v>
      </c>
      <c r="B22" s="32"/>
      <c r="C22" s="33"/>
      <c r="D22" s="33"/>
      <c r="E22" s="33">
        <f>E18+E14+E10</f>
        <v>261527.07</v>
      </c>
      <c r="F22" s="34"/>
    </row>
    <row r="23" spans="1:8" ht="37.5" customHeight="1" thickBot="1" x14ac:dyDescent="0.4">
      <c r="A23" s="26" t="s">
        <v>31</v>
      </c>
      <c r="B23" s="27"/>
      <c r="C23" s="27"/>
      <c r="D23" s="27"/>
      <c r="E23" s="27"/>
      <c r="F23" s="28"/>
    </row>
    <row r="24" spans="1:8" ht="24.5" customHeight="1" thickBot="1" x14ac:dyDescent="0.4">
      <c r="A24" s="4" t="s">
        <v>32</v>
      </c>
      <c r="B24" s="5"/>
      <c r="C24" s="11"/>
      <c r="D24" s="11"/>
      <c r="E24" s="14">
        <f>E25+E26+E27</f>
        <v>95770</v>
      </c>
      <c r="F24" s="11"/>
    </row>
    <row r="25" spans="1:8" ht="62.5" thickBot="1" x14ac:dyDescent="0.4">
      <c r="A25" s="6" t="s">
        <v>33</v>
      </c>
      <c r="B25" s="5" t="s">
        <v>34</v>
      </c>
      <c r="C25" s="11">
        <v>50000</v>
      </c>
      <c r="D25" s="11"/>
      <c r="E25" s="11">
        <v>50000</v>
      </c>
      <c r="F25" s="11"/>
      <c r="H25" s="47">
        <f>E25+E26+E27</f>
        <v>95770</v>
      </c>
    </row>
    <row r="26" spans="1:8" ht="47" thickBot="1" x14ac:dyDescent="0.4">
      <c r="A26" s="6" t="s">
        <v>35</v>
      </c>
      <c r="B26" s="5" t="s">
        <v>36</v>
      </c>
      <c r="C26" s="11">
        <v>15000</v>
      </c>
      <c r="D26" s="11"/>
      <c r="E26" s="11">
        <v>14570</v>
      </c>
      <c r="F26" s="11"/>
    </row>
    <row r="27" spans="1:8" ht="93.5" thickBot="1" x14ac:dyDescent="0.4">
      <c r="A27" s="6" t="s">
        <v>37</v>
      </c>
      <c r="B27" s="5" t="s">
        <v>38</v>
      </c>
      <c r="C27" s="11">
        <v>30000</v>
      </c>
      <c r="D27" s="11"/>
      <c r="E27" s="11">
        <v>31200</v>
      </c>
      <c r="F27" s="11"/>
    </row>
    <row r="28" spans="1:8" ht="16" thickBot="1" x14ac:dyDescent="0.4">
      <c r="A28" s="51" t="s">
        <v>39</v>
      </c>
      <c r="B28" s="52"/>
      <c r="C28" s="50"/>
      <c r="D28" s="50"/>
      <c r="E28" s="53">
        <f>E29+E30+E31</f>
        <v>77245</v>
      </c>
      <c r="F28" s="50"/>
    </row>
    <row r="29" spans="1:8" ht="78" thickBot="1" x14ac:dyDescent="0.4">
      <c r="A29" s="6" t="s">
        <v>40</v>
      </c>
      <c r="B29" s="5" t="s">
        <v>41</v>
      </c>
      <c r="C29" s="11">
        <v>40000</v>
      </c>
      <c r="D29" s="11"/>
      <c r="E29" s="11">
        <v>40000</v>
      </c>
      <c r="F29" s="11"/>
      <c r="H29" s="47"/>
    </row>
    <row r="30" spans="1:8" ht="78" thickBot="1" x14ac:dyDescent="0.4">
      <c r="A30" s="6" t="s">
        <v>42</v>
      </c>
      <c r="B30" s="5" t="s">
        <v>43</v>
      </c>
      <c r="C30" s="11">
        <v>23200</v>
      </c>
      <c r="D30" s="11"/>
      <c r="E30" s="11">
        <v>23200</v>
      </c>
      <c r="F30" s="11"/>
    </row>
    <row r="31" spans="1:8" ht="78" thickBot="1" x14ac:dyDescent="0.4">
      <c r="A31" s="6" t="s">
        <v>44</v>
      </c>
      <c r="B31" s="5" t="s">
        <v>45</v>
      </c>
      <c r="C31" s="11">
        <v>16300</v>
      </c>
      <c r="D31" s="11">
        <v>30</v>
      </c>
      <c r="E31" s="11">
        <v>14045</v>
      </c>
      <c r="F31" s="11"/>
    </row>
    <row r="32" spans="1:8" ht="16" thickBot="1" x14ac:dyDescent="0.4">
      <c r="A32" s="4" t="s">
        <v>46</v>
      </c>
      <c r="B32" s="5"/>
      <c r="C32" s="11"/>
      <c r="D32" s="11"/>
      <c r="E32" s="14">
        <f>E33+E34+E35</f>
        <v>72440</v>
      </c>
      <c r="F32" s="11"/>
    </row>
    <row r="33" spans="1:10" ht="124.5" thickBot="1" x14ac:dyDescent="0.4">
      <c r="A33" s="6" t="s">
        <v>47</v>
      </c>
      <c r="B33" s="5" t="s">
        <v>71</v>
      </c>
      <c r="C33" s="11">
        <v>20000</v>
      </c>
      <c r="D33" s="11"/>
      <c r="E33" s="11">
        <v>19590</v>
      </c>
      <c r="F33" s="11"/>
      <c r="H33" s="47"/>
    </row>
    <row r="34" spans="1:10" ht="124.5" thickBot="1" x14ac:dyDescent="0.4">
      <c r="A34" s="6" t="s">
        <v>48</v>
      </c>
      <c r="B34" s="5" t="s">
        <v>72</v>
      </c>
      <c r="C34" s="11">
        <v>20000</v>
      </c>
      <c r="D34" s="11"/>
      <c r="E34" s="11">
        <v>21350</v>
      </c>
      <c r="F34" s="11"/>
    </row>
    <row r="35" spans="1:10" ht="93.5" thickBot="1" x14ac:dyDescent="0.4">
      <c r="A35" s="6" t="s">
        <v>49</v>
      </c>
      <c r="B35" s="5" t="s">
        <v>73</v>
      </c>
      <c r="C35" s="30">
        <v>30000</v>
      </c>
      <c r="D35" s="30"/>
      <c r="E35" s="35">
        <v>31500</v>
      </c>
      <c r="F35" s="30"/>
    </row>
    <row r="36" spans="1:10" ht="15.5" thickBot="1" x14ac:dyDescent="0.4">
      <c r="A36" s="31" t="s">
        <v>50</v>
      </c>
      <c r="B36" s="32"/>
      <c r="C36" s="36"/>
      <c r="D36" s="36"/>
      <c r="E36" s="36">
        <f>E24+E28+E32</f>
        <v>245455</v>
      </c>
      <c r="F36" s="34"/>
      <c r="H36" s="47">
        <f>H25+E28+E32</f>
        <v>245455</v>
      </c>
    </row>
    <row r="37" spans="1:10" ht="51" customHeight="1" thickBot="1" x14ac:dyDescent="0.4">
      <c r="A37" s="26" t="s">
        <v>51</v>
      </c>
      <c r="B37" s="27"/>
      <c r="C37" s="29"/>
      <c r="D37" s="28"/>
      <c r="E37" s="14"/>
      <c r="F37" s="11"/>
    </row>
    <row r="38" spans="1:10" ht="55.5" customHeight="1" thickBot="1" x14ac:dyDescent="0.4">
      <c r="A38" s="4" t="s">
        <v>52</v>
      </c>
      <c r="B38" s="5"/>
      <c r="C38" s="11"/>
      <c r="D38" s="11"/>
      <c r="E38" s="14">
        <f>E39+E40+E41</f>
        <v>16000</v>
      </c>
      <c r="F38" s="11"/>
      <c r="H38" s="47">
        <f>E38+E42</f>
        <v>36900</v>
      </c>
    </row>
    <row r="39" spans="1:10" ht="93.5" thickBot="1" x14ac:dyDescent="0.4">
      <c r="A39" s="6" t="s">
        <v>53</v>
      </c>
      <c r="B39" s="5" t="s">
        <v>74</v>
      </c>
      <c r="C39" s="21">
        <v>16300</v>
      </c>
      <c r="D39" s="5"/>
      <c r="E39" s="21">
        <v>16000</v>
      </c>
      <c r="F39" s="5"/>
    </row>
    <row r="40" spans="1:10" ht="171" thickBot="1" x14ac:dyDescent="0.4">
      <c r="A40" s="6" t="s">
        <v>54</v>
      </c>
      <c r="B40" s="5" t="s">
        <v>75</v>
      </c>
      <c r="C40" s="30">
        <v>65000</v>
      </c>
      <c r="D40" s="30"/>
      <c r="E40" s="30">
        <v>0</v>
      </c>
      <c r="F40" s="5" t="s">
        <v>93</v>
      </c>
      <c r="J40" s="38"/>
    </row>
    <row r="41" spans="1:10" ht="93.5" thickBot="1" x14ac:dyDescent="0.4">
      <c r="A41" s="6" t="s">
        <v>55</v>
      </c>
      <c r="B41" s="5" t="s">
        <v>76</v>
      </c>
      <c r="C41" s="30">
        <v>10000</v>
      </c>
      <c r="D41" s="30"/>
      <c r="E41" s="30">
        <v>0</v>
      </c>
      <c r="F41" s="5" t="s">
        <v>92</v>
      </c>
    </row>
    <row r="42" spans="1:10" ht="16" thickBot="1" x14ac:dyDescent="0.4">
      <c r="A42" s="4" t="s">
        <v>56</v>
      </c>
      <c r="B42" s="5"/>
      <c r="C42" s="30"/>
      <c r="D42" s="30"/>
      <c r="E42" s="37">
        <f>E43+E44+E45</f>
        <v>20900</v>
      </c>
      <c r="F42" s="11"/>
      <c r="H42" s="47">
        <f>E43+E44</f>
        <v>20900</v>
      </c>
    </row>
    <row r="43" spans="1:10" ht="124.5" thickBot="1" x14ac:dyDescent="0.4">
      <c r="A43" s="6" t="s">
        <v>57</v>
      </c>
      <c r="B43" s="5" t="s">
        <v>77</v>
      </c>
      <c r="C43" s="30">
        <v>20000</v>
      </c>
      <c r="D43" s="30"/>
      <c r="E43" s="30">
        <v>20900</v>
      </c>
      <c r="F43" s="11"/>
    </row>
    <row r="44" spans="1:10" ht="109" thickBot="1" x14ac:dyDescent="0.4">
      <c r="A44" s="6" t="s">
        <v>58</v>
      </c>
      <c r="B44" s="5" t="s">
        <v>78</v>
      </c>
      <c r="C44" s="30">
        <v>15000</v>
      </c>
      <c r="D44" s="30"/>
      <c r="E44" s="30"/>
      <c r="F44" s="11"/>
    </row>
    <row r="45" spans="1:10" ht="171" thickBot="1" x14ac:dyDescent="0.4">
      <c r="A45" s="6" t="s">
        <v>59</v>
      </c>
      <c r="B45" s="5" t="s">
        <v>79</v>
      </c>
      <c r="C45" s="30">
        <v>20000</v>
      </c>
      <c r="D45" s="30"/>
      <c r="E45" s="30">
        <v>0</v>
      </c>
      <c r="F45" s="11" t="s">
        <v>92</v>
      </c>
    </row>
    <row r="46" spans="1:10" ht="16" thickBot="1" x14ac:dyDescent="0.4">
      <c r="A46" s="4" t="s">
        <v>60</v>
      </c>
      <c r="B46" s="5"/>
      <c r="C46" s="30"/>
      <c r="D46" s="30"/>
      <c r="E46" s="37">
        <f>E47+E48</f>
        <v>0</v>
      </c>
      <c r="F46" s="11"/>
    </row>
    <row r="47" spans="1:10" ht="78" thickBot="1" x14ac:dyDescent="0.4">
      <c r="A47" s="6" t="s">
        <v>61</v>
      </c>
      <c r="B47" s="5" t="s">
        <v>80</v>
      </c>
      <c r="C47" s="30">
        <v>16446</v>
      </c>
      <c r="D47" s="30"/>
      <c r="E47" s="30"/>
      <c r="F47" s="5" t="s">
        <v>92</v>
      </c>
    </row>
    <row r="48" spans="1:10" ht="78" thickBot="1" x14ac:dyDescent="0.4">
      <c r="A48" s="6" t="s">
        <v>62</v>
      </c>
      <c r="B48" s="5" t="s">
        <v>81</v>
      </c>
      <c r="C48" s="30">
        <v>10000</v>
      </c>
      <c r="D48" s="30"/>
      <c r="E48" s="30"/>
      <c r="F48" s="5" t="s">
        <v>92</v>
      </c>
    </row>
    <row r="49" spans="1:8" s="1" customFormat="1" ht="93.5" thickBot="1" x14ac:dyDescent="0.4">
      <c r="A49" s="4" t="s">
        <v>82</v>
      </c>
      <c r="B49" s="5" t="s">
        <v>83</v>
      </c>
      <c r="C49" s="30">
        <v>35000</v>
      </c>
      <c r="D49" s="30"/>
      <c r="E49" s="37">
        <f>E50+E51+E52</f>
        <v>20000</v>
      </c>
      <c r="F49" s="5"/>
    </row>
    <row r="50" spans="1:8" s="1" customFormat="1" ht="47" thickBot="1" x14ac:dyDescent="0.4">
      <c r="A50" s="6" t="s">
        <v>84</v>
      </c>
      <c r="B50" s="5" t="s">
        <v>86</v>
      </c>
      <c r="C50" s="30">
        <v>15000</v>
      </c>
      <c r="D50" s="30"/>
      <c r="E50" s="30"/>
      <c r="F50" s="5" t="s">
        <v>92</v>
      </c>
    </row>
    <row r="51" spans="1:8" s="1" customFormat="1" ht="47" thickBot="1" x14ac:dyDescent="0.4">
      <c r="A51" s="6" t="s">
        <v>85</v>
      </c>
      <c r="B51" s="5" t="s">
        <v>87</v>
      </c>
      <c r="C51" s="30">
        <v>10000</v>
      </c>
      <c r="D51" s="30"/>
      <c r="E51" s="30">
        <v>10000</v>
      </c>
      <c r="F51" s="5"/>
    </row>
    <row r="52" spans="1:8" s="1" customFormat="1" ht="124.5" thickBot="1" x14ac:dyDescent="0.4">
      <c r="A52" s="6" t="s">
        <v>90</v>
      </c>
      <c r="B52" s="5" t="s">
        <v>88</v>
      </c>
      <c r="C52" s="30">
        <v>10000</v>
      </c>
      <c r="D52" s="30"/>
      <c r="E52" s="30">
        <v>10000</v>
      </c>
      <c r="F52" s="5" t="s">
        <v>92</v>
      </c>
    </row>
    <row r="53" spans="1:8" ht="15.5" thickBot="1" x14ac:dyDescent="0.4">
      <c r="A53" s="31" t="s">
        <v>63</v>
      </c>
      <c r="B53" s="32"/>
      <c r="C53" s="33"/>
      <c r="D53" s="33"/>
      <c r="E53" s="33">
        <f>E38+E42+E46</f>
        <v>36900</v>
      </c>
      <c r="F53" s="34"/>
    </row>
    <row r="54" spans="1:8" ht="62.5" thickBot="1" x14ac:dyDescent="0.4">
      <c r="A54" s="2" t="s">
        <v>64</v>
      </c>
      <c r="B54" s="10"/>
      <c r="C54" s="48">
        <v>174333</v>
      </c>
      <c r="D54" s="39"/>
      <c r="E54" s="49">
        <v>174333</v>
      </c>
      <c r="F54" s="39"/>
      <c r="H54" s="47"/>
    </row>
    <row r="55" spans="1:8" ht="47" thickBot="1" x14ac:dyDescent="0.4">
      <c r="A55" s="2" t="s">
        <v>65</v>
      </c>
      <c r="B55" s="10"/>
      <c r="C55" s="48">
        <v>35000</v>
      </c>
      <c r="D55" s="39"/>
      <c r="E55" s="40">
        <v>36250</v>
      </c>
      <c r="F55" s="39"/>
      <c r="H55" s="47"/>
    </row>
    <row r="56" spans="1:8" ht="31.5" thickBot="1" x14ac:dyDescent="0.4">
      <c r="A56" s="6" t="s">
        <v>89</v>
      </c>
      <c r="B56" s="5" t="s">
        <v>66</v>
      </c>
      <c r="C56" s="30"/>
      <c r="D56" s="30"/>
      <c r="E56" s="30">
        <v>15960</v>
      </c>
      <c r="F56" s="30"/>
      <c r="H56" s="47"/>
    </row>
    <row r="57" spans="1:8" s="1" customFormat="1" ht="60.5" thickBot="1" x14ac:dyDescent="0.4">
      <c r="A57" s="19" t="s">
        <v>91</v>
      </c>
      <c r="B57" s="20"/>
      <c r="C57" s="41">
        <v>934579</v>
      </c>
      <c r="D57" s="41"/>
      <c r="E57" s="41">
        <f>E56+E55+E54+E53+E36+E22</f>
        <v>770425.07000000007</v>
      </c>
      <c r="F57" s="30"/>
      <c r="H57" s="47"/>
    </row>
    <row r="58" spans="1:8" ht="31.5" thickBot="1" x14ac:dyDescent="0.4">
      <c r="A58" s="17" t="s">
        <v>67</v>
      </c>
      <c r="B58" s="18" t="s">
        <v>68</v>
      </c>
      <c r="C58" s="42">
        <v>65421</v>
      </c>
      <c r="D58" s="42"/>
      <c r="E58" s="43">
        <v>54432.160000000003</v>
      </c>
      <c r="F58" s="30"/>
    </row>
    <row r="59" spans="1:8" ht="15.5" thickBot="1" x14ac:dyDescent="0.4">
      <c r="A59" s="24" t="s">
        <v>69</v>
      </c>
      <c r="B59" s="25"/>
      <c r="C59" s="44">
        <v>1000000</v>
      </c>
      <c r="D59" s="45"/>
      <c r="E59" s="41">
        <f>E57+E58</f>
        <v>824857.2300000001</v>
      </c>
      <c r="F59" s="46"/>
    </row>
    <row r="62" spans="1:8" x14ac:dyDescent="0.35">
      <c r="C62" s="47"/>
    </row>
    <row r="63" spans="1:8" x14ac:dyDescent="0.35">
      <c r="E63">
        <f>E59/C59*100</f>
        <v>82.485723000000007</v>
      </c>
    </row>
  </sheetData>
  <mergeCells count="7">
    <mergeCell ref="A53:B53"/>
    <mergeCell ref="A59:B59"/>
    <mergeCell ref="A9:F9"/>
    <mergeCell ref="A23:F23"/>
    <mergeCell ref="A37:D37"/>
    <mergeCell ref="A22:B22"/>
    <mergeCell ref="A36:B3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dc:creator>
  <cp:lastModifiedBy>Fatimata TRAORE</cp:lastModifiedBy>
  <dcterms:created xsi:type="dcterms:W3CDTF">2018-11-16T10:02:58Z</dcterms:created>
  <dcterms:modified xsi:type="dcterms:W3CDTF">2019-06-04T11:15:01Z</dcterms:modified>
</cp:coreProperties>
</file>