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rao.gomes\OneDrive\OneDrive - United Nations Development Programme\GOVERNANCE\10. Political Dialogue\"/>
    </mc:Choice>
  </mc:AlternateContent>
  <bookViews>
    <workbookView xWindow="-105" yWindow="-105" windowWidth="23250" windowHeight="1257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2" l="1"/>
  <c r="K16" i="2" s="1"/>
  <c r="J8" i="2" l="1"/>
  <c r="J9" i="2"/>
  <c r="J10" i="2"/>
  <c r="J11" i="2"/>
  <c r="J12" i="2"/>
  <c r="J13" i="2"/>
  <c r="J7" i="2"/>
  <c r="C14" i="2"/>
  <c r="C16" i="2" s="1"/>
  <c r="B14" i="2"/>
  <c r="B15" i="2"/>
  <c r="B16" i="2" l="1"/>
  <c r="J14" i="2"/>
  <c r="J16" i="2" s="1"/>
  <c r="C36" i="1"/>
</calcChain>
</file>

<file path=xl/sharedStrings.xml><?xml version="1.0" encoding="utf-8"?>
<sst xmlns="http://schemas.openxmlformats.org/spreadsheetml/2006/main" count="88" uniqueCount="82">
  <si>
    <t>Annex D - PBF project budget</t>
  </si>
  <si>
    <t>Outcome/ Output number</t>
  </si>
  <si>
    <t>Outcome/ output/ activity formulation:</t>
  </si>
  <si>
    <t>Activity 1.1.1:</t>
  </si>
  <si>
    <t>Activity 1.1.2:</t>
  </si>
  <si>
    <t>Activity 1.2.1:</t>
  </si>
  <si>
    <t>Activity 1.2.2:</t>
  </si>
  <si>
    <t>Activity 1.3.1:</t>
  </si>
  <si>
    <t xml:space="preserve"> 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</si>
  <si>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</si>
  <si>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</si>
  <si>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</si>
  <si>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</si>
  <si>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</si>
  <si>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</si>
  <si>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</si>
  <si>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</si>
  <si>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</si>
  <si>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</si>
  <si>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</si>
  <si>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</si>
  <si>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</si>
  <si>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</si>
  <si>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</si>
  <si>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</si>
  <si>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</si>
  <si>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</si>
  <si>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</si>
  <si>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</si>
  <si>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</si>
  <si>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</si>
  <si>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</si>
  <si>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</si>
  <si>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</si>
  <si>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r>
      <t xml:space="preserve">Budget by recipient organization in USD - </t>
    </r>
    <r>
      <rPr>
        <sz val="12"/>
        <color rgb="FFFF0000"/>
        <rFont val="Times New Roman"/>
        <family val="1"/>
      </rPr>
      <t>Please add a new column for each recipient organization</t>
    </r>
  </si>
  <si>
    <t>Level of expenditure/ commitments in USD (to provide at time of project progress reporting):</t>
  </si>
  <si>
    <t>Output 1.1:</t>
  </si>
  <si>
    <t>Output 1.2:</t>
  </si>
  <si>
    <t>Output 1.3:</t>
  </si>
  <si>
    <t xml:space="preserve">SUB-TOTAL PROJECT BUDGET: </t>
  </si>
  <si>
    <t>Totals.</t>
  </si>
  <si>
    <t>OUTCOME 1: Political stakeholders engage in dialogue to address the current crisis and root causes of instability through the strengthening of national capacities for dialogue on political and institutional reform issues</t>
  </si>
  <si>
    <t>The capacities of the Women’s Forum for Peace to create and foster space for dialogue between key political stakeholders are strengthened</t>
  </si>
  <si>
    <t>1.1.2. 1.1.2. National conference on Women and Youth for Peace and Stability in Guinea-Bissau (in Bissau)</t>
  </si>
  <si>
    <t>Output 1.2. Existing skills of youth and women-led organizations in dialogue and mediation are strengthened</t>
  </si>
  <si>
    <t>Output 1.3. Capacities of youth and women-led organizations to effectively mobilize their dialogue and mediation skills are strengthened</t>
  </si>
  <si>
    <t>1.3.1. Development of an operational framework for the Women's Mediation Network</t>
  </si>
  <si>
    <t>Output 1.4. The capacity of social actors to participate in the decision-making process regarding the implementation of key State and institutional reforms is strengthened</t>
  </si>
  <si>
    <t>1.4.1. Training session to develop baseline and indicators for assessing progress in the implementation of reforms</t>
  </si>
  <si>
    <t>1.4.2. Development of technical documents on technical aspects, legal options and roadmap of activities to enable the implementation of reforms</t>
  </si>
  <si>
    <t>1.4.3. Five workshops (2 days each) to enable discussions on the aforementioned technical documents</t>
  </si>
  <si>
    <t>Four regional conferences held outside the capital</t>
  </si>
  <si>
    <t>Two training sessions (2 days each) for 70 selected mediators (35 each session) on dialogue and mediation process design</t>
  </si>
  <si>
    <t>One training session for selected community and civil society leaders (30 pax) on advocacy skills in dialogue and mediation (in Bissau)</t>
  </si>
  <si>
    <t>Activity 1.4.1:</t>
  </si>
  <si>
    <t>Activity 1.4.2:</t>
  </si>
  <si>
    <t>Activity 1.4.3:</t>
  </si>
  <si>
    <t>OUTCOME 2: Political and civil society actors representing various segments of the Bissau-Guinean society actively and jointly engage in the process of design of an institutionalized national reconciliation process as a unifying national objective</t>
  </si>
  <si>
    <t xml:space="preserve">Output 1.4. </t>
  </si>
  <si>
    <t xml:space="preserve">Output 2.1. </t>
  </si>
  <si>
    <t>Strengthened capacity of the Organizing Commission to develop fully-fledged proposal of national reconciliation process on the sensitive issue of national reconciliation</t>
  </si>
  <si>
    <t>2.1.1.</t>
  </si>
  <si>
    <t xml:space="preserve"> Fixed costs for OCNC regular activities</t>
  </si>
  <si>
    <t xml:space="preserve">2.1.2. </t>
  </si>
  <si>
    <t>Training to OCNC on reconciliation processes design (outside Bissau)</t>
  </si>
  <si>
    <t xml:space="preserve">2.1.3. </t>
  </si>
  <si>
    <t>Workshop to outline process, format and programme for National Conference</t>
  </si>
  <si>
    <t xml:space="preserve">Output 2.2. </t>
  </si>
  <si>
    <t>Broad segments of the Bissau-Guinean population, including the diaspora, sensitized about national reconciliation and OCNC activities</t>
  </si>
  <si>
    <t xml:space="preserve">2.2.1. </t>
  </si>
  <si>
    <t>Media campaign on reconciliation and OCNC activities</t>
  </si>
  <si>
    <t xml:space="preserve">2.2.2. </t>
  </si>
  <si>
    <t>Publication and socialization of report on regional consultations</t>
  </si>
  <si>
    <t xml:space="preserve">2.2.3. </t>
  </si>
  <si>
    <t>Sensitization sessions (8 in the regions and 2 in Bissau) to socialize OCNC report and Conference proposal to focal groups, Conference delegates and civil society</t>
  </si>
  <si>
    <t xml:space="preserve">2.2.4. </t>
  </si>
  <si>
    <t>Sensitization sessions (1 in Lisbon, 1 in Dakar) to socialize OCNC report and Conference proposal to the diaspora</t>
  </si>
  <si>
    <t>TOTAL $ :</t>
  </si>
  <si>
    <t>Indirect support costs (7%):                                                                                             $ 52 815,82</t>
  </si>
  <si>
    <t>TOTAL PROJECT BUDGET:                                                                                    807 327,51</t>
  </si>
  <si>
    <t>Amount Recipient  Agency UNDP</t>
  </si>
  <si>
    <t>Expenditures/commitments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</si>
</sst>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8" fillId="0" borderId="0" xfId="0" applyFont="1"/>
    <xf numFmtId="0" fontId="2" fillId="0" borderId="0" xfId="0" applyFont="1"/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9" fillId="0" borderId="17" xfId="0" applyNumberFormat="1" applyFont="1" applyBorder="1" applyAlignment="1">
      <alignment horizontal="right" vertical="center" wrapText="1"/>
    </xf>
    <xf numFmtId="165" fontId="12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4" fontId="14" fillId="0" borderId="20" xfId="0" applyNumberFormat="1" applyFont="1" applyBorder="1"/>
    <xf numFmtId="0" fontId="5" fillId="4" borderId="22" xfId="0" applyFont="1" applyFill="1" applyBorder="1" applyAlignment="1">
      <alignment vertical="center" wrapText="1"/>
    </xf>
    <xf numFmtId="4" fontId="13" fillId="5" borderId="21" xfId="0" applyNumberFormat="1" applyFont="1" applyFill="1" applyBorder="1"/>
    <xf numFmtId="4" fontId="13" fillId="5" borderId="1" xfId="0" applyNumberFormat="1" applyFont="1" applyFill="1" applyBorder="1"/>
    <xf numFmtId="4" fontId="13" fillId="5" borderId="20" xfId="0" applyNumberFormat="1" applyFont="1" applyFill="1" applyBorder="1"/>
    <xf numFmtId="4" fontId="14" fillId="0" borderId="23" xfId="0" applyNumberFormat="1" applyFont="1" applyBorder="1"/>
    <xf numFmtId="0" fontId="6" fillId="0" borderId="22" xfId="0" applyFont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14" fillId="0" borderId="21" xfId="0" applyNumberFormat="1" applyFont="1" applyBorder="1"/>
    <xf numFmtId="4" fontId="14" fillId="0" borderId="25" xfId="0" applyNumberFormat="1" applyFont="1" applyBorder="1"/>
    <xf numFmtId="4" fontId="13" fillId="5" borderId="25" xfId="0" applyNumberFormat="1" applyFont="1" applyFill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" fontId="0" fillId="0" borderId="2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16.7109375" customWidth="1"/>
    <col min="2" max="2" width="49" customWidth="1"/>
    <col min="3" max="3" width="25.5703125" customWidth="1"/>
    <col min="4" max="4" width="22.5703125" customWidth="1"/>
    <col min="5" max="5" width="22" customWidth="1"/>
    <col min="6" max="6" width="20.7109375" customWidth="1"/>
    <col min="7" max="7" width="22.7109375" customWidth="1"/>
    <col min="8" max="10" width="28.7109375" customWidth="1"/>
    <col min="11" max="11" width="34.28515625" customWidth="1"/>
  </cols>
  <sheetData>
    <row r="1" spans="1:6" ht="20.25" x14ac:dyDescent="0.3">
      <c r="A1" s="14" t="s">
        <v>0</v>
      </c>
      <c r="B1" s="15"/>
      <c r="C1" s="16"/>
      <c r="D1" s="16"/>
      <c r="E1" s="16"/>
      <c r="F1" s="16"/>
    </row>
    <row r="2" spans="1:6" ht="15.75" x14ac:dyDescent="0.25">
      <c r="A2" s="17"/>
      <c r="B2" s="17"/>
      <c r="C2" s="16"/>
      <c r="D2" s="16"/>
      <c r="E2" s="16"/>
      <c r="F2" s="16"/>
    </row>
    <row r="3" spans="1:6" ht="15.75" x14ac:dyDescent="0.25">
      <c r="A3" s="17" t="s">
        <v>28</v>
      </c>
      <c r="B3" s="17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ht="15.75" x14ac:dyDescent="0.25">
      <c r="A5" s="17" t="s">
        <v>33</v>
      </c>
      <c r="B5" s="16"/>
      <c r="C5" s="16"/>
      <c r="D5" s="16"/>
      <c r="E5" s="16"/>
      <c r="F5" s="16"/>
    </row>
    <row r="6" spans="1:6" ht="15.75" thickBot="1" x14ac:dyDescent="0.3">
      <c r="A6" s="16"/>
      <c r="B6" s="16"/>
      <c r="C6" s="16"/>
      <c r="D6" s="16"/>
      <c r="E6" s="16"/>
      <c r="F6" s="16"/>
    </row>
    <row r="7" spans="1:6" ht="138.75" customHeight="1" x14ac:dyDescent="0.25">
      <c r="A7" s="18" t="s">
        <v>1</v>
      </c>
      <c r="B7" s="19" t="s">
        <v>2</v>
      </c>
      <c r="C7" s="19" t="s">
        <v>34</v>
      </c>
      <c r="D7" s="19" t="s">
        <v>9</v>
      </c>
      <c r="E7" s="19" t="s">
        <v>35</v>
      </c>
      <c r="F7" s="19" t="s">
        <v>10</v>
      </c>
    </row>
    <row r="8" spans="1:6" ht="82.5" customHeight="1" x14ac:dyDescent="0.25">
      <c r="A8" s="60" t="s">
        <v>41</v>
      </c>
      <c r="B8" s="61"/>
      <c r="C8" s="38"/>
      <c r="D8" s="28"/>
      <c r="E8" s="28"/>
      <c r="F8" s="28"/>
    </row>
    <row r="9" spans="1:6" ht="112.15" customHeight="1" x14ac:dyDescent="0.25">
      <c r="A9" s="11" t="s">
        <v>36</v>
      </c>
      <c r="B9" s="10" t="s">
        <v>42</v>
      </c>
      <c r="C9" s="38"/>
      <c r="D9" s="10"/>
      <c r="E9" s="20"/>
      <c r="F9" s="21"/>
    </row>
    <row r="10" spans="1:6" x14ac:dyDescent="0.25">
      <c r="A10" s="21" t="s">
        <v>3</v>
      </c>
      <c r="B10" s="21" t="s">
        <v>51</v>
      </c>
      <c r="C10" s="40">
        <v>23816.656067526161</v>
      </c>
      <c r="D10" s="21"/>
      <c r="E10" s="22"/>
      <c r="F10" s="21"/>
    </row>
    <row r="11" spans="1:6" ht="30" x14ac:dyDescent="0.25">
      <c r="A11" s="21" t="s">
        <v>4</v>
      </c>
      <c r="B11" s="21" t="s">
        <v>43</v>
      </c>
      <c r="C11" s="40">
        <v>43924.033069318371</v>
      </c>
      <c r="D11" s="21"/>
      <c r="E11" s="22"/>
      <c r="F11" s="21"/>
    </row>
    <row r="12" spans="1:6" ht="42.75" x14ac:dyDescent="0.25">
      <c r="A12" s="11" t="s">
        <v>37</v>
      </c>
      <c r="B12" s="11" t="s">
        <v>44</v>
      </c>
      <c r="C12" s="38"/>
      <c r="D12" s="12"/>
      <c r="E12" s="25"/>
      <c r="F12" s="21"/>
    </row>
    <row r="13" spans="1:6" ht="45" x14ac:dyDescent="0.25">
      <c r="A13" s="21" t="s">
        <v>5</v>
      </c>
      <c r="B13" s="21" t="s">
        <v>52</v>
      </c>
      <c r="C13" s="41">
        <v>14950.208128577211</v>
      </c>
      <c r="D13" s="21"/>
      <c r="E13" s="22"/>
      <c r="F13" s="21"/>
    </row>
    <row r="14" spans="1:6" ht="45" x14ac:dyDescent="0.25">
      <c r="A14" s="21" t="s">
        <v>6</v>
      </c>
      <c r="B14" s="21" t="s">
        <v>53</v>
      </c>
      <c r="C14" s="41">
        <v>2529.3403480372317</v>
      </c>
      <c r="D14" s="21"/>
      <c r="E14" s="22"/>
      <c r="F14" s="21"/>
    </row>
    <row r="15" spans="1:6" ht="45.6" customHeight="1" x14ac:dyDescent="0.25">
      <c r="A15" s="11" t="s">
        <v>38</v>
      </c>
      <c r="B15" s="11" t="s">
        <v>45</v>
      </c>
      <c r="C15" s="38">
        <v>0</v>
      </c>
      <c r="D15" s="12"/>
      <c r="E15" s="26"/>
      <c r="F15" s="12"/>
    </row>
    <row r="16" spans="1:6" ht="30" x14ac:dyDescent="0.25">
      <c r="A16" s="21" t="s">
        <v>7</v>
      </c>
      <c r="B16" s="21" t="s">
        <v>46</v>
      </c>
      <c r="C16" s="41">
        <v>0</v>
      </c>
      <c r="D16" s="21"/>
      <c r="E16" s="22"/>
      <c r="F16" s="21"/>
    </row>
    <row r="17" spans="1:6" ht="75" customHeight="1" x14ac:dyDescent="0.25">
      <c r="A17" s="33" t="s">
        <v>58</v>
      </c>
      <c r="B17" s="33" t="s">
        <v>47</v>
      </c>
      <c r="C17" s="39"/>
      <c r="D17" s="34"/>
      <c r="E17" s="34"/>
      <c r="F17" s="35"/>
    </row>
    <row r="18" spans="1:6" ht="45" x14ac:dyDescent="0.25">
      <c r="A18" s="21" t="s">
        <v>54</v>
      </c>
      <c r="B18" s="21" t="s">
        <v>48</v>
      </c>
      <c r="C18" s="41">
        <v>96008.036075620039</v>
      </c>
      <c r="D18" s="21"/>
      <c r="E18" s="22"/>
      <c r="F18" s="21"/>
    </row>
    <row r="19" spans="1:6" ht="45" x14ac:dyDescent="0.25">
      <c r="A19" s="21" t="s">
        <v>55</v>
      </c>
      <c r="B19" s="21" t="s">
        <v>49</v>
      </c>
      <c r="C19" s="41">
        <v>103360.12025206683</v>
      </c>
      <c r="D19" s="21"/>
      <c r="E19" s="22"/>
      <c r="F19" s="21"/>
    </row>
    <row r="20" spans="1:6" ht="30" x14ac:dyDescent="0.25">
      <c r="A20" s="21" t="s">
        <v>56</v>
      </c>
      <c r="B20" s="21" t="s">
        <v>50</v>
      </c>
      <c r="C20" s="41">
        <v>63367.30357865525</v>
      </c>
      <c r="D20" s="21"/>
      <c r="E20" s="22"/>
      <c r="F20" s="21"/>
    </row>
    <row r="21" spans="1:6" ht="91.5" customHeight="1" x14ac:dyDescent="0.25">
      <c r="A21" s="62" t="s">
        <v>57</v>
      </c>
      <c r="B21" s="63"/>
      <c r="C21" s="39"/>
      <c r="D21" s="36"/>
      <c r="E21" s="36"/>
      <c r="F21" s="37"/>
    </row>
    <row r="22" spans="1:6" ht="45" x14ac:dyDescent="0.25">
      <c r="A22" s="29" t="s">
        <v>59</v>
      </c>
      <c r="B22" s="30" t="s">
        <v>60</v>
      </c>
      <c r="C22" s="39"/>
      <c r="D22" s="30"/>
      <c r="E22" s="30"/>
      <c r="F22" s="31"/>
    </row>
    <row r="23" spans="1:6" x14ac:dyDescent="0.25">
      <c r="A23" s="32" t="s">
        <v>61</v>
      </c>
      <c r="B23" s="30" t="s">
        <v>62</v>
      </c>
      <c r="C23" s="39">
        <v>72880.018037810019</v>
      </c>
      <c r="D23" s="30"/>
      <c r="E23" s="30"/>
      <c r="F23" s="31"/>
    </row>
    <row r="24" spans="1:6" ht="30" x14ac:dyDescent="0.25">
      <c r="A24" s="32" t="s">
        <v>63</v>
      </c>
      <c r="B24" s="30" t="s">
        <v>64</v>
      </c>
      <c r="C24" s="39">
        <v>13690.553275134418</v>
      </c>
      <c r="D24" s="30"/>
      <c r="E24" s="30"/>
      <c r="F24" s="31"/>
    </row>
    <row r="25" spans="1:6" ht="30" x14ac:dyDescent="0.25">
      <c r="A25" s="32" t="s">
        <v>65</v>
      </c>
      <c r="B25" s="30" t="s">
        <v>66</v>
      </c>
      <c r="C25" s="39">
        <v>18407.353876394751</v>
      </c>
      <c r="D25" s="30"/>
      <c r="E25" s="30"/>
      <c r="F25" s="31"/>
    </row>
    <row r="26" spans="1:6" ht="45" x14ac:dyDescent="0.25">
      <c r="A26" s="29" t="s">
        <v>67</v>
      </c>
      <c r="B26" s="30" t="s">
        <v>68</v>
      </c>
      <c r="C26" s="39"/>
      <c r="D26" s="30"/>
      <c r="E26" s="30"/>
      <c r="F26" s="31"/>
    </row>
    <row r="27" spans="1:6" x14ac:dyDescent="0.25">
      <c r="A27" s="32" t="s">
        <v>69</v>
      </c>
      <c r="B27" s="30" t="s">
        <v>70</v>
      </c>
      <c r="C27" s="39">
        <v>26930</v>
      </c>
      <c r="D27" s="30"/>
      <c r="E27" s="30"/>
      <c r="F27" s="31"/>
    </row>
    <row r="28" spans="1:6" ht="30" x14ac:dyDescent="0.25">
      <c r="A28" s="32" t="s">
        <v>71</v>
      </c>
      <c r="B28" s="30" t="s">
        <v>72</v>
      </c>
      <c r="C28" s="39">
        <v>26000</v>
      </c>
      <c r="D28" s="30"/>
      <c r="E28" s="30"/>
      <c r="F28" s="31"/>
    </row>
    <row r="29" spans="1:6" ht="45" x14ac:dyDescent="0.25">
      <c r="A29" s="32" t="s">
        <v>73</v>
      </c>
      <c r="B29" s="30" t="s">
        <v>74</v>
      </c>
      <c r="C29" s="39">
        <v>109723.07336532346</v>
      </c>
      <c r="D29" s="30"/>
      <c r="E29" s="30"/>
      <c r="F29" s="31"/>
    </row>
    <row r="30" spans="1:6" ht="45" x14ac:dyDescent="0.25">
      <c r="A30" s="32" t="s">
        <v>75</v>
      </c>
      <c r="B30" s="30" t="s">
        <v>76</v>
      </c>
      <c r="C30" s="39">
        <v>29925</v>
      </c>
      <c r="D30" s="30"/>
      <c r="E30" s="30"/>
      <c r="F30" s="31"/>
    </row>
    <row r="31" spans="1:6" x14ac:dyDescent="0.25">
      <c r="A31" s="21"/>
      <c r="B31" s="21"/>
      <c r="C31" s="39"/>
      <c r="D31" s="23"/>
      <c r="E31" s="24"/>
      <c r="F31" s="21"/>
    </row>
    <row r="32" spans="1:6" ht="18" customHeight="1" x14ac:dyDescent="0.25">
      <c r="A32" s="64" t="s">
        <v>77</v>
      </c>
      <c r="B32" s="64"/>
      <c r="C32" s="39"/>
      <c r="D32" s="12"/>
      <c r="E32" s="13"/>
      <c r="F32" s="12"/>
    </row>
    <row r="33" spans="1:6" ht="78" customHeight="1" x14ac:dyDescent="0.25">
      <c r="A33" s="21" t="s">
        <v>29</v>
      </c>
      <c r="B33" s="11"/>
      <c r="C33" s="39">
        <v>109000</v>
      </c>
      <c r="D33" s="11"/>
      <c r="E33" s="27"/>
      <c r="F33" s="21"/>
    </row>
    <row r="34" spans="1:6" ht="60" x14ac:dyDescent="0.25">
      <c r="A34" s="21" t="s">
        <v>30</v>
      </c>
      <c r="B34" s="11"/>
      <c r="C34" s="39"/>
      <c r="D34" s="11"/>
      <c r="E34" s="11"/>
      <c r="F34" s="21"/>
    </row>
    <row r="35" spans="1:6" ht="44.45" customHeight="1" x14ac:dyDescent="0.25">
      <c r="A35" s="21" t="s">
        <v>31</v>
      </c>
      <c r="B35" s="11"/>
      <c r="C35" s="39"/>
      <c r="D35" s="11"/>
      <c r="E35" s="11"/>
      <c r="F35" s="21"/>
    </row>
    <row r="36" spans="1:6" ht="54.6" customHeight="1" x14ac:dyDescent="0.25">
      <c r="A36" s="21" t="s">
        <v>40</v>
      </c>
      <c r="B36" s="21" t="s">
        <v>8</v>
      </c>
      <c r="C36" s="39">
        <f>SUM(C8:C35)</f>
        <v>754511.69607446366</v>
      </c>
      <c r="D36" s="21"/>
      <c r="E36" s="21"/>
      <c r="F36" s="21"/>
    </row>
    <row r="37" spans="1:6" ht="16.5" thickBot="1" x14ac:dyDescent="0.3">
      <c r="A37" s="65" t="s">
        <v>39</v>
      </c>
      <c r="B37" s="66"/>
      <c r="C37" s="66"/>
      <c r="D37" s="66"/>
      <c r="E37" s="66"/>
      <c r="F37" s="67"/>
    </row>
    <row r="38" spans="1:6" ht="16.5" thickBot="1" x14ac:dyDescent="0.3">
      <c r="A38" s="68" t="s">
        <v>78</v>
      </c>
      <c r="B38" s="69"/>
      <c r="C38" s="69"/>
      <c r="D38" s="69"/>
      <c r="E38" s="69"/>
      <c r="F38" s="70"/>
    </row>
    <row r="39" spans="1:6" ht="16.5" thickBot="1" x14ac:dyDescent="0.3">
      <c r="A39" s="57" t="s">
        <v>79</v>
      </c>
      <c r="B39" s="58"/>
      <c r="C39" s="58"/>
      <c r="D39" s="58"/>
      <c r="E39" s="58"/>
      <c r="F39" s="59"/>
    </row>
    <row r="45" spans="1:6" ht="48" customHeight="1" x14ac:dyDescent="0.25"/>
    <row r="47" spans="1:6" ht="16.149999999999999" customHeight="1" x14ac:dyDescent="0.25"/>
    <row r="48" spans="1:6" ht="16.149999999999999" customHeight="1" x14ac:dyDescent="0.25"/>
    <row r="61" ht="16.149999999999999" customHeight="1" x14ac:dyDescent="0.25"/>
    <row r="62" ht="16.149999999999999" customHeight="1" x14ac:dyDescent="0.25"/>
    <row r="75" ht="16.149999999999999" customHeight="1" x14ac:dyDescent="0.25"/>
    <row r="76" ht="51.75" customHeight="1" x14ac:dyDescent="0.25"/>
    <row r="77" ht="50.25" customHeight="1" x14ac:dyDescent="0.25"/>
    <row r="87" ht="25.5" customHeight="1" x14ac:dyDescent="0.25"/>
  </sheetData>
  <mergeCells count="6">
    <mergeCell ref="A39:F39"/>
    <mergeCell ref="A8:B8"/>
    <mergeCell ref="A21:B21"/>
    <mergeCell ref="A32:B32"/>
    <mergeCell ref="A37:F37"/>
    <mergeCell ref="A38:F38"/>
  </mergeCells>
  <pageMargins left="0.7" right="0.7" top="0.75" bottom="0.75" header="0.3" footer="0.3"/>
  <pageSetup scale="57" fitToHeight="0" orientation="portrait" r:id="rId1"/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3" workbookViewId="0">
      <selection activeCell="O9" sqref="O9"/>
    </sheetView>
  </sheetViews>
  <sheetFormatPr defaultRowHeight="15" x14ac:dyDescent="0.25"/>
  <cols>
    <col min="1" max="1" width="15.5703125" customWidth="1"/>
    <col min="2" max="3" width="14.140625" bestFit="1" customWidth="1"/>
    <col min="10" max="10" width="9.85546875" bestFit="1" customWidth="1"/>
    <col min="11" max="11" width="15.5703125" bestFit="1" customWidth="1"/>
    <col min="13" max="13" width="30.140625" bestFit="1" customWidth="1"/>
  </cols>
  <sheetData>
    <row r="1" spans="1:11" ht="15.75" x14ac:dyDescent="0.25">
      <c r="A1" s="1" t="s">
        <v>32</v>
      </c>
      <c r="B1" s="1"/>
      <c r="C1" s="1"/>
      <c r="D1" s="1"/>
    </row>
    <row r="2" spans="1:11" x14ac:dyDescent="0.25">
      <c r="A2" s="9"/>
      <c r="B2" s="9"/>
      <c r="C2" s="9"/>
      <c r="D2" s="9"/>
    </row>
    <row r="3" spans="1:11" ht="15" customHeight="1" x14ac:dyDescent="0.25">
      <c r="A3" s="9" t="s">
        <v>28</v>
      </c>
      <c r="B3" s="9"/>
      <c r="C3" s="9"/>
      <c r="D3" s="9"/>
    </row>
    <row r="4" spans="1:11" ht="15.75" customHeight="1" thickBot="1" x14ac:dyDescent="0.3"/>
    <row r="5" spans="1:11" ht="26.25" thickBot="1" x14ac:dyDescent="0.3">
      <c r="A5" s="73" t="s">
        <v>11</v>
      </c>
      <c r="B5" s="71" t="s">
        <v>80</v>
      </c>
      <c r="C5" s="72"/>
      <c r="D5" s="71" t="s">
        <v>12</v>
      </c>
      <c r="E5" s="72"/>
      <c r="F5" s="71" t="s">
        <v>12</v>
      </c>
      <c r="G5" s="72"/>
      <c r="H5" s="8" t="s">
        <v>25</v>
      </c>
      <c r="I5" s="8" t="s">
        <v>27</v>
      </c>
      <c r="J5" s="73" t="s">
        <v>26</v>
      </c>
      <c r="K5" s="73" t="s">
        <v>81</v>
      </c>
    </row>
    <row r="6" spans="1:11" ht="26.25" thickBot="1" x14ac:dyDescent="0.3">
      <c r="A6" s="74"/>
      <c r="B6" s="52" t="s">
        <v>14</v>
      </c>
      <c r="C6" s="53" t="s">
        <v>15</v>
      </c>
      <c r="D6" s="2" t="s">
        <v>14</v>
      </c>
      <c r="E6" s="2" t="s">
        <v>15</v>
      </c>
      <c r="F6" s="2" t="s">
        <v>14</v>
      </c>
      <c r="G6" s="2" t="s">
        <v>15</v>
      </c>
      <c r="H6" s="2"/>
      <c r="I6" s="2"/>
      <c r="J6" s="74"/>
      <c r="K6" s="74"/>
    </row>
    <row r="7" spans="1:11" ht="26.25" thickBot="1" x14ac:dyDescent="0.3">
      <c r="A7" s="51" t="s">
        <v>16</v>
      </c>
      <c r="B7" s="54">
        <v>105700</v>
      </c>
      <c r="C7" s="54">
        <v>45300</v>
      </c>
      <c r="D7" s="4"/>
      <c r="E7" s="4"/>
      <c r="F7" s="4"/>
      <c r="G7" s="4"/>
      <c r="H7" s="4"/>
      <c r="I7" s="4"/>
      <c r="J7" s="42">
        <f>SUM(B7:I7)</f>
        <v>151000</v>
      </c>
      <c r="K7" s="42">
        <v>692.74</v>
      </c>
    </row>
    <row r="8" spans="1:11" ht="39" thickBot="1" x14ac:dyDescent="0.3">
      <c r="A8" s="3" t="s">
        <v>17</v>
      </c>
      <c r="B8" s="45">
        <v>144392.03711048153</v>
      </c>
      <c r="C8" s="55">
        <v>61882.301618777805</v>
      </c>
      <c r="D8" s="5"/>
      <c r="E8" s="4"/>
      <c r="F8" s="4"/>
      <c r="G8" s="4"/>
      <c r="H8" s="4"/>
      <c r="I8" s="4"/>
      <c r="J8" s="42">
        <f>SUM(B8:I8)</f>
        <v>206274.33872925933</v>
      </c>
      <c r="K8" s="42">
        <v>1490.22</v>
      </c>
    </row>
    <row r="9" spans="1:11" ht="64.5" thickBot="1" x14ac:dyDescent="0.3">
      <c r="A9" s="3" t="s">
        <v>18</v>
      </c>
      <c r="B9" s="45">
        <v>0</v>
      </c>
      <c r="C9" s="55">
        <v>0</v>
      </c>
      <c r="D9" s="4"/>
      <c r="E9" s="4"/>
      <c r="F9" s="4"/>
      <c r="G9" s="4"/>
      <c r="H9" s="4"/>
      <c r="I9" s="4"/>
      <c r="J9" s="42">
        <f>SUM(B9:I9)</f>
        <v>0</v>
      </c>
      <c r="K9" s="42">
        <v>327.01</v>
      </c>
    </row>
    <row r="10" spans="1:11" ht="26.25" thickBot="1" x14ac:dyDescent="0.3">
      <c r="A10" s="3" t="s">
        <v>19</v>
      </c>
      <c r="B10" s="50">
        <v>159998.05471469037</v>
      </c>
      <c r="C10" s="54">
        <v>68570.594877724448</v>
      </c>
      <c r="D10" s="4"/>
      <c r="E10" s="4"/>
      <c r="F10" s="4"/>
      <c r="G10" s="4"/>
      <c r="H10" s="4"/>
      <c r="I10" s="4"/>
      <c r="J10" s="42">
        <f>SUM(B10:I10)</f>
        <v>228568.64959241482</v>
      </c>
      <c r="K10" s="42">
        <v>216014.4</v>
      </c>
    </row>
    <row r="11" spans="1:11" ht="16.5" thickBot="1" x14ac:dyDescent="0.3">
      <c r="A11" s="3" t="s">
        <v>20</v>
      </c>
      <c r="B11" s="50">
        <v>41943.095426952648</v>
      </c>
      <c r="C11" s="54">
        <v>17975.61232583685</v>
      </c>
      <c r="D11" s="4"/>
      <c r="E11" s="4"/>
      <c r="F11" s="4"/>
      <c r="G11" s="4"/>
      <c r="H11" s="4"/>
      <c r="I11" s="4"/>
      <c r="J11" s="42">
        <f>SUM(B11:I11)</f>
        <v>59918.707752789502</v>
      </c>
      <c r="K11" s="76">
        <v>15086.15</v>
      </c>
    </row>
    <row r="12" spans="1:11" ht="39" thickBot="1" x14ac:dyDescent="0.3">
      <c r="A12" s="3" t="s">
        <v>21</v>
      </c>
      <c r="B12" s="50">
        <v>55125</v>
      </c>
      <c r="C12" s="54">
        <v>23625</v>
      </c>
      <c r="D12" s="4"/>
      <c r="E12" s="4"/>
      <c r="F12" s="4"/>
      <c r="G12" s="4"/>
      <c r="H12" s="4"/>
      <c r="I12" s="4"/>
      <c r="J12" s="75">
        <f>SUM(B12:I12)</f>
        <v>78750</v>
      </c>
      <c r="K12" s="79">
        <v>303176.59999999998</v>
      </c>
    </row>
    <row r="13" spans="1:11" ht="39" thickBot="1" x14ac:dyDescent="0.3">
      <c r="A13" s="3" t="s">
        <v>22</v>
      </c>
      <c r="B13" s="45">
        <v>21000</v>
      </c>
      <c r="C13" s="55">
        <v>9000</v>
      </c>
      <c r="D13" s="4"/>
      <c r="E13" s="4"/>
      <c r="F13" s="4"/>
      <c r="G13" s="4"/>
      <c r="H13" s="4"/>
      <c r="I13" s="4"/>
      <c r="J13" s="75">
        <f>SUM(B13:I13)</f>
        <v>30000</v>
      </c>
      <c r="K13" s="78">
        <v>128620.1</v>
      </c>
    </row>
    <row r="14" spans="1:11" ht="26.25" thickBot="1" x14ac:dyDescent="0.35">
      <c r="A14" s="6" t="s">
        <v>23</v>
      </c>
      <c r="B14" s="49">
        <f>SUM(B7:B13)</f>
        <v>528158.18725212454</v>
      </c>
      <c r="C14" s="56">
        <f>SUM(C7:C13)</f>
        <v>226353.50882233909</v>
      </c>
      <c r="D14" s="7"/>
      <c r="E14" s="7"/>
      <c r="F14" s="7"/>
      <c r="G14" s="7"/>
      <c r="H14" s="7"/>
      <c r="I14" s="7"/>
      <c r="J14" s="77">
        <f>SUM(B14:I14)</f>
        <v>754511.69607446366</v>
      </c>
      <c r="K14" s="80">
        <f>SUM(K7:K13)</f>
        <v>665407.22</v>
      </c>
    </row>
    <row r="15" spans="1:11" ht="39" thickBot="1" x14ac:dyDescent="0.3">
      <c r="A15" s="3" t="s">
        <v>24</v>
      </c>
      <c r="B15" s="45">
        <f t="shared" ref="B15" si="0">D15*0.7</f>
        <v>0</v>
      </c>
      <c r="C15" s="55">
        <v>0</v>
      </c>
      <c r="D15" s="4"/>
      <c r="E15" s="4"/>
      <c r="F15" s="4"/>
      <c r="G15" s="4"/>
      <c r="H15" s="4"/>
      <c r="I15" s="4"/>
      <c r="J15" s="43"/>
      <c r="K15" s="42">
        <v>46647.28</v>
      </c>
    </row>
    <row r="16" spans="1:11" ht="19.5" thickBot="1" x14ac:dyDescent="0.35">
      <c r="A16" s="46" t="s">
        <v>13</v>
      </c>
      <c r="B16" s="47">
        <f>SUM(B14:B15)</f>
        <v>528158.18725212454</v>
      </c>
      <c r="C16" s="48">
        <f>SUM(C14:C15)</f>
        <v>226353.50882233909</v>
      </c>
      <c r="D16" s="7"/>
      <c r="E16" s="7"/>
      <c r="F16" s="7"/>
      <c r="G16" s="7"/>
      <c r="H16" s="7"/>
      <c r="I16" s="7"/>
      <c r="J16" s="44">
        <f>SUM(J14:J15)</f>
        <v>754511.69607446366</v>
      </c>
      <c r="K16" s="44">
        <f>SUM(K14:K15)</f>
        <v>712054.5</v>
      </c>
    </row>
  </sheetData>
  <mergeCells count="6">
    <mergeCell ref="K5:K6"/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Abrao Gomes</cp:lastModifiedBy>
  <cp:lastPrinted>2019-03-29T13:43:41Z</cp:lastPrinted>
  <dcterms:created xsi:type="dcterms:W3CDTF">2017-11-15T21:17:43Z</dcterms:created>
  <dcterms:modified xsi:type="dcterms:W3CDTF">2020-06-15T23:54:43Z</dcterms:modified>
</cp:coreProperties>
</file>