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a.permerup\Documents\DDR\Annual report November 2020\"/>
    </mc:Choice>
  </mc:AlternateContent>
  <xr:revisionPtr revIDLastSave="0" documentId="8_{A86D45D2-C112-482C-B026-93CE6B3E399D}" xr6:coauthVersionLast="45" xr6:coauthVersionMax="45" xr10:uidLastSave="{00000000-0000-0000-0000-000000000000}"/>
  <bookViews>
    <workbookView xWindow="-120" yWindow="-120" windowWidth="20730" windowHeight="11160" xr2:uid="{33FBF713-B258-4B23-914A-2CEC1980DA55}"/>
  </bookViews>
  <sheets>
    <sheet name="Cumulative Template" sheetId="1" r:id="rId1"/>
  </sheets>
  <definedNames>
    <definedName name="HYA_UNICEF">#REF!</definedName>
    <definedName name="OF_BWA_UNDP">#REF!</definedName>
    <definedName name="OF_DIA_UNICEF">#REF!</definedName>
    <definedName name="OF_DIA_UNITAR">#REF!</definedName>
    <definedName name="OF_EOA_UNDP">#REF!</definedName>
    <definedName name="OF_FSA_UNDP">#REF!</definedName>
    <definedName name="OF_FSA_UNOPS">#REF!</definedName>
    <definedName name="OF_GJA_UNOPS">#REF!</definedName>
    <definedName name="OF_GUA_UNOPS">#REF!</definedName>
    <definedName name="OF_HYA_FAO">#REF!</definedName>
    <definedName name="OF_HYA_PANAMERICAN">#REF!</definedName>
    <definedName name="OF_HYA_UNCHS">#REF!</definedName>
    <definedName name="OF_HYA_UNDCP">#REF!</definedName>
    <definedName name="OF_HYA_UNDP">#REF!</definedName>
    <definedName name="OF_HYA_UNDP_INDONESIA">#REF!</definedName>
    <definedName name="OF_HYA_UNDP_MYANMAR">#REF!</definedName>
    <definedName name="OF_HYA_UNDP_SL">#REF!</definedName>
    <definedName name="OF_HYA_UNESCO">#REF!</definedName>
    <definedName name="OF_HYA_UNFPA">#REF!</definedName>
    <definedName name="OF_HYA_UNHCR">#REF!</definedName>
    <definedName name="OF_HYA_UNICEF">#REF!</definedName>
    <definedName name="OF_HYA_UNIFEM">#REF!</definedName>
    <definedName name="OF_HYA_UNITAR">#REF!</definedName>
    <definedName name="OF_HYA_UNOPS">#REF!</definedName>
    <definedName name="OF_HYA_WFP_TANZANIA">#REF!</definedName>
    <definedName name="OF_HYA_WFPTANZANIA">#REF!</definedName>
    <definedName name="OF_HYA_WHO">#REF!</definedName>
    <definedName name="OF_KAA_UNBRO">#REF!</definedName>
    <definedName name="OF_MNA_UNDP">#REF!</definedName>
    <definedName name="OF_MNA_UNICEF">#REF!</definedName>
    <definedName name="OF_MUA_UNDP">#REF!</definedName>
    <definedName name="OF_MUA_UNICEF">#REF!</definedName>
    <definedName name="OF_MUA_UNOPS">#REF!</definedName>
    <definedName name="OF_NLA_UNOPS">#REF!</definedName>
    <definedName name="OF_PYA_UNOPS">#REF!</definedName>
    <definedName name="OF_RUA_UNDP">#REF!</definedName>
    <definedName name="OF_UGA_UNOPS">#REF!</definedName>
    <definedName name="_xlnm.Print_Area" localSheetId="0">'Cumulative Template'!$A$1:$V$24</definedName>
    <definedName name="United_Nations_Office_for_Project_Services__UNOPS">#REF!</definedName>
    <definedName name="WS_BWA_UNDP">#REF!</definedName>
    <definedName name="WS_DIA_UNICEF">#REF!</definedName>
    <definedName name="WS_DIA_UNITAR">#REF!</definedName>
    <definedName name="WS_EOA_UNDP">#REF!</definedName>
    <definedName name="WS_FSA_UNDP">#REF!</definedName>
    <definedName name="WS_FSA_UNOPS">#REF!</definedName>
    <definedName name="WS_GJA_UNOPS">#REF!</definedName>
    <definedName name="WS_GUA_UNOPS">#REF!</definedName>
    <definedName name="WS_HYA_FAO">#REF!</definedName>
    <definedName name="WS_HYA_PAHO">#REF!</definedName>
    <definedName name="WS_HYA_UNCHS">#REF!</definedName>
    <definedName name="WS_HYA_UNDCP">#REF!</definedName>
    <definedName name="WS_HYA_UNDP">#REF!</definedName>
    <definedName name="WS_HYA_UNDP_INDONESIA">#REF!</definedName>
    <definedName name="WS_HYA_UNDP_MYANMAR">#REF!</definedName>
    <definedName name="WS_HYA_UNDP_SL">#REF!</definedName>
    <definedName name="WS_HYA_UNESCO">#REF!</definedName>
    <definedName name="WS_HYA_UNFPA">#REF!</definedName>
    <definedName name="WS_HYA_UNHCR">#REF!</definedName>
    <definedName name="WS_HYA_UNICEF">#REF!</definedName>
    <definedName name="WS_HYA_UNIFEM">#REF!</definedName>
    <definedName name="WS_HYA_UNOPS">#REF!</definedName>
    <definedName name="WS_HYA_WFPTANZANIA">#REF!</definedName>
    <definedName name="WS_HYA_WHO">#REF!</definedName>
    <definedName name="WS_KAA_UNBRO">#REF!</definedName>
    <definedName name="WS_KAA_UNDP">#REF!</definedName>
    <definedName name="WS_MNA_UNDP">#REF!</definedName>
    <definedName name="WS_MNA_UNICEF">#REF!</definedName>
    <definedName name="WS_MNA_UNOPS">#REF!</definedName>
    <definedName name="WS_MUA_UNDP">#REF!</definedName>
    <definedName name="WS_MUA_UNICEF">#REF!</definedName>
    <definedName name="WS_MUA_UNOPS">#REF!</definedName>
    <definedName name="WS_MUA_WFP">#REF!</definedName>
    <definedName name="WS_NLA_UNOPS">#REF!</definedName>
    <definedName name="WS_PYA_UNOPS">#REF!</definedName>
    <definedName name="WS_RUA_UNDP">#REF!</definedName>
    <definedName name="WS_UGA_UNOP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G21" i="1"/>
  <c r="G19" i="1"/>
  <c r="G18" i="1"/>
  <c r="G12" i="1"/>
  <c r="G13" i="1"/>
  <c r="G14" i="1"/>
  <c r="G15" i="1"/>
  <c r="G16" i="1"/>
  <c r="G17" i="1"/>
  <c r="G11" i="1"/>
  <c r="U23" i="1"/>
  <c r="U21" i="1"/>
  <c r="U19" i="1"/>
  <c r="U18" i="1"/>
  <c r="U17" i="1"/>
  <c r="U12" i="1"/>
  <c r="U13" i="1"/>
  <c r="U14" i="1"/>
  <c r="U15" i="1"/>
  <c r="U16" i="1"/>
  <c r="U11" i="1"/>
  <c r="R18" i="1"/>
  <c r="R21" i="1"/>
  <c r="R19" i="1"/>
  <c r="R12" i="1"/>
  <c r="R13" i="1"/>
  <c r="R14" i="1"/>
  <c r="R15" i="1"/>
  <c r="R16" i="1"/>
  <c r="R17" i="1"/>
  <c r="R11" i="1"/>
  <c r="P19" i="1"/>
  <c r="L18" i="1"/>
  <c r="K21" i="1"/>
  <c r="P12" i="1"/>
  <c r="P13" i="1"/>
  <c r="P14" i="1"/>
  <c r="P15" i="1"/>
  <c r="P16" i="1"/>
  <c r="P17" i="1"/>
  <c r="P11" i="1"/>
  <c r="L21" i="1"/>
  <c r="L19" i="1"/>
  <c r="L12" i="1"/>
  <c r="L13" i="1"/>
  <c r="L14" i="1"/>
  <c r="L15" i="1"/>
  <c r="L16" i="1"/>
  <c r="L17" i="1"/>
  <c r="L11" i="1"/>
  <c r="M20" i="1" l="1"/>
  <c r="M16" i="1"/>
  <c r="H16" i="1" s="1"/>
  <c r="I20" i="1" l="1"/>
  <c r="H12" i="1"/>
  <c r="H13" i="1"/>
  <c r="H14" i="1"/>
  <c r="J14" i="1" s="1"/>
  <c r="H15" i="1"/>
  <c r="H17" i="1"/>
  <c r="H19" i="1"/>
  <c r="H20" i="1"/>
  <c r="J19" i="1" l="1"/>
  <c r="J13" i="1"/>
  <c r="J17" i="1"/>
  <c r="J12" i="1"/>
  <c r="J11" i="1"/>
  <c r="J15" i="1"/>
  <c r="N11" i="1" l="1"/>
  <c r="N12" i="1"/>
  <c r="N13" i="1"/>
  <c r="N14" i="1"/>
  <c r="N15" i="1"/>
  <c r="N17" i="1"/>
  <c r="N19" i="1"/>
  <c r="V16" i="1"/>
  <c r="Q18" i="1" l="1"/>
  <c r="S18" i="1"/>
  <c r="K18" i="1"/>
  <c r="Q21" i="1" l="1"/>
  <c r="S21" i="1"/>
  <c r="T19" i="1"/>
  <c r="I19" i="1" s="1"/>
  <c r="V17" i="1"/>
  <c r="T17" i="1"/>
  <c r="I17" i="1" s="1"/>
  <c r="T16" i="1"/>
  <c r="V15" i="1"/>
  <c r="T15" i="1"/>
  <c r="I15" i="1" s="1"/>
  <c r="V14" i="1"/>
  <c r="T14" i="1"/>
  <c r="I14" i="1" s="1"/>
  <c r="V13" i="1"/>
  <c r="T13" i="1"/>
  <c r="I13" i="1" s="1"/>
  <c r="V12" i="1"/>
  <c r="T12" i="1"/>
  <c r="I12" i="1" s="1"/>
  <c r="V11" i="1"/>
  <c r="T11" i="1"/>
  <c r="I11" i="1" s="1"/>
  <c r="Q7" i="1"/>
  <c r="T21" i="1" l="1"/>
  <c r="T23" i="1" s="1"/>
  <c r="T18" i="1"/>
  <c r="V18" i="1"/>
  <c r="O12" i="1"/>
  <c r="O13" i="1"/>
  <c r="O14" i="1"/>
  <c r="O15" i="1"/>
  <c r="O17" i="1"/>
  <c r="O11" i="1"/>
  <c r="J16" i="1"/>
  <c r="N16" i="1" l="1"/>
  <c r="V21" i="1"/>
  <c r="M18" i="1"/>
  <c r="O16" i="1"/>
  <c r="O18" i="1" s="1"/>
  <c r="O21" i="1" s="1"/>
  <c r="K7" i="1"/>
  <c r="H18" i="1" l="1"/>
  <c r="J18" i="1" s="1"/>
  <c r="P18" i="1"/>
  <c r="H21" i="1"/>
  <c r="J21" i="1" s="1"/>
  <c r="N18" i="1"/>
  <c r="I18" i="1" s="1"/>
  <c r="I16" i="1"/>
  <c r="M21" i="1"/>
  <c r="P23" i="1" l="1"/>
  <c r="P21" i="1"/>
  <c r="N23" i="1"/>
  <c r="N21" i="1"/>
  <c r="O23" i="1" l="1"/>
  <c r="I21" i="1"/>
</calcChain>
</file>

<file path=xl/sharedStrings.xml><?xml version="1.0" encoding="utf-8"?>
<sst xmlns="http://schemas.openxmlformats.org/spreadsheetml/2006/main" count="41" uniqueCount="31">
  <si>
    <t>Subtotal</t>
  </si>
  <si>
    <t>Staff and other Personnel Costs</t>
  </si>
  <si>
    <t>Travel on official business</t>
  </si>
  <si>
    <t>Contractual services</t>
  </si>
  <si>
    <t>General Operating and other direct costs</t>
  </si>
  <si>
    <t>Equipment, vehicles and furniture (including depreciation)</t>
  </si>
  <si>
    <t>Supplies, commodities, materials</t>
  </si>
  <si>
    <t>Total Expenditures and Indirect Support Costs</t>
  </si>
  <si>
    <t>First Tranche as of 1 January (2020)</t>
  </si>
  <si>
    <t>UN Rwanda (UNDP, UN Women)</t>
  </si>
  <si>
    <t>Budget</t>
  </si>
  <si>
    <t>Budget item</t>
  </si>
  <si>
    <t>Total</t>
  </si>
  <si>
    <t>Transfers and Grants to counterparts/ 
Implementing Partners</t>
  </si>
  <si>
    <t>Total Expenses  (incl. unspent commitment to IP)</t>
  </si>
  <si>
    <t xml:space="preserve">Balance
</t>
  </si>
  <si>
    <t>Transferred to IP (unspent)</t>
  </si>
  <si>
    <t>* indirect support costs reported is the actual deduction made to today's date.</t>
  </si>
  <si>
    <t>Indirect support costs (7%)*</t>
  </si>
  <si>
    <t>TOTAL (UNDP+UNWOMEN)</t>
  </si>
  <si>
    <t>Funds Received from PBF</t>
  </si>
  <si>
    <t>Support to reintegration of ex-FDLR combatants and dependents repatriated from Rwanda to DRC</t>
  </si>
  <si>
    <t>UNDP (USD)</t>
  </si>
  <si>
    <t>UNWOMEN (USD)</t>
  </si>
  <si>
    <t>Expenditure (incl. unspent funds transferred to IPs)</t>
  </si>
  <si>
    <t>Expenditure % (incl unspent funds transferred to IPs)</t>
  </si>
  <si>
    <t>Balance compared to budget (as of 11/11)</t>
  </si>
  <si>
    <t>70% Budget Received</t>
  </si>
  <si>
    <t>UNDP (Recipient 1) - FY 1 (Jan-Nov)</t>
  </si>
  <si>
    <t>UNWOMEN (Recipient 2) - FY 1 (Jan-Nov)</t>
  </si>
  <si>
    <t xml:space="preserve">Financial Report, as of November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</si>
</sst>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</numFmts>
  <fonts count="9" x14ac:knownFonts="1">
    <font>
      <sz val="12"/>
      <name val="Helv"/>
    </font>
    <font>
      <sz val="12"/>
      <color indexed="8"/>
      <name val="Helv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color indexed="8"/>
      <name val="Helv"/>
    </font>
    <font>
      <u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39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137">
    <xf numFmtId="39" fontId="0" fillId="0" borderId="0" xfId="0"/>
    <xf numFmtId="39" fontId="1" fillId="0" borderId="0" xfId="0" applyFont="1"/>
    <xf numFmtId="0" fontId="3" fillId="0" borderId="0" xfId="3" applyFont="1"/>
    <xf numFmtId="39" fontId="4" fillId="0" borderId="0" xfId="0" applyFont="1"/>
    <xf numFmtId="43" fontId="3" fillId="0" borderId="0" xfId="3" applyNumberFormat="1" applyFont="1" applyAlignment="1">
      <alignment horizontal="right"/>
    </xf>
    <xf numFmtId="39" fontId="3" fillId="0" borderId="0" xfId="0" applyFont="1"/>
    <xf numFmtId="39" fontId="3" fillId="0" borderId="0" xfId="0" quotePrefix="1" applyFont="1" applyAlignment="1">
      <alignment horizontal="center"/>
    </xf>
    <xf numFmtId="39" fontId="3" fillId="0" borderId="0" xfId="0" applyFont="1" applyAlignment="1">
      <alignment horizontal="center"/>
    </xf>
    <xf numFmtId="43" fontId="1" fillId="0" borderId="0" xfId="1" applyFont="1"/>
    <xf numFmtId="43" fontId="3" fillId="0" borderId="0" xfId="1" applyFont="1"/>
    <xf numFmtId="43" fontId="3" fillId="0" borderId="0" xfId="1" quotePrefix="1" applyFont="1" applyAlignment="1">
      <alignment horizontal="center"/>
    </xf>
    <xf numFmtId="39" fontId="1" fillId="0" borderId="0" xfId="0" applyFont="1"/>
    <xf numFmtId="0" fontId="3" fillId="0" borderId="2" xfId="3" applyFont="1" applyBorder="1"/>
    <xf numFmtId="0" fontId="7" fillId="0" borderId="0" xfId="3" applyFont="1"/>
    <xf numFmtId="43" fontId="8" fillId="0" borderId="0" xfId="3" applyNumberFormat="1" applyFont="1" applyAlignment="1">
      <alignment horizontal="left"/>
    </xf>
    <xf numFmtId="43" fontId="5" fillId="0" borderId="0" xfId="3" applyNumberFormat="1" applyFont="1" applyAlignment="1">
      <alignment horizontal="left"/>
    </xf>
    <xf numFmtId="43" fontId="3" fillId="0" borderId="0" xfId="3" applyNumberFormat="1" applyFont="1" applyAlignment="1">
      <alignment horizontal="left"/>
    </xf>
    <xf numFmtId="0" fontId="7" fillId="3" borderId="2" xfId="3" applyFont="1" applyFill="1" applyBorder="1" applyAlignment="1">
      <alignment horizontal="left" vertical="top" wrapText="1"/>
    </xf>
    <xf numFmtId="0" fontId="7" fillId="3" borderId="2" xfId="3" applyFont="1" applyFill="1" applyBorder="1" applyAlignment="1">
      <alignment horizontal="center" vertical="top" wrapText="1"/>
    </xf>
    <xf numFmtId="43" fontId="7" fillId="3" borderId="2" xfId="3" applyNumberFormat="1" applyFont="1" applyFill="1" applyBorder="1" applyAlignment="1">
      <alignment horizontal="right" vertical="top" wrapText="1"/>
    </xf>
    <xf numFmtId="0" fontId="7" fillId="0" borderId="0" xfId="3" applyFont="1" applyAlignment="1">
      <alignment vertical="top"/>
    </xf>
    <xf numFmtId="43" fontId="3" fillId="0" borderId="0" xfId="3" applyNumberFormat="1" applyFont="1"/>
    <xf numFmtId="165" fontId="3" fillId="0" borderId="2" xfId="1" applyNumberFormat="1" applyFont="1" applyBorder="1"/>
    <xf numFmtId="165" fontId="3" fillId="0" borderId="2" xfId="1" applyNumberFormat="1" applyFont="1" applyBorder="1" applyAlignment="1"/>
    <xf numFmtId="165" fontId="3" fillId="0" borderId="2" xfId="1" applyNumberFormat="1" applyFont="1" applyBorder="1" applyAlignment="1">
      <alignment horizontal="right"/>
    </xf>
    <xf numFmtId="165" fontId="3" fillId="0" borderId="2" xfId="3" applyNumberFormat="1" applyFont="1" applyBorder="1"/>
    <xf numFmtId="165" fontId="7" fillId="3" borderId="2" xfId="1" applyNumberFormat="1" applyFont="1" applyFill="1" applyBorder="1"/>
    <xf numFmtId="165" fontId="3" fillId="0" borderId="2" xfId="3" applyNumberFormat="1" applyFont="1" applyBorder="1" applyAlignment="1">
      <alignment horizontal="right"/>
    </xf>
    <xf numFmtId="165" fontId="3" fillId="0" borderId="0" xfId="1" applyNumberFormat="1" applyFont="1"/>
    <xf numFmtId="165" fontId="7" fillId="4" borderId="2" xfId="3" applyNumberFormat="1" applyFont="1" applyFill="1" applyBorder="1"/>
    <xf numFmtId="165" fontId="7" fillId="4" borderId="2" xfId="3" applyNumberFormat="1" applyFont="1" applyFill="1" applyBorder="1" applyAlignment="1">
      <alignment horizontal="right"/>
    </xf>
    <xf numFmtId="39" fontId="1" fillId="0" borderId="0" xfId="0" applyFont="1"/>
    <xf numFmtId="0" fontId="3" fillId="0" borderId="0" xfId="3" applyFont="1"/>
    <xf numFmtId="43" fontId="3" fillId="0" borderId="0" xfId="3" applyNumberFormat="1" applyFont="1" applyAlignment="1">
      <alignment horizontal="right"/>
    </xf>
    <xf numFmtId="39" fontId="3" fillId="0" borderId="0" xfId="0" applyFont="1" applyAlignment="1">
      <alignment horizontal="center"/>
    </xf>
    <xf numFmtId="0" fontId="7" fillId="0" borderId="0" xfId="3" applyFont="1"/>
    <xf numFmtId="9" fontId="3" fillId="0" borderId="2" xfId="2" applyFont="1" applyBorder="1" applyAlignment="1">
      <alignment horizontal="right"/>
    </xf>
    <xf numFmtId="9" fontId="7" fillId="4" borderId="2" xfId="2" applyFont="1" applyFill="1" applyBorder="1" applyAlignment="1">
      <alignment horizontal="right"/>
    </xf>
    <xf numFmtId="43" fontId="7" fillId="0" borderId="0" xfId="3" applyNumberFormat="1" applyFont="1"/>
    <xf numFmtId="165" fontId="7" fillId="3" borderId="0" xfId="1" applyNumberFormat="1" applyFont="1" applyFill="1" applyBorder="1"/>
    <xf numFmtId="39" fontId="1" fillId="0" borderId="0" xfId="0" applyFont="1"/>
    <xf numFmtId="43" fontId="7" fillId="3" borderId="9" xfId="1" applyFont="1" applyFill="1" applyBorder="1" applyAlignment="1">
      <alignment vertical="top" wrapText="1"/>
    </xf>
    <xf numFmtId="43" fontId="7" fillId="3" borderId="10" xfId="3" applyNumberFormat="1" applyFont="1" applyFill="1" applyBorder="1" applyAlignment="1">
      <alignment horizontal="right" vertical="top" wrapText="1"/>
    </xf>
    <xf numFmtId="165" fontId="3" fillId="0" borderId="9" xfId="3" applyNumberFormat="1" applyFont="1" applyBorder="1"/>
    <xf numFmtId="9" fontId="3" fillId="0" borderId="10" xfId="2" applyFont="1" applyBorder="1"/>
    <xf numFmtId="0" fontId="3" fillId="0" borderId="9" xfId="3" applyFont="1" applyBorder="1"/>
    <xf numFmtId="0" fontId="3" fillId="0" borderId="10" xfId="3" applyFont="1" applyBorder="1"/>
    <xf numFmtId="0" fontId="3" fillId="0" borderId="10" xfId="3" applyFont="1" applyBorder="1" applyAlignment="1">
      <alignment wrapText="1"/>
    </xf>
    <xf numFmtId="0" fontId="7" fillId="3" borderId="11" xfId="3" applyFont="1" applyFill="1" applyBorder="1" applyAlignment="1">
      <alignment horizontal="left"/>
    </xf>
    <xf numFmtId="0" fontId="7" fillId="3" borderId="12" xfId="3" applyFont="1" applyFill="1" applyBorder="1" applyAlignment="1">
      <alignment horizontal="left"/>
    </xf>
    <xf numFmtId="0" fontId="7" fillId="3" borderId="13" xfId="3" applyFont="1" applyFill="1" applyBorder="1" applyAlignment="1">
      <alignment horizontal="left"/>
    </xf>
    <xf numFmtId="43" fontId="7" fillId="3" borderId="16" xfId="1" applyFont="1" applyFill="1" applyBorder="1" applyAlignment="1">
      <alignment horizontal="center"/>
    </xf>
    <xf numFmtId="43" fontId="7" fillId="3" borderId="9" xfId="3" applyNumberFormat="1" applyFont="1" applyFill="1" applyBorder="1" applyAlignment="1">
      <alignment horizontal="center" vertical="top" wrapText="1"/>
    </xf>
    <xf numFmtId="43" fontId="7" fillId="3" borderId="10" xfId="3" applyNumberFormat="1" applyFont="1" applyFill="1" applyBorder="1" applyAlignment="1">
      <alignment horizontal="center" vertical="top" wrapText="1"/>
    </xf>
    <xf numFmtId="165" fontId="3" fillId="2" borderId="9" xfId="1" applyNumberFormat="1" applyFont="1" applyFill="1" applyBorder="1"/>
    <xf numFmtId="9" fontId="3" fillId="0" borderId="10" xfId="2" applyFont="1" applyBorder="1" applyAlignment="1">
      <alignment horizontal="right"/>
    </xf>
    <xf numFmtId="165" fontId="7" fillId="3" borderId="9" xfId="1" applyNumberFormat="1" applyFont="1" applyFill="1" applyBorder="1"/>
    <xf numFmtId="165" fontId="3" fillId="2" borderId="9" xfId="1" applyNumberFormat="1" applyFont="1" applyFill="1" applyBorder="1" applyAlignment="1">
      <alignment horizontal="left"/>
    </xf>
    <xf numFmtId="165" fontId="7" fillId="3" borderId="11" xfId="1" applyNumberFormat="1" applyFont="1" applyFill="1" applyBorder="1"/>
    <xf numFmtId="165" fontId="7" fillId="3" borderId="12" xfId="1" applyNumberFormat="1" applyFont="1" applyFill="1" applyBorder="1"/>
    <xf numFmtId="165" fontId="3" fillId="0" borderId="10" xfId="1" applyNumberFormat="1" applyFont="1" applyBorder="1" applyAlignment="1">
      <alignment horizontal="right"/>
    </xf>
    <xf numFmtId="165" fontId="7" fillId="3" borderId="10" xfId="1" applyNumberFormat="1" applyFont="1" applyFill="1" applyBorder="1"/>
    <xf numFmtId="165" fontId="3" fillId="0" borderId="10" xfId="1" applyNumberFormat="1" applyFont="1" applyBorder="1" applyAlignment="1"/>
    <xf numFmtId="165" fontId="7" fillId="3" borderId="13" xfId="1" applyNumberFormat="1" applyFont="1" applyFill="1" applyBorder="1"/>
    <xf numFmtId="165" fontId="7" fillId="3" borderId="9" xfId="3" applyNumberFormat="1" applyFont="1" applyFill="1" applyBorder="1"/>
    <xf numFmtId="165" fontId="7" fillId="3" borderId="2" xfId="3" applyNumberFormat="1" applyFont="1" applyFill="1" applyBorder="1"/>
    <xf numFmtId="165" fontId="7" fillId="3" borderId="11" xfId="3" applyNumberFormat="1" applyFont="1" applyFill="1" applyBorder="1"/>
    <xf numFmtId="165" fontId="7" fillId="3" borderId="12" xfId="3" applyNumberFormat="1" applyFont="1" applyFill="1" applyBorder="1"/>
    <xf numFmtId="9" fontId="7" fillId="3" borderId="13" xfId="2" applyFont="1" applyFill="1" applyBorder="1"/>
    <xf numFmtId="9" fontId="7" fillId="3" borderId="10" xfId="2" applyFont="1" applyFill="1" applyBorder="1" applyAlignment="1">
      <alignment horizontal="right"/>
    </xf>
    <xf numFmtId="9" fontId="7" fillId="3" borderId="2" xfId="2" applyFont="1" applyFill="1" applyBorder="1" applyAlignment="1">
      <alignment horizontal="right"/>
    </xf>
    <xf numFmtId="9" fontId="7" fillId="3" borderId="12" xfId="2" applyFont="1" applyFill="1" applyBorder="1" applyAlignment="1">
      <alignment horizontal="right"/>
    </xf>
    <xf numFmtId="0" fontId="7" fillId="0" borderId="0" xfId="3" applyFont="1" applyFill="1" applyBorder="1" applyAlignment="1">
      <alignment horizontal="left"/>
    </xf>
    <xf numFmtId="165" fontId="7" fillId="0" borderId="19" xfId="1" applyNumberFormat="1" applyFont="1" applyFill="1" applyBorder="1"/>
    <xf numFmtId="165" fontId="7" fillId="0" borderId="20" xfId="1" applyNumberFormat="1" applyFont="1" applyFill="1" applyBorder="1"/>
    <xf numFmtId="165" fontId="7" fillId="0" borderId="21" xfId="1" applyNumberFormat="1" applyFont="1" applyFill="1" applyBorder="1"/>
    <xf numFmtId="9" fontId="7" fillId="0" borderId="21" xfId="2" applyFont="1" applyFill="1" applyBorder="1" applyAlignment="1">
      <alignment horizontal="right"/>
    </xf>
    <xf numFmtId="165" fontId="7" fillId="0" borderId="0" xfId="1" applyNumberFormat="1" applyFont="1" applyFill="1" applyBorder="1"/>
    <xf numFmtId="165" fontId="7" fillId="4" borderId="2" xfId="1" applyNumberFormat="1" applyFont="1" applyFill="1" applyBorder="1"/>
    <xf numFmtId="43" fontId="7" fillId="4" borderId="4" xfId="1" applyFont="1" applyFill="1" applyBorder="1" applyAlignment="1">
      <alignment horizontal="left"/>
    </xf>
    <xf numFmtId="0" fontId="8" fillId="0" borderId="0" xfId="3" applyFont="1"/>
    <xf numFmtId="165" fontId="3" fillId="0" borderId="0" xfId="3" applyNumberFormat="1" applyFont="1"/>
    <xf numFmtId="165" fontId="7" fillId="0" borderId="0" xfId="3" applyNumberFormat="1" applyFont="1"/>
    <xf numFmtId="166" fontId="7" fillId="0" borderId="0" xfId="1" applyNumberFormat="1" applyFont="1" applyFill="1" applyBorder="1"/>
    <xf numFmtId="39" fontId="3" fillId="0" borderId="0" xfId="3" applyNumberFormat="1" applyFont="1"/>
    <xf numFmtId="37" fontId="3" fillId="0" borderId="0" xfId="0" applyNumberFormat="1" applyFont="1" applyAlignment="1">
      <alignment horizontal="center"/>
    </xf>
    <xf numFmtId="165" fontId="6" fillId="0" borderId="2" xfId="1" applyNumberFormat="1" applyFont="1" applyBorder="1"/>
    <xf numFmtId="165" fontId="6" fillId="0" borderId="2" xfId="3" applyNumberFormat="1" applyFont="1" applyBorder="1"/>
    <xf numFmtId="9" fontId="6" fillId="0" borderId="10" xfId="2" applyFont="1" applyBorder="1"/>
    <xf numFmtId="165" fontId="6" fillId="2" borderId="9" xfId="1" applyNumberFormat="1" applyFont="1" applyFill="1" applyBorder="1"/>
    <xf numFmtId="165" fontId="6" fillId="0" borderId="2" xfId="1" applyNumberFormat="1" applyFont="1" applyBorder="1" applyAlignment="1"/>
    <xf numFmtId="165" fontId="6" fillId="0" borderId="2" xfId="1" applyNumberFormat="1" applyFont="1" applyBorder="1" applyAlignment="1">
      <alignment horizontal="right"/>
    </xf>
    <xf numFmtId="165" fontId="6" fillId="0" borderId="10" xfId="1" applyNumberFormat="1" applyFont="1" applyBorder="1"/>
    <xf numFmtId="0" fontId="6" fillId="0" borderId="0" xfId="3" applyFont="1"/>
    <xf numFmtId="165" fontId="3" fillId="5" borderId="2" xfId="1" applyNumberFormat="1" applyFont="1" applyFill="1" applyBorder="1" applyAlignment="1"/>
    <xf numFmtId="165" fontId="6" fillId="5" borderId="2" xfId="1" applyNumberFormat="1" applyFont="1" applyFill="1" applyBorder="1" applyAlignment="1"/>
    <xf numFmtId="165" fontId="7" fillId="5" borderId="12" xfId="1" applyNumberFormat="1" applyFont="1" applyFill="1" applyBorder="1"/>
    <xf numFmtId="9" fontId="7" fillId="5" borderId="10" xfId="2" applyFont="1" applyFill="1" applyBorder="1"/>
    <xf numFmtId="165" fontId="6" fillId="5" borderId="2" xfId="1" applyNumberFormat="1" applyFont="1" applyFill="1" applyBorder="1"/>
    <xf numFmtId="165" fontId="6" fillId="5" borderId="2" xfId="3" applyNumberFormat="1" applyFont="1" applyFill="1" applyBorder="1"/>
    <xf numFmtId="165" fontId="3" fillId="5" borderId="2" xfId="1" applyNumberFormat="1" applyFont="1" applyFill="1" applyBorder="1"/>
    <xf numFmtId="164" fontId="3" fillId="0" borderId="0" xfId="3" applyNumberFormat="1" applyFont="1"/>
    <xf numFmtId="43" fontId="7" fillId="4" borderId="0" xfId="1" applyFont="1" applyFill="1" applyBorder="1" applyAlignment="1">
      <alignment horizontal="left"/>
    </xf>
    <xf numFmtId="43" fontId="7" fillId="3" borderId="5" xfId="3" applyNumberFormat="1" applyFont="1" applyFill="1" applyBorder="1" applyAlignment="1">
      <alignment horizontal="center" vertical="top" wrapText="1"/>
    </xf>
    <xf numFmtId="165" fontId="3" fillId="2" borderId="5" xfId="1" applyNumberFormat="1" applyFont="1" applyFill="1" applyBorder="1"/>
    <xf numFmtId="165" fontId="7" fillId="3" borderId="5" xfId="1" applyNumberFormat="1" applyFont="1" applyFill="1" applyBorder="1"/>
    <xf numFmtId="165" fontId="3" fillId="2" borderId="5" xfId="1" applyNumberFormat="1" applyFont="1" applyFill="1" applyBorder="1" applyAlignment="1">
      <alignment horizontal="left"/>
    </xf>
    <xf numFmtId="165" fontId="7" fillId="0" borderId="23" xfId="1" applyNumberFormat="1" applyFont="1" applyFill="1" applyBorder="1"/>
    <xf numFmtId="49" fontId="3" fillId="0" borderId="0" xfId="3" applyNumberFormat="1" applyFont="1" applyAlignment="1">
      <alignment horizontal="left"/>
    </xf>
    <xf numFmtId="0" fontId="3" fillId="0" borderId="17" xfId="3" applyFont="1" applyBorder="1" applyAlignment="1">
      <alignment horizontal="left"/>
    </xf>
    <xf numFmtId="0" fontId="3" fillId="0" borderId="1" xfId="3" applyFont="1" applyBorder="1" applyAlignment="1">
      <alignment horizontal="left"/>
    </xf>
    <xf numFmtId="0" fontId="3" fillId="0" borderId="18" xfId="3" applyFont="1" applyBorder="1" applyAlignment="1">
      <alignment horizontal="left"/>
    </xf>
    <xf numFmtId="165" fontId="7" fillId="5" borderId="3" xfId="3" applyNumberFormat="1" applyFont="1" applyFill="1" applyBorder="1" applyAlignment="1">
      <alignment horizontal="left" wrapText="1"/>
    </xf>
    <xf numFmtId="165" fontId="7" fillId="5" borderId="1" xfId="3" applyNumberFormat="1" applyFont="1" applyFill="1" applyBorder="1" applyAlignment="1">
      <alignment horizontal="left" wrapText="1"/>
    </xf>
    <xf numFmtId="165" fontId="7" fillId="5" borderId="5" xfId="3" applyNumberFormat="1" applyFont="1" applyFill="1" applyBorder="1" applyAlignment="1">
      <alignment horizontal="left" wrapText="1"/>
    </xf>
    <xf numFmtId="0" fontId="7" fillId="3" borderId="17" xfId="3" applyFont="1" applyFill="1" applyBorder="1" applyAlignment="1">
      <alignment horizontal="left" vertical="top"/>
    </xf>
    <xf numFmtId="0" fontId="7" fillId="3" borderId="1" xfId="3" applyFont="1" applyFill="1" applyBorder="1" applyAlignment="1">
      <alignment horizontal="left" vertical="top"/>
    </xf>
    <xf numFmtId="0" fontId="7" fillId="3" borderId="18" xfId="3" applyFont="1" applyFill="1" applyBorder="1" applyAlignment="1">
      <alignment horizontal="left" vertical="top"/>
    </xf>
    <xf numFmtId="43" fontId="7" fillId="3" borderId="14" xfId="1" applyFont="1" applyFill="1" applyBorder="1" applyAlignment="1">
      <alignment horizontal="center"/>
    </xf>
    <xf numFmtId="43" fontId="7" fillId="3" borderId="22" xfId="1" applyFont="1" applyFill="1" applyBorder="1" applyAlignment="1">
      <alignment horizontal="center"/>
    </xf>
    <xf numFmtId="43" fontId="7" fillId="3" borderId="15" xfId="1" applyFont="1" applyFill="1" applyBorder="1" applyAlignment="1">
      <alignment horizontal="center"/>
    </xf>
    <xf numFmtId="0" fontId="7" fillId="3" borderId="9" xfId="3" applyFont="1" applyFill="1" applyBorder="1" applyAlignment="1">
      <alignment horizontal="left"/>
    </xf>
    <xf numFmtId="0" fontId="7" fillId="3" borderId="2" xfId="3" applyFont="1" applyFill="1" applyBorder="1" applyAlignment="1">
      <alignment horizontal="left"/>
    </xf>
    <xf numFmtId="0" fontId="7" fillId="3" borderId="10" xfId="3" applyFont="1" applyFill="1" applyBorder="1" applyAlignment="1">
      <alignment horizontal="left"/>
    </xf>
    <xf numFmtId="43" fontId="7" fillId="3" borderId="16" xfId="1" applyFont="1" applyFill="1" applyBorder="1" applyAlignment="1">
      <alignment horizontal="center"/>
    </xf>
    <xf numFmtId="0" fontId="7" fillId="3" borderId="14" xfId="3" applyFont="1" applyFill="1" applyBorder="1" applyAlignment="1">
      <alignment horizontal="left"/>
    </xf>
    <xf numFmtId="0" fontId="7" fillId="3" borderId="15" xfId="3" applyFont="1" applyFill="1" applyBorder="1" applyAlignment="1">
      <alignment horizontal="left"/>
    </xf>
    <xf numFmtId="0" fontId="7" fillId="3" borderId="16" xfId="3" applyFont="1" applyFill="1" applyBorder="1" applyAlignment="1">
      <alignment horizontal="left"/>
    </xf>
    <xf numFmtId="0" fontId="3" fillId="0" borderId="9" xfId="3" applyFont="1" applyBorder="1" applyAlignment="1">
      <alignment horizontal="left"/>
    </xf>
    <xf numFmtId="0" fontId="3" fillId="0" borderId="2" xfId="3" applyFont="1" applyBorder="1" applyAlignment="1">
      <alignment horizontal="left"/>
    </xf>
    <xf numFmtId="0" fontId="3" fillId="0" borderId="10" xfId="3" applyFont="1" applyBorder="1" applyAlignment="1">
      <alignment horizontal="left"/>
    </xf>
    <xf numFmtId="0" fontId="6" fillId="0" borderId="9" xfId="3" applyFont="1" applyBorder="1" applyAlignment="1">
      <alignment horizontal="left" wrapText="1"/>
    </xf>
    <xf numFmtId="0" fontId="6" fillId="0" borderId="2" xfId="3" applyFont="1" applyBorder="1" applyAlignment="1">
      <alignment horizontal="left" wrapText="1"/>
    </xf>
    <xf numFmtId="0" fontId="6" fillId="0" borderId="10" xfId="3" applyFont="1" applyBorder="1" applyAlignment="1">
      <alignment horizontal="left" wrapText="1"/>
    </xf>
    <xf numFmtId="0" fontId="7" fillId="3" borderId="6" xfId="3" applyFont="1" applyFill="1" applyBorder="1" applyAlignment="1">
      <alignment horizontal="center"/>
    </xf>
    <xf numFmtId="0" fontId="7" fillId="3" borderId="7" xfId="3" applyFont="1" applyFill="1" applyBorder="1" applyAlignment="1">
      <alignment horizontal="center"/>
    </xf>
    <xf numFmtId="0" fontId="7" fillId="3" borderId="8" xfId="3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_Kosovo-Netherlands" xfId="3" xr:uid="{44E14358-FA13-4A13-BEFB-3225F80DBAA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323850</xdr:colOff>
      <xdr:row>0</xdr:row>
      <xdr:rowOff>0</xdr:rowOff>
    </xdr:from>
    <xdr:to>
      <xdr:col>22</xdr:col>
      <xdr:colOff>114300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B78777-0D20-4E02-AFCB-570EC70959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0"/>
          <a:ext cx="274320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A9954-0DCD-4451-A2C6-213E021B7C7D}">
  <dimension ref="A1:Z29"/>
  <sheetViews>
    <sheetView tabSelected="1" view="pageBreakPreview" zoomScaleNormal="100" zoomScaleSheetLayoutView="100" workbookViewId="0">
      <selection activeCell="A24" sqref="A24"/>
    </sheetView>
  </sheetViews>
  <sheetFormatPr defaultRowHeight="15.75" x14ac:dyDescent="0.25"/>
  <cols>
    <col min="1" max="1" width="4.6640625" style="1" customWidth="1"/>
    <col min="2" max="2" width="3.44140625" style="1" customWidth="1"/>
    <col min="3" max="3" width="4" style="1" customWidth="1"/>
    <col min="4" max="4" width="2.44140625" style="1" customWidth="1"/>
    <col min="5" max="5" width="5.44140625" style="1" customWidth="1"/>
    <col min="6" max="6" width="18.109375" style="1" customWidth="1"/>
    <col min="7" max="7" width="10.33203125" style="40" customWidth="1"/>
    <col min="8" max="8" width="10.88671875" style="40" customWidth="1"/>
    <col min="9" max="9" width="8.88671875" style="40" customWidth="1"/>
    <col min="10" max="10" width="12.33203125" style="40" customWidth="1"/>
    <col min="11" max="11" width="14.44140625" style="8" customWidth="1"/>
    <col min="12" max="12" width="11.109375" style="8" customWidth="1"/>
    <col min="13" max="13" width="12.88671875" style="8" customWidth="1"/>
    <col min="14" max="14" width="10.5546875" style="1" customWidth="1"/>
    <col min="15" max="15" width="14.88671875" style="1" hidden="1" customWidth="1"/>
    <col min="16" max="16" width="10.44140625" style="31" customWidth="1"/>
    <col min="17" max="17" width="10.21875" style="11" customWidth="1"/>
    <col min="18" max="18" width="10.21875" style="40" customWidth="1"/>
    <col min="19" max="19" width="12.21875" style="11" customWidth="1"/>
    <col min="20" max="20" width="12.44140625" style="11" customWidth="1"/>
    <col min="21" max="21" width="9.77734375" style="31" customWidth="1"/>
    <col min="22" max="22" width="10.88671875" style="11" hidden="1" customWidth="1"/>
    <col min="23" max="23" width="14.21875" style="1" customWidth="1"/>
    <col min="24" max="24" width="24.44140625" style="1" customWidth="1"/>
    <col min="25" max="26" width="9.88671875" style="1" bestFit="1" customWidth="1"/>
    <col min="27" max="264" width="8.88671875" style="1"/>
    <col min="265" max="265" width="4.77734375" style="1" customWidth="1"/>
    <col min="266" max="266" width="4.6640625" style="1" customWidth="1"/>
    <col min="267" max="267" width="3.44140625" style="1" customWidth="1"/>
    <col min="268" max="268" width="4" style="1" customWidth="1"/>
    <col min="269" max="269" width="2.44140625" style="1" customWidth="1"/>
    <col min="270" max="270" width="5.44140625" style="1" customWidth="1"/>
    <col min="271" max="271" width="3.109375" style="1" customWidth="1"/>
    <col min="272" max="272" width="20.21875" style="1" customWidth="1"/>
    <col min="273" max="275" width="14.6640625" style="1" customWidth="1"/>
    <col min="276" max="276" width="2.44140625" style="1" customWidth="1"/>
    <col min="277" max="277" width="14.6640625" style="1" customWidth="1"/>
    <col min="278" max="278" width="3.88671875" style="1" customWidth="1"/>
    <col min="279" max="279" width="14.109375" style="1" customWidth="1"/>
    <col min="280" max="280" width="24.44140625" style="1" customWidth="1"/>
    <col min="281" max="520" width="8.88671875" style="1"/>
    <col min="521" max="521" width="4.77734375" style="1" customWidth="1"/>
    <col min="522" max="522" width="4.6640625" style="1" customWidth="1"/>
    <col min="523" max="523" width="3.44140625" style="1" customWidth="1"/>
    <col min="524" max="524" width="4" style="1" customWidth="1"/>
    <col min="525" max="525" width="2.44140625" style="1" customWidth="1"/>
    <col min="526" max="526" width="5.44140625" style="1" customWidth="1"/>
    <col min="527" max="527" width="3.109375" style="1" customWidth="1"/>
    <col min="528" max="528" width="20.21875" style="1" customWidth="1"/>
    <col min="529" max="531" width="14.6640625" style="1" customWidth="1"/>
    <col min="532" max="532" width="2.44140625" style="1" customWidth="1"/>
    <col min="533" max="533" width="14.6640625" style="1" customWidth="1"/>
    <col min="534" max="534" width="3.88671875" style="1" customWidth="1"/>
    <col min="535" max="535" width="14.109375" style="1" customWidth="1"/>
    <col min="536" max="536" width="24.44140625" style="1" customWidth="1"/>
    <col min="537" max="776" width="8.88671875" style="1"/>
    <col min="777" max="777" width="4.77734375" style="1" customWidth="1"/>
    <col min="778" max="778" width="4.6640625" style="1" customWidth="1"/>
    <col min="779" max="779" width="3.44140625" style="1" customWidth="1"/>
    <col min="780" max="780" width="4" style="1" customWidth="1"/>
    <col min="781" max="781" width="2.44140625" style="1" customWidth="1"/>
    <col min="782" max="782" width="5.44140625" style="1" customWidth="1"/>
    <col min="783" max="783" width="3.109375" style="1" customWidth="1"/>
    <col min="784" max="784" width="20.21875" style="1" customWidth="1"/>
    <col min="785" max="787" width="14.6640625" style="1" customWidth="1"/>
    <col min="788" max="788" width="2.44140625" style="1" customWidth="1"/>
    <col min="789" max="789" width="14.6640625" style="1" customWidth="1"/>
    <col min="790" max="790" width="3.88671875" style="1" customWidth="1"/>
    <col min="791" max="791" width="14.109375" style="1" customWidth="1"/>
    <col min="792" max="792" width="24.44140625" style="1" customWidth="1"/>
    <col min="793" max="1032" width="8.88671875" style="1"/>
    <col min="1033" max="1033" width="4.77734375" style="1" customWidth="1"/>
    <col min="1034" max="1034" width="4.6640625" style="1" customWidth="1"/>
    <col min="1035" max="1035" width="3.44140625" style="1" customWidth="1"/>
    <col min="1036" max="1036" width="4" style="1" customWidth="1"/>
    <col min="1037" max="1037" width="2.44140625" style="1" customWidth="1"/>
    <col min="1038" max="1038" width="5.44140625" style="1" customWidth="1"/>
    <col min="1039" max="1039" width="3.109375" style="1" customWidth="1"/>
    <col min="1040" max="1040" width="20.21875" style="1" customWidth="1"/>
    <col min="1041" max="1043" width="14.6640625" style="1" customWidth="1"/>
    <col min="1044" max="1044" width="2.44140625" style="1" customWidth="1"/>
    <col min="1045" max="1045" width="14.6640625" style="1" customWidth="1"/>
    <col min="1046" max="1046" width="3.88671875" style="1" customWidth="1"/>
    <col min="1047" max="1047" width="14.109375" style="1" customWidth="1"/>
    <col min="1048" max="1048" width="24.44140625" style="1" customWidth="1"/>
    <col min="1049" max="1288" width="8.88671875" style="1"/>
    <col min="1289" max="1289" width="4.77734375" style="1" customWidth="1"/>
    <col min="1290" max="1290" width="4.6640625" style="1" customWidth="1"/>
    <col min="1291" max="1291" width="3.44140625" style="1" customWidth="1"/>
    <col min="1292" max="1292" width="4" style="1" customWidth="1"/>
    <col min="1293" max="1293" width="2.44140625" style="1" customWidth="1"/>
    <col min="1294" max="1294" width="5.44140625" style="1" customWidth="1"/>
    <col min="1295" max="1295" width="3.109375" style="1" customWidth="1"/>
    <col min="1296" max="1296" width="20.21875" style="1" customWidth="1"/>
    <col min="1297" max="1299" width="14.6640625" style="1" customWidth="1"/>
    <col min="1300" max="1300" width="2.44140625" style="1" customWidth="1"/>
    <col min="1301" max="1301" width="14.6640625" style="1" customWidth="1"/>
    <col min="1302" max="1302" width="3.88671875" style="1" customWidth="1"/>
    <col min="1303" max="1303" width="14.109375" style="1" customWidth="1"/>
    <col min="1304" max="1304" width="24.44140625" style="1" customWidth="1"/>
    <col min="1305" max="1544" width="8.88671875" style="1"/>
    <col min="1545" max="1545" width="4.77734375" style="1" customWidth="1"/>
    <col min="1546" max="1546" width="4.6640625" style="1" customWidth="1"/>
    <col min="1547" max="1547" width="3.44140625" style="1" customWidth="1"/>
    <col min="1548" max="1548" width="4" style="1" customWidth="1"/>
    <col min="1549" max="1549" width="2.44140625" style="1" customWidth="1"/>
    <col min="1550" max="1550" width="5.44140625" style="1" customWidth="1"/>
    <col min="1551" max="1551" width="3.109375" style="1" customWidth="1"/>
    <col min="1552" max="1552" width="20.21875" style="1" customWidth="1"/>
    <col min="1553" max="1555" width="14.6640625" style="1" customWidth="1"/>
    <col min="1556" max="1556" width="2.44140625" style="1" customWidth="1"/>
    <col min="1557" max="1557" width="14.6640625" style="1" customWidth="1"/>
    <col min="1558" max="1558" width="3.88671875" style="1" customWidth="1"/>
    <col min="1559" max="1559" width="14.109375" style="1" customWidth="1"/>
    <col min="1560" max="1560" width="24.44140625" style="1" customWidth="1"/>
    <col min="1561" max="1800" width="8.88671875" style="1"/>
    <col min="1801" max="1801" width="4.77734375" style="1" customWidth="1"/>
    <col min="1802" max="1802" width="4.6640625" style="1" customWidth="1"/>
    <col min="1803" max="1803" width="3.44140625" style="1" customWidth="1"/>
    <col min="1804" max="1804" width="4" style="1" customWidth="1"/>
    <col min="1805" max="1805" width="2.44140625" style="1" customWidth="1"/>
    <col min="1806" max="1806" width="5.44140625" style="1" customWidth="1"/>
    <col min="1807" max="1807" width="3.109375" style="1" customWidth="1"/>
    <col min="1808" max="1808" width="20.21875" style="1" customWidth="1"/>
    <col min="1809" max="1811" width="14.6640625" style="1" customWidth="1"/>
    <col min="1812" max="1812" width="2.44140625" style="1" customWidth="1"/>
    <col min="1813" max="1813" width="14.6640625" style="1" customWidth="1"/>
    <col min="1814" max="1814" width="3.88671875" style="1" customWidth="1"/>
    <col min="1815" max="1815" width="14.109375" style="1" customWidth="1"/>
    <col min="1816" max="1816" width="24.44140625" style="1" customWidth="1"/>
    <col min="1817" max="2056" width="8.88671875" style="1"/>
    <col min="2057" max="2057" width="4.77734375" style="1" customWidth="1"/>
    <col min="2058" max="2058" width="4.6640625" style="1" customWidth="1"/>
    <col min="2059" max="2059" width="3.44140625" style="1" customWidth="1"/>
    <col min="2060" max="2060" width="4" style="1" customWidth="1"/>
    <col min="2061" max="2061" width="2.44140625" style="1" customWidth="1"/>
    <col min="2062" max="2062" width="5.44140625" style="1" customWidth="1"/>
    <col min="2063" max="2063" width="3.109375" style="1" customWidth="1"/>
    <col min="2064" max="2064" width="20.21875" style="1" customWidth="1"/>
    <col min="2065" max="2067" width="14.6640625" style="1" customWidth="1"/>
    <col min="2068" max="2068" width="2.44140625" style="1" customWidth="1"/>
    <col min="2069" max="2069" width="14.6640625" style="1" customWidth="1"/>
    <col min="2070" max="2070" width="3.88671875" style="1" customWidth="1"/>
    <col min="2071" max="2071" width="14.109375" style="1" customWidth="1"/>
    <col min="2072" max="2072" width="24.44140625" style="1" customWidth="1"/>
    <col min="2073" max="2312" width="8.88671875" style="1"/>
    <col min="2313" max="2313" width="4.77734375" style="1" customWidth="1"/>
    <col min="2314" max="2314" width="4.6640625" style="1" customWidth="1"/>
    <col min="2315" max="2315" width="3.44140625" style="1" customWidth="1"/>
    <col min="2316" max="2316" width="4" style="1" customWidth="1"/>
    <col min="2317" max="2317" width="2.44140625" style="1" customWidth="1"/>
    <col min="2318" max="2318" width="5.44140625" style="1" customWidth="1"/>
    <col min="2319" max="2319" width="3.109375" style="1" customWidth="1"/>
    <col min="2320" max="2320" width="20.21875" style="1" customWidth="1"/>
    <col min="2321" max="2323" width="14.6640625" style="1" customWidth="1"/>
    <col min="2324" max="2324" width="2.44140625" style="1" customWidth="1"/>
    <col min="2325" max="2325" width="14.6640625" style="1" customWidth="1"/>
    <col min="2326" max="2326" width="3.88671875" style="1" customWidth="1"/>
    <col min="2327" max="2327" width="14.109375" style="1" customWidth="1"/>
    <col min="2328" max="2328" width="24.44140625" style="1" customWidth="1"/>
    <col min="2329" max="2568" width="8.88671875" style="1"/>
    <col min="2569" max="2569" width="4.77734375" style="1" customWidth="1"/>
    <col min="2570" max="2570" width="4.6640625" style="1" customWidth="1"/>
    <col min="2571" max="2571" width="3.44140625" style="1" customWidth="1"/>
    <col min="2572" max="2572" width="4" style="1" customWidth="1"/>
    <col min="2573" max="2573" width="2.44140625" style="1" customWidth="1"/>
    <col min="2574" max="2574" width="5.44140625" style="1" customWidth="1"/>
    <col min="2575" max="2575" width="3.109375" style="1" customWidth="1"/>
    <col min="2576" max="2576" width="20.21875" style="1" customWidth="1"/>
    <col min="2577" max="2579" width="14.6640625" style="1" customWidth="1"/>
    <col min="2580" max="2580" width="2.44140625" style="1" customWidth="1"/>
    <col min="2581" max="2581" width="14.6640625" style="1" customWidth="1"/>
    <col min="2582" max="2582" width="3.88671875" style="1" customWidth="1"/>
    <col min="2583" max="2583" width="14.109375" style="1" customWidth="1"/>
    <col min="2584" max="2584" width="24.44140625" style="1" customWidth="1"/>
    <col min="2585" max="2824" width="8.88671875" style="1"/>
    <col min="2825" max="2825" width="4.77734375" style="1" customWidth="1"/>
    <col min="2826" max="2826" width="4.6640625" style="1" customWidth="1"/>
    <col min="2827" max="2827" width="3.44140625" style="1" customWidth="1"/>
    <col min="2828" max="2828" width="4" style="1" customWidth="1"/>
    <col min="2829" max="2829" width="2.44140625" style="1" customWidth="1"/>
    <col min="2830" max="2830" width="5.44140625" style="1" customWidth="1"/>
    <col min="2831" max="2831" width="3.109375" style="1" customWidth="1"/>
    <col min="2832" max="2832" width="20.21875" style="1" customWidth="1"/>
    <col min="2833" max="2835" width="14.6640625" style="1" customWidth="1"/>
    <col min="2836" max="2836" width="2.44140625" style="1" customWidth="1"/>
    <col min="2837" max="2837" width="14.6640625" style="1" customWidth="1"/>
    <col min="2838" max="2838" width="3.88671875" style="1" customWidth="1"/>
    <col min="2839" max="2839" width="14.109375" style="1" customWidth="1"/>
    <col min="2840" max="2840" width="24.44140625" style="1" customWidth="1"/>
    <col min="2841" max="3080" width="8.88671875" style="1"/>
    <col min="3081" max="3081" width="4.77734375" style="1" customWidth="1"/>
    <col min="3082" max="3082" width="4.6640625" style="1" customWidth="1"/>
    <col min="3083" max="3083" width="3.44140625" style="1" customWidth="1"/>
    <col min="3084" max="3084" width="4" style="1" customWidth="1"/>
    <col min="3085" max="3085" width="2.44140625" style="1" customWidth="1"/>
    <col min="3086" max="3086" width="5.44140625" style="1" customWidth="1"/>
    <col min="3087" max="3087" width="3.109375" style="1" customWidth="1"/>
    <col min="3088" max="3088" width="20.21875" style="1" customWidth="1"/>
    <col min="3089" max="3091" width="14.6640625" style="1" customWidth="1"/>
    <col min="3092" max="3092" width="2.44140625" style="1" customWidth="1"/>
    <col min="3093" max="3093" width="14.6640625" style="1" customWidth="1"/>
    <col min="3094" max="3094" width="3.88671875" style="1" customWidth="1"/>
    <col min="3095" max="3095" width="14.109375" style="1" customWidth="1"/>
    <col min="3096" max="3096" width="24.44140625" style="1" customWidth="1"/>
    <col min="3097" max="3336" width="8.88671875" style="1"/>
    <col min="3337" max="3337" width="4.77734375" style="1" customWidth="1"/>
    <col min="3338" max="3338" width="4.6640625" style="1" customWidth="1"/>
    <col min="3339" max="3339" width="3.44140625" style="1" customWidth="1"/>
    <col min="3340" max="3340" width="4" style="1" customWidth="1"/>
    <col min="3341" max="3341" width="2.44140625" style="1" customWidth="1"/>
    <col min="3342" max="3342" width="5.44140625" style="1" customWidth="1"/>
    <col min="3343" max="3343" width="3.109375" style="1" customWidth="1"/>
    <col min="3344" max="3344" width="20.21875" style="1" customWidth="1"/>
    <col min="3345" max="3347" width="14.6640625" style="1" customWidth="1"/>
    <col min="3348" max="3348" width="2.44140625" style="1" customWidth="1"/>
    <col min="3349" max="3349" width="14.6640625" style="1" customWidth="1"/>
    <col min="3350" max="3350" width="3.88671875" style="1" customWidth="1"/>
    <col min="3351" max="3351" width="14.109375" style="1" customWidth="1"/>
    <col min="3352" max="3352" width="24.44140625" style="1" customWidth="1"/>
    <col min="3353" max="3592" width="8.88671875" style="1"/>
    <col min="3593" max="3593" width="4.77734375" style="1" customWidth="1"/>
    <col min="3594" max="3594" width="4.6640625" style="1" customWidth="1"/>
    <col min="3595" max="3595" width="3.44140625" style="1" customWidth="1"/>
    <col min="3596" max="3596" width="4" style="1" customWidth="1"/>
    <col min="3597" max="3597" width="2.44140625" style="1" customWidth="1"/>
    <col min="3598" max="3598" width="5.44140625" style="1" customWidth="1"/>
    <col min="3599" max="3599" width="3.109375" style="1" customWidth="1"/>
    <col min="3600" max="3600" width="20.21875" style="1" customWidth="1"/>
    <col min="3601" max="3603" width="14.6640625" style="1" customWidth="1"/>
    <col min="3604" max="3604" width="2.44140625" style="1" customWidth="1"/>
    <col min="3605" max="3605" width="14.6640625" style="1" customWidth="1"/>
    <col min="3606" max="3606" width="3.88671875" style="1" customWidth="1"/>
    <col min="3607" max="3607" width="14.109375" style="1" customWidth="1"/>
    <col min="3608" max="3608" width="24.44140625" style="1" customWidth="1"/>
    <col min="3609" max="3848" width="8.88671875" style="1"/>
    <col min="3849" max="3849" width="4.77734375" style="1" customWidth="1"/>
    <col min="3850" max="3850" width="4.6640625" style="1" customWidth="1"/>
    <col min="3851" max="3851" width="3.44140625" style="1" customWidth="1"/>
    <col min="3852" max="3852" width="4" style="1" customWidth="1"/>
    <col min="3853" max="3853" width="2.44140625" style="1" customWidth="1"/>
    <col min="3854" max="3854" width="5.44140625" style="1" customWidth="1"/>
    <col min="3855" max="3855" width="3.109375" style="1" customWidth="1"/>
    <col min="3856" max="3856" width="20.21875" style="1" customWidth="1"/>
    <col min="3857" max="3859" width="14.6640625" style="1" customWidth="1"/>
    <col min="3860" max="3860" width="2.44140625" style="1" customWidth="1"/>
    <col min="3861" max="3861" width="14.6640625" style="1" customWidth="1"/>
    <col min="3862" max="3862" width="3.88671875" style="1" customWidth="1"/>
    <col min="3863" max="3863" width="14.109375" style="1" customWidth="1"/>
    <col min="3864" max="3864" width="24.44140625" style="1" customWidth="1"/>
    <col min="3865" max="4104" width="8.88671875" style="1"/>
    <col min="4105" max="4105" width="4.77734375" style="1" customWidth="1"/>
    <col min="4106" max="4106" width="4.6640625" style="1" customWidth="1"/>
    <col min="4107" max="4107" width="3.44140625" style="1" customWidth="1"/>
    <col min="4108" max="4108" width="4" style="1" customWidth="1"/>
    <col min="4109" max="4109" width="2.44140625" style="1" customWidth="1"/>
    <col min="4110" max="4110" width="5.44140625" style="1" customWidth="1"/>
    <col min="4111" max="4111" width="3.109375" style="1" customWidth="1"/>
    <col min="4112" max="4112" width="20.21875" style="1" customWidth="1"/>
    <col min="4113" max="4115" width="14.6640625" style="1" customWidth="1"/>
    <col min="4116" max="4116" width="2.44140625" style="1" customWidth="1"/>
    <col min="4117" max="4117" width="14.6640625" style="1" customWidth="1"/>
    <col min="4118" max="4118" width="3.88671875" style="1" customWidth="1"/>
    <col min="4119" max="4119" width="14.109375" style="1" customWidth="1"/>
    <col min="4120" max="4120" width="24.44140625" style="1" customWidth="1"/>
    <col min="4121" max="4360" width="8.88671875" style="1"/>
    <col min="4361" max="4361" width="4.77734375" style="1" customWidth="1"/>
    <col min="4362" max="4362" width="4.6640625" style="1" customWidth="1"/>
    <col min="4363" max="4363" width="3.44140625" style="1" customWidth="1"/>
    <col min="4364" max="4364" width="4" style="1" customWidth="1"/>
    <col min="4365" max="4365" width="2.44140625" style="1" customWidth="1"/>
    <col min="4366" max="4366" width="5.44140625" style="1" customWidth="1"/>
    <col min="4367" max="4367" width="3.109375" style="1" customWidth="1"/>
    <col min="4368" max="4368" width="20.21875" style="1" customWidth="1"/>
    <col min="4369" max="4371" width="14.6640625" style="1" customWidth="1"/>
    <col min="4372" max="4372" width="2.44140625" style="1" customWidth="1"/>
    <col min="4373" max="4373" width="14.6640625" style="1" customWidth="1"/>
    <col min="4374" max="4374" width="3.88671875" style="1" customWidth="1"/>
    <col min="4375" max="4375" width="14.109375" style="1" customWidth="1"/>
    <col min="4376" max="4376" width="24.44140625" style="1" customWidth="1"/>
    <col min="4377" max="4616" width="8.88671875" style="1"/>
    <col min="4617" max="4617" width="4.77734375" style="1" customWidth="1"/>
    <col min="4618" max="4618" width="4.6640625" style="1" customWidth="1"/>
    <col min="4619" max="4619" width="3.44140625" style="1" customWidth="1"/>
    <col min="4620" max="4620" width="4" style="1" customWidth="1"/>
    <col min="4621" max="4621" width="2.44140625" style="1" customWidth="1"/>
    <col min="4622" max="4622" width="5.44140625" style="1" customWidth="1"/>
    <col min="4623" max="4623" width="3.109375" style="1" customWidth="1"/>
    <col min="4624" max="4624" width="20.21875" style="1" customWidth="1"/>
    <col min="4625" max="4627" width="14.6640625" style="1" customWidth="1"/>
    <col min="4628" max="4628" width="2.44140625" style="1" customWidth="1"/>
    <col min="4629" max="4629" width="14.6640625" style="1" customWidth="1"/>
    <col min="4630" max="4630" width="3.88671875" style="1" customWidth="1"/>
    <col min="4631" max="4631" width="14.109375" style="1" customWidth="1"/>
    <col min="4632" max="4632" width="24.44140625" style="1" customWidth="1"/>
    <col min="4633" max="4872" width="8.88671875" style="1"/>
    <col min="4873" max="4873" width="4.77734375" style="1" customWidth="1"/>
    <col min="4874" max="4874" width="4.6640625" style="1" customWidth="1"/>
    <col min="4875" max="4875" width="3.44140625" style="1" customWidth="1"/>
    <col min="4876" max="4876" width="4" style="1" customWidth="1"/>
    <col min="4877" max="4877" width="2.44140625" style="1" customWidth="1"/>
    <col min="4878" max="4878" width="5.44140625" style="1" customWidth="1"/>
    <col min="4879" max="4879" width="3.109375" style="1" customWidth="1"/>
    <col min="4880" max="4880" width="20.21875" style="1" customWidth="1"/>
    <col min="4881" max="4883" width="14.6640625" style="1" customWidth="1"/>
    <col min="4884" max="4884" width="2.44140625" style="1" customWidth="1"/>
    <col min="4885" max="4885" width="14.6640625" style="1" customWidth="1"/>
    <col min="4886" max="4886" width="3.88671875" style="1" customWidth="1"/>
    <col min="4887" max="4887" width="14.109375" style="1" customWidth="1"/>
    <col min="4888" max="4888" width="24.44140625" style="1" customWidth="1"/>
    <col min="4889" max="5128" width="8.88671875" style="1"/>
    <col min="5129" max="5129" width="4.77734375" style="1" customWidth="1"/>
    <col min="5130" max="5130" width="4.6640625" style="1" customWidth="1"/>
    <col min="5131" max="5131" width="3.44140625" style="1" customWidth="1"/>
    <col min="5132" max="5132" width="4" style="1" customWidth="1"/>
    <col min="5133" max="5133" width="2.44140625" style="1" customWidth="1"/>
    <col min="5134" max="5134" width="5.44140625" style="1" customWidth="1"/>
    <col min="5135" max="5135" width="3.109375" style="1" customWidth="1"/>
    <col min="5136" max="5136" width="20.21875" style="1" customWidth="1"/>
    <col min="5137" max="5139" width="14.6640625" style="1" customWidth="1"/>
    <col min="5140" max="5140" width="2.44140625" style="1" customWidth="1"/>
    <col min="5141" max="5141" width="14.6640625" style="1" customWidth="1"/>
    <col min="5142" max="5142" width="3.88671875" style="1" customWidth="1"/>
    <col min="5143" max="5143" width="14.109375" style="1" customWidth="1"/>
    <col min="5144" max="5144" width="24.44140625" style="1" customWidth="1"/>
    <col min="5145" max="5384" width="8.88671875" style="1"/>
    <col min="5385" max="5385" width="4.77734375" style="1" customWidth="1"/>
    <col min="5386" max="5386" width="4.6640625" style="1" customWidth="1"/>
    <col min="5387" max="5387" width="3.44140625" style="1" customWidth="1"/>
    <col min="5388" max="5388" width="4" style="1" customWidth="1"/>
    <col min="5389" max="5389" width="2.44140625" style="1" customWidth="1"/>
    <col min="5390" max="5390" width="5.44140625" style="1" customWidth="1"/>
    <col min="5391" max="5391" width="3.109375" style="1" customWidth="1"/>
    <col min="5392" max="5392" width="20.21875" style="1" customWidth="1"/>
    <col min="5393" max="5395" width="14.6640625" style="1" customWidth="1"/>
    <col min="5396" max="5396" width="2.44140625" style="1" customWidth="1"/>
    <col min="5397" max="5397" width="14.6640625" style="1" customWidth="1"/>
    <col min="5398" max="5398" width="3.88671875" style="1" customWidth="1"/>
    <col min="5399" max="5399" width="14.109375" style="1" customWidth="1"/>
    <col min="5400" max="5400" width="24.44140625" style="1" customWidth="1"/>
    <col min="5401" max="5640" width="8.88671875" style="1"/>
    <col min="5641" max="5641" width="4.77734375" style="1" customWidth="1"/>
    <col min="5642" max="5642" width="4.6640625" style="1" customWidth="1"/>
    <col min="5643" max="5643" width="3.44140625" style="1" customWidth="1"/>
    <col min="5644" max="5644" width="4" style="1" customWidth="1"/>
    <col min="5645" max="5645" width="2.44140625" style="1" customWidth="1"/>
    <col min="5646" max="5646" width="5.44140625" style="1" customWidth="1"/>
    <col min="5647" max="5647" width="3.109375" style="1" customWidth="1"/>
    <col min="5648" max="5648" width="20.21875" style="1" customWidth="1"/>
    <col min="5649" max="5651" width="14.6640625" style="1" customWidth="1"/>
    <col min="5652" max="5652" width="2.44140625" style="1" customWidth="1"/>
    <col min="5653" max="5653" width="14.6640625" style="1" customWidth="1"/>
    <col min="5654" max="5654" width="3.88671875" style="1" customWidth="1"/>
    <col min="5655" max="5655" width="14.109375" style="1" customWidth="1"/>
    <col min="5656" max="5656" width="24.44140625" style="1" customWidth="1"/>
    <col min="5657" max="5896" width="8.88671875" style="1"/>
    <col min="5897" max="5897" width="4.77734375" style="1" customWidth="1"/>
    <col min="5898" max="5898" width="4.6640625" style="1" customWidth="1"/>
    <col min="5899" max="5899" width="3.44140625" style="1" customWidth="1"/>
    <col min="5900" max="5900" width="4" style="1" customWidth="1"/>
    <col min="5901" max="5901" width="2.44140625" style="1" customWidth="1"/>
    <col min="5902" max="5902" width="5.44140625" style="1" customWidth="1"/>
    <col min="5903" max="5903" width="3.109375" style="1" customWidth="1"/>
    <col min="5904" max="5904" width="20.21875" style="1" customWidth="1"/>
    <col min="5905" max="5907" width="14.6640625" style="1" customWidth="1"/>
    <col min="5908" max="5908" width="2.44140625" style="1" customWidth="1"/>
    <col min="5909" max="5909" width="14.6640625" style="1" customWidth="1"/>
    <col min="5910" max="5910" width="3.88671875" style="1" customWidth="1"/>
    <col min="5911" max="5911" width="14.109375" style="1" customWidth="1"/>
    <col min="5912" max="5912" width="24.44140625" style="1" customWidth="1"/>
    <col min="5913" max="6152" width="8.88671875" style="1"/>
    <col min="6153" max="6153" width="4.77734375" style="1" customWidth="1"/>
    <col min="6154" max="6154" width="4.6640625" style="1" customWidth="1"/>
    <col min="6155" max="6155" width="3.44140625" style="1" customWidth="1"/>
    <col min="6156" max="6156" width="4" style="1" customWidth="1"/>
    <col min="6157" max="6157" width="2.44140625" style="1" customWidth="1"/>
    <col min="6158" max="6158" width="5.44140625" style="1" customWidth="1"/>
    <col min="6159" max="6159" width="3.109375" style="1" customWidth="1"/>
    <col min="6160" max="6160" width="20.21875" style="1" customWidth="1"/>
    <col min="6161" max="6163" width="14.6640625" style="1" customWidth="1"/>
    <col min="6164" max="6164" width="2.44140625" style="1" customWidth="1"/>
    <col min="6165" max="6165" width="14.6640625" style="1" customWidth="1"/>
    <col min="6166" max="6166" width="3.88671875" style="1" customWidth="1"/>
    <col min="6167" max="6167" width="14.109375" style="1" customWidth="1"/>
    <col min="6168" max="6168" width="24.44140625" style="1" customWidth="1"/>
    <col min="6169" max="6408" width="8.88671875" style="1"/>
    <col min="6409" max="6409" width="4.77734375" style="1" customWidth="1"/>
    <col min="6410" max="6410" width="4.6640625" style="1" customWidth="1"/>
    <col min="6411" max="6411" width="3.44140625" style="1" customWidth="1"/>
    <col min="6412" max="6412" width="4" style="1" customWidth="1"/>
    <col min="6413" max="6413" width="2.44140625" style="1" customWidth="1"/>
    <col min="6414" max="6414" width="5.44140625" style="1" customWidth="1"/>
    <col min="6415" max="6415" width="3.109375" style="1" customWidth="1"/>
    <col min="6416" max="6416" width="20.21875" style="1" customWidth="1"/>
    <col min="6417" max="6419" width="14.6640625" style="1" customWidth="1"/>
    <col min="6420" max="6420" width="2.44140625" style="1" customWidth="1"/>
    <col min="6421" max="6421" width="14.6640625" style="1" customWidth="1"/>
    <col min="6422" max="6422" width="3.88671875" style="1" customWidth="1"/>
    <col min="6423" max="6423" width="14.109375" style="1" customWidth="1"/>
    <col min="6424" max="6424" width="24.44140625" style="1" customWidth="1"/>
    <col min="6425" max="6664" width="8.88671875" style="1"/>
    <col min="6665" max="6665" width="4.77734375" style="1" customWidth="1"/>
    <col min="6666" max="6666" width="4.6640625" style="1" customWidth="1"/>
    <col min="6667" max="6667" width="3.44140625" style="1" customWidth="1"/>
    <col min="6668" max="6668" width="4" style="1" customWidth="1"/>
    <col min="6669" max="6669" width="2.44140625" style="1" customWidth="1"/>
    <col min="6670" max="6670" width="5.44140625" style="1" customWidth="1"/>
    <col min="6671" max="6671" width="3.109375" style="1" customWidth="1"/>
    <col min="6672" max="6672" width="20.21875" style="1" customWidth="1"/>
    <col min="6673" max="6675" width="14.6640625" style="1" customWidth="1"/>
    <col min="6676" max="6676" width="2.44140625" style="1" customWidth="1"/>
    <col min="6677" max="6677" width="14.6640625" style="1" customWidth="1"/>
    <col min="6678" max="6678" width="3.88671875" style="1" customWidth="1"/>
    <col min="6679" max="6679" width="14.109375" style="1" customWidth="1"/>
    <col min="6680" max="6680" width="24.44140625" style="1" customWidth="1"/>
    <col min="6681" max="6920" width="8.88671875" style="1"/>
    <col min="6921" max="6921" width="4.77734375" style="1" customWidth="1"/>
    <col min="6922" max="6922" width="4.6640625" style="1" customWidth="1"/>
    <col min="6923" max="6923" width="3.44140625" style="1" customWidth="1"/>
    <col min="6924" max="6924" width="4" style="1" customWidth="1"/>
    <col min="6925" max="6925" width="2.44140625" style="1" customWidth="1"/>
    <col min="6926" max="6926" width="5.44140625" style="1" customWidth="1"/>
    <col min="6927" max="6927" width="3.109375" style="1" customWidth="1"/>
    <col min="6928" max="6928" width="20.21875" style="1" customWidth="1"/>
    <col min="6929" max="6931" width="14.6640625" style="1" customWidth="1"/>
    <col min="6932" max="6932" width="2.44140625" style="1" customWidth="1"/>
    <col min="6933" max="6933" width="14.6640625" style="1" customWidth="1"/>
    <col min="6934" max="6934" width="3.88671875" style="1" customWidth="1"/>
    <col min="6935" max="6935" width="14.109375" style="1" customWidth="1"/>
    <col min="6936" max="6936" width="24.44140625" style="1" customWidth="1"/>
    <col min="6937" max="7176" width="8.88671875" style="1"/>
    <col min="7177" max="7177" width="4.77734375" style="1" customWidth="1"/>
    <col min="7178" max="7178" width="4.6640625" style="1" customWidth="1"/>
    <col min="7179" max="7179" width="3.44140625" style="1" customWidth="1"/>
    <col min="7180" max="7180" width="4" style="1" customWidth="1"/>
    <col min="7181" max="7181" width="2.44140625" style="1" customWidth="1"/>
    <col min="7182" max="7182" width="5.44140625" style="1" customWidth="1"/>
    <col min="7183" max="7183" width="3.109375" style="1" customWidth="1"/>
    <col min="7184" max="7184" width="20.21875" style="1" customWidth="1"/>
    <col min="7185" max="7187" width="14.6640625" style="1" customWidth="1"/>
    <col min="7188" max="7188" width="2.44140625" style="1" customWidth="1"/>
    <col min="7189" max="7189" width="14.6640625" style="1" customWidth="1"/>
    <col min="7190" max="7190" width="3.88671875" style="1" customWidth="1"/>
    <col min="7191" max="7191" width="14.109375" style="1" customWidth="1"/>
    <col min="7192" max="7192" width="24.44140625" style="1" customWidth="1"/>
    <col min="7193" max="7432" width="8.88671875" style="1"/>
    <col min="7433" max="7433" width="4.77734375" style="1" customWidth="1"/>
    <col min="7434" max="7434" width="4.6640625" style="1" customWidth="1"/>
    <col min="7435" max="7435" width="3.44140625" style="1" customWidth="1"/>
    <col min="7436" max="7436" width="4" style="1" customWidth="1"/>
    <col min="7437" max="7437" width="2.44140625" style="1" customWidth="1"/>
    <col min="7438" max="7438" width="5.44140625" style="1" customWidth="1"/>
    <col min="7439" max="7439" width="3.109375" style="1" customWidth="1"/>
    <col min="7440" max="7440" width="20.21875" style="1" customWidth="1"/>
    <col min="7441" max="7443" width="14.6640625" style="1" customWidth="1"/>
    <col min="7444" max="7444" width="2.44140625" style="1" customWidth="1"/>
    <col min="7445" max="7445" width="14.6640625" style="1" customWidth="1"/>
    <col min="7446" max="7446" width="3.88671875" style="1" customWidth="1"/>
    <col min="7447" max="7447" width="14.109375" style="1" customWidth="1"/>
    <col min="7448" max="7448" width="24.44140625" style="1" customWidth="1"/>
    <col min="7449" max="7688" width="8.88671875" style="1"/>
    <col min="7689" max="7689" width="4.77734375" style="1" customWidth="1"/>
    <col min="7690" max="7690" width="4.6640625" style="1" customWidth="1"/>
    <col min="7691" max="7691" width="3.44140625" style="1" customWidth="1"/>
    <col min="7692" max="7692" width="4" style="1" customWidth="1"/>
    <col min="7693" max="7693" width="2.44140625" style="1" customWidth="1"/>
    <col min="7694" max="7694" width="5.44140625" style="1" customWidth="1"/>
    <col min="7695" max="7695" width="3.109375" style="1" customWidth="1"/>
    <col min="7696" max="7696" width="20.21875" style="1" customWidth="1"/>
    <col min="7697" max="7699" width="14.6640625" style="1" customWidth="1"/>
    <col min="7700" max="7700" width="2.44140625" style="1" customWidth="1"/>
    <col min="7701" max="7701" width="14.6640625" style="1" customWidth="1"/>
    <col min="7702" max="7702" width="3.88671875" style="1" customWidth="1"/>
    <col min="7703" max="7703" width="14.109375" style="1" customWidth="1"/>
    <col min="7704" max="7704" width="24.44140625" style="1" customWidth="1"/>
    <col min="7705" max="7944" width="8.88671875" style="1"/>
    <col min="7945" max="7945" width="4.77734375" style="1" customWidth="1"/>
    <col min="7946" max="7946" width="4.6640625" style="1" customWidth="1"/>
    <col min="7947" max="7947" width="3.44140625" style="1" customWidth="1"/>
    <col min="7948" max="7948" width="4" style="1" customWidth="1"/>
    <col min="7949" max="7949" width="2.44140625" style="1" customWidth="1"/>
    <col min="7950" max="7950" width="5.44140625" style="1" customWidth="1"/>
    <col min="7951" max="7951" width="3.109375" style="1" customWidth="1"/>
    <col min="7952" max="7952" width="20.21875" style="1" customWidth="1"/>
    <col min="7953" max="7955" width="14.6640625" style="1" customWidth="1"/>
    <col min="7956" max="7956" width="2.44140625" style="1" customWidth="1"/>
    <col min="7957" max="7957" width="14.6640625" style="1" customWidth="1"/>
    <col min="7958" max="7958" width="3.88671875" style="1" customWidth="1"/>
    <col min="7959" max="7959" width="14.109375" style="1" customWidth="1"/>
    <col min="7960" max="7960" width="24.44140625" style="1" customWidth="1"/>
    <col min="7961" max="8200" width="8.88671875" style="1"/>
    <col min="8201" max="8201" width="4.77734375" style="1" customWidth="1"/>
    <col min="8202" max="8202" width="4.6640625" style="1" customWidth="1"/>
    <col min="8203" max="8203" width="3.44140625" style="1" customWidth="1"/>
    <col min="8204" max="8204" width="4" style="1" customWidth="1"/>
    <col min="8205" max="8205" width="2.44140625" style="1" customWidth="1"/>
    <col min="8206" max="8206" width="5.44140625" style="1" customWidth="1"/>
    <col min="8207" max="8207" width="3.109375" style="1" customWidth="1"/>
    <col min="8208" max="8208" width="20.21875" style="1" customWidth="1"/>
    <col min="8209" max="8211" width="14.6640625" style="1" customWidth="1"/>
    <col min="8212" max="8212" width="2.44140625" style="1" customWidth="1"/>
    <col min="8213" max="8213" width="14.6640625" style="1" customWidth="1"/>
    <col min="8214" max="8214" width="3.88671875" style="1" customWidth="1"/>
    <col min="8215" max="8215" width="14.109375" style="1" customWidth="1"/>
    <col min="8216" max="8216" width="24.44140625" style="1" customWidth="1"/>
    <col min="8217" max="8456" width="8.88671875" style="1"/>
    <col min="8457" max="8457" width="4.77734375" style="1" customWidth="1"/>
    <col min="8458" max="8458" width="4.6640625" style="1" customWidth="1"/>
    <col min="8459" max="8459" width="3.44140625" style="1" customWidth="1"/>
    <col min="8460" max="8460" width="4" style="1" customWidth="1"/>
    <col min="8461" max="8461" width="2.44140625" style="1" customWidth="1"/>
    <col min="8462" max="8462" width="5.44140625" style="1" customWidth="1"/>
    <col min="8463" max="8463" width="3.109375" style="1" customWidth="1"/>
    <col min="8464" max="8464" width="20.21875" style="1" customWidth="1"/>
    <col min="8465" max="8467" width="14.6640625" style="1" customWidth="1"/>
    <col min="8468" max="8468" width="2.44140625" style="1" customWidth="1"/>
    <col min="8469" max="8469" width="14.6640625" style="1" customWidth="1"/>
    <col min="8470" max="8470" width="3.88671875" style="1" customWidth="1"/>
    <col min="8471" max="8471" width="14.109375" style="1" customWidth="1"/>
    <col min="8472" max="8472" width="24.44140625" style="1" customWidth="1"/>
    <col min="8473" max="8712" width="8.88671875" style="1"/>
    <col min="8713" max="8713" width="4.77734375" style="1" customWidth="1"/>
    <col min="8714" max="8714" width="4.6640625" style="1" customWidth="1"/>
    <col min="8715" max="8715" width="3.44140625" style="1" customWidth="1"/>
    <col min="8716" max="8716" width="4" style="1" customWidth="1"/>
    <col min="8717" max="8717" width="2.44140625" style="1" customWidth="1"/>
    <col min="8718" max="8718" width="5.44140625" style="1" customWidth="1"/>
    <col min="8719" max="8719" width="3.109375" style="1" customWidth="1"/>
    <col min="8720" max="8720" width="20.21875" style="1" customWidth="1"/>
    <col min="8721" max="8723" width="14.6640625" style="1" customWidth="1"/>
    <col min="8724" max="8724" width="2.44140625" style="1" customWidth="1"/>
    <col min="8725" max="8725" width="14.6640625" style="1" customWidth="1"/>
    <col min="8726" max="8726" width="3.88671875" style="1" customWidth="1"/>
    <col min="8727" max="8727" width="14.109375" style="1" customWidth="1"/>
    <col min="8728" max="8728" width="24.44140625" style="1" customWidth="1"/>
    <col min="8729" max="8968" width="8.88671875" style="1"/>
    <col min="8969" max="8969" width="4.77734375" style="1" customWidth="1"/>
    <col min="8970" max="8970" width="4.6640625" style="1" customWidth="1"/>
    <col min="8971" max="8971" width="3.44140625" style="1" customWidth="1"/>
    <col min="8972" max="8972" width="4" style="1" customWidth="1"/>
    <col min="8973" max="8973" width="2.44140625" style="1" customWidth="1"/>
    <col min="8974" max="8974" width="5.44140625" style="1" customWidth="1"/>
    <col min="8975" max="8975" width="3.109375" style="1" customWidth="1"/>
    <col min="8976" max="8976" width="20.21875" style="1" customWidth="1"/>
    <col min="8977" max="8979" width="14.6640625" style="1" customWidth="1"/>
    <col min="8980" max="8980" width="2.44140625" style="1" customWidth="1"/>
    <col min="8981" max="8981" width="14.6640625" style="1" customWidth="1"/>
    <col min="8982" max="8982" width="3.88671875" style="1" customWidth="1"/>
    <col min="8983" max="8983" width="14.109375" style="1" customWidth="1"/>
    <col min="8984" max="8984" width="24.44140625" style="1" customWidth="1"/>
    <col min="8985" max="9224" width="8.88671875" style="1"/>
    <col min="9225" max="9225" width="4.77734375" style="1" customWidth="1"/>
    <col min="9226" max="9226" width="4.6640625" style="1" customWidth="1"/>
    <col min="9227" max="9227" width="3.44140625" style="1" customWidth="1"/>
    <col min="9228" max="9228" width="4" style="1" customWidth="1"/>
    <col min="9229" max="9229" width="2.44140625" style="1" customWidth="1"/>
    <col min="9230" max="9230" width="5.44140625" style="1" customWidth="1"/>
    <col min="9231" max="9231" width="3.109375" style="1" customWidth="1"/>
    <col min="9232" max="9232" width="20.21875" style="1" customWidth="1"/>
    <col min="9233" max="9235" width="14.6640625" style="1" customWidth="1"/>
    <col min="9236" max="9236" width="2.44140625" style="1" customWidth="1"/>
    <col min="9237" max="9237" width="14.6640625" style="1" customWidth="1"/>
    <col min="9238" max="9238" width="3.88671875" style="1" customWidth="1"/>
    <col min="9239" max="9239" width="14.109375" style="1" customWidth="1"/>
    <col min="9240" max="9240" width="24.44140625" style="1" customWidth="1"/>
    <col min="9241" max="9480" width="8.88671875" style="1"/>
    <col min="9481" max="9481" width="4.77734375" style="1" customWidth="1"/>
    <col min="9482" max="9482" width="4.6640625" style="1" customWidth="1"/>
    <col min="9483" max="9483" width="3.44140625" style="1" customWidth="1"/>
    <col min="9484" max="9484" width="4" style="1" customWidth="1"/>
    <col min="9485" max="9485" width="2.44140625" style="1" customWidth="1"/>
    <col min="9486" max="9486" width="5.44140625" style="1" customWidth="1"/>
    <col min="9487" max="9487" width="3.109375" style="1" customWidth="1"/>
    <col min="9488" max="9488" width="20.21875" style="1" customWidth="1"/>
    <col min="9489" max="9491" width="14.6640625" style="1" customWidth="1"/>
    <col min="9492" max="9492" width="2.44140625" style="1" customWidth="1"/>
    <col min="9493" max="9493" width="14.6640625" style="1" customWidth="1"/>
    <col min="9494" max="9494" width="3.88671875" style="1" customWidth="1"/>
    <col min="9495" max="9495" width="14.109375" style="1" customWidth="1"/>
    <col min="9496" max="9496" width="24.44140625" style="1" customWidth="1"/>
    <col min="9497" max="9736" width="8.88671875" style="1"/>
    <col min="9737" max="9737" width="4.77734375" style="1" customWidth="1"/>
    <col min="9738" max="9738" width="4.6640625" style="1" customWidth="1"/>
    <col min="9739" max="9739" width="3.44140625" style="1" customWidth="1"/>
    <col min="9740" max="9740" width="4" style="1" customWidth="1"/>
    <col min="9741" max="9741" width="2.44140625" style="1" customWidth="1"/>
    <col min="9742" max="9742" width="5.44140625" style="1" customWidth="1"/>
    <col min="9743" max="9743" width="3.109375" style="1" customWidth="1"/>
    <col min="9744" max="9744" width="20.21875" style="1" customWidth="1"/>
    <col min="9745" max="9747" width="14.6640625" style="1" customWidth="1"/>
    <col min="9748" max="9748" width="2.44140625" style="1" customWidth="1"/>
    <col min="9749" max="9749" width="14.6640625" style="1" customWidth="1"/>
    <col min="9750" max="9750" width="3.88671875" style="1" customWidth="1"/>
    <col min="9751" max="9751" width="14.109375" style="1" customWidth="1"/>
    <col min="9752" max="9752" width="24.44140625" style="1" customWidth="1"/>
    <col min="9753" max="9992" width="8.88671875" style="1"/>
    <col min="9993" max="9993" width="4.77734375" style="1" customWidth="1"/>
    <col min="9994" max="9994" width="4.6640625" style="1" customWidth="1"/>
    <col min="9995" max="9995" width="3.44140625" style="1" customWidth="1"/>
    <col min="9996" max="9996" width="4" style="1" customWidth="1"/>
    <col min="9997" max="9997" width="2.44140625" style="1" customWidth="1"/>
    <col min="9998" max="9998" width="5.44140625" style="1" customWidth="1"/>
    <col min="9999" max="9999" width="3.109375" style="1" customWidth="1"/>
    <col min="10000" max="10000" width="20.21875" style="1" customWidth="1"/>
    <col min="10001" max="10003" width="14.6640625" style="1" customWidth="1"/>
    <col min="10004" max="10004" width="2.44140625" style="1" customWidth="1"/>
    <col min="10005" max="10005" width="14.6640625" style="1" customWidth="1"/>
    <col min="10006" max="10006" width="3.88671875" style="1" customWidth="1"/>
    <col min="10007" max="10007" width="14.109375" style="1" customWidth="1"/>
    <col min="10008" max="10008" width="24.44140625" style="1" customWidth="1"/>
    <col min="10009" max="10248" width="8.88671875" style="1"/>
    <col min="10249" max="10249" width="4.77734375" style="1" customWidth="1"/>
    <col min="10250" max="10250" width="4.6640625" style="1" customWidth="1"/>
    <col min="10251" max="10251" width="3.44140625" style="1" customWidth="1"/>
    <col min="10252" max="10252" width="4" style="1" customWidth="1"/>
    <col min="10253" max="10253" width="2.44140625" style="1" customWidth="1"/>
    <col min="10254" max="10254" width="5.44140625" style="1" customWidth="1"/>
    <col min="10255" max="10255" width="3.109375" style="1" customWidth="1"/>
    <col min="10256" max="10256" width="20.21875" style="1" customWidth="1"/>
    <col min="10257" max="10259" width="14.6640625" style="1" customWidth="1"/>
    <col min="10260" max="10260" width="2.44140625" style="1" customWidth="1"/>
    <col min="10261" max="10261" width="14.6640625" style="1" customWidth="1"/>
    <col min="10262" max="10262" width="3.88671875" style="1" customWidth="1"/>
    <col min="10263" max="10263" width="14.109375" style="1" customWidth="1"/>
    <col min="10264" max="10264" width="24.44140625" style="1" customWidth="1"/>
    <col min="10265" max="10504" width="8.88671875" style="1"/>
    <col min="10505" max="10505" width="4.77734375" style="1" customWidth="1"/>
    <col min="10506" max="10506" width="4.6640625" style="1" customWidth="1"/>
    <col min="10507" max="10507" width="3.44140625" style="1" customWidth="1"/>
    <col min="10508" max="10508" width="4" style="1" customWidth="1"/>
    <col min="10509" max="10509" width="2.44140625" style="1" customWidth="1"/>
    <col min="10510" max="10510" width="5.44140625" style="1" customWidth="1"/>
    <col min="10511" max="10511" width="3.109375" style="1" customWidth="1"/>
    <col min="10512" max="10512" width="20.21875" style="1" customWidth="1"/>
    <col min="10513" max="10515" width="14.6640625" style="1" customWidth="1"/>
    <col min="10516" max="10516" width="2.44140625" style="1" customWidth="1"/>
    <col min="10517" max="10517" width="14.6640625" style="1" customWidth="1"/>
    <col min="10518" max="10518" width="3.88671875" style="1" customWidth="1"/>
    <col min="10519" max="10519" width="14.109375" style="1" customWidth="1"/>
    <col min="10520" max="10520" width="24.44140625" style="1" customWidth="1"/>
    <col min="10521" max="10760" width="8.88671875" style="1"/>
    <col min="10761" max="10761" width="4.77734375" style="1" customWidth="1"/>
    <col min="10762" max="10762" width="4.6640625" style="1" customWidth="1"/>
    <col min="10763" max="10763" width="3.44140625" style="1" customWidth="1"/>
    <col min="10764" max="10764" width="4" style="1" customWidth="1"/>
    <col min="10765" max="10765" width="2.44140625" style="1" customWidth="1"/>
    <col min="10766" max="10766" width="5.44140625" style="1" customWidth="1"/>
    <col min="10767" max="10767" width="3.109375" style="1" customWidth="1"/>
    <col min="10768" max="10768" width="20.21875" style="1" customWidth="1"/>
    <col min="10769" max="10771" width="14.6640625" style="1" customWidth="1"/>
    <col min="10772" max="10772" width="2.44140625" style="1" customWidth="1"/>
    <col min="10773" max="10773" width="14.6640625" style="1" customWidth="1"/>
    <col min="10774" max="10774" width="3.88671875" style="1" customWidth="1"/>
    <col min="10775" max="10775" width="14.109375" style="1" customWidth="1"/>
    <col min="10776" max="10776" width="24.44140625" style="1" customWidth="1"/>
    <col min="10777" max="11016" width="8.88671875" style="1"/>
    <col min="11017" max="11017" width="4.77734375" style="1" customWidth="1"/>
    <col min="11018" max="11018" width="4.6640625" style="1" customWidth="1"/>
    <col min="11019" max="11019" width="3.44140625" style="1" customWidth="1"/>
    <col min="11020" max="11020" width="4" style="1" customWidth="1"/>
    <col min="11021" max="11021" width="2.44140625" style="1" customWidth="1"/>
    <col min="11022" max="11022" width="5.44140625" style="1" customWidth="1"/>
    <col min="11023" max="11023" width="3.109375" style="1" customWidth="1"/>
    <col min="11024" max="11024" width="20.21875" style="1" customWidth="1"/>
    <col min="11025" max="11027" width="14.6640625" style="1" customWidth="1"/>
    <col min="11028" max="11028" width="2.44140625" style="1" customWidth="1"/>
    <col min="11029" max="11029" width="14.6640625" style="1" customWidth="1"/>
    <col min="11030" max="11030" width="3.88671875" style="1" customWidth="1"/>
    <col min="11031" max="11031" width="14.109375" style="1" customWidth="1"/>
    <col min="11032" max="11032" width="24.44140625" style="1" customWidth="1"/>
    <col min="11033" max="11272" width="8.88671875" style="1"/>
    <col min="11273" max="11273" width="4.77734375" style="1" customWidth="1"/>
    <col min="11274" max="11274" width="4.6640625" style="1" customWidth="1"/>
    <col min="11275" max="11275" width="3.44140625" style="1" customWidth="1"/>
    <col min="11276" max="11276" width="4" style="1" customWidth="1"/>
    <col min="11277" max="11277" width="2.44140625" style="1" customWidth="1"/>
    <col min="11278" max="11278" width="5.44140625" style="1" customWidth="1"/>
    <col min="11279" max="11279" width="3.109375" style="1" customWidth="1"/>
    <col min="11280" max="11280" width="20.21875" style="1" customWidth="1"/>
    <col min="11281" max="11283" width="14.6640625" style="1" customWidth="1"/>
    <col min="11284" max="11284" width="2.44140625" style="1" customWidth="1"/>
    <col min="11285" max="11285" width="14.6640625" style="1" customWidth="1"/>
    <col min="11286" max="11286" width="3.88671875" style="1" customWidth="1"/>
    <col min="11287" max="11287" width="14.109375" style="1" customWidth="1"/>
    <col min="11288" max="11288" width="24.44140625" style="1" customWidth="1"/>
    <col min="11289" max="11528" width="8.88671875" style="1"/>
    <col min="11529" max="11529" width="4.77734375" style="1" customWidth="1"/>
    <col min="11530" max="11530" width="4.6640625" style="1" customWidth="1"/>
    <col min="11531" max="11531" width="3.44140625" style="1" customWidth="1"/>
    <col min="11532" max="11532" width="4" style="1" customWidth="1"/>
    <col min="11533" max="11533" width="2.44140625" style="1" customWidth="1"/>
    <col min="11534" max="11534" width="5.44140625" style="1" customWidth="1"/>
    <col min="11535" max="11535" width="3.109375" style="1" customWidth="1"/>
    <col min="11536" max="11536" width="20.21875" style="1" customWidth="1"/>
    <col min="11537" max="11539" width="14.6640625" style="1" customWidth="1"/>
    <col min="11540" max="11540" width="2.44140625" style="1" customWidth="1"/>
    <col min="11541" max="11541" width="14.6640625" style="1" customWidth="1"/>
    <col min="11542" max="11542" width="3.88671875" style="1" customWidth="1"/>
    <col min="11543" max="11543" width="14.109375" style="1" customWidth="1"/>
    <col min="11544" max="11544" width="24.44140625" style="1" customWidth="1"/>
    <col min="11545" max="11784" width="8.88671875" style="1"/>
    <col min="11785" max="11785" width="4.77734375" style="1" customWidth="1"/>
    <col min="11786" max="11786" width="4.6640625" style="1" customWidth="1"/>
    <col min="11787" max="11787" width="3.44140625" style="1" customWidth="1"/>
    <col min="11788" max="11788" width="4" style="1" customWidth="1"/>
    <col min="11789" max="11789" width="2.44140625" style="1" customWidth="1"/>
    <col min="11790" max="11790" width="5.44140625" style="1" customWidth="1"/>
    <col min="11791" max="11791" width="3.109375" style="1" customWidth="1"/>
    <col min="11792" max="11792" width="20.21875" style="1" customWidth="1"/>
    <col min="11793" max="11795" width="14.6640625" style="1" customWidth="1"/>
    <col min="11796" max="11796" width="2.44140625" style="1" customWidth="1"/>
    <col min="11797" max="11797" width="14.6640625" style="1" customWidth="1"/>
    <col min="11798" max="11798" width="3.88671875" style="1" customWidth="1"/>
    <col min="11799" max="11799" width="14.109375" style="1" customWidth="1"/>
    <col min="11800" max="11800" width="24.44140625" style="1" customWidth="1"/>
    <col min="11801" max="12040" width="8.88671875" style="1"/>
    <col min="12041" max="12041" width="4.77734375" style="1" customWidth="1"/>
    <col min="12042" max="12042" width="4.6640625" style="1" customWidth="1"/>
    <col min="12043" max="12043" width="3.44140625" style="1" customWidth="1"/>
    <col min="12044" max="12044" width="4" style="1" customWidth="1"/>
    <col min="12045" max="12045" width="2.44140625" style="1" customWidth="1"/>
    <col min="12046" max="12046" width="5.44140625" style="1" customWidth="1"/>
    <col min="12047" max="12047" width="3.109375" style="1" customWidth="1"/>
    <col min="12048" max="12048" width="20.21875" style="1" customWidth="1"/>
    <col min="12049" max="12051" width="14.6640625" style="1" customWidth="1"/>
    <col min="12052" max="12052" width="2.44140625" style="1" customWidth="1"/>
    <col min="12053" max="12053" width="14.6640625" style="1" customWidth="1"/>
    <col min="12054" max="12054" width="3.88671875" style="1" customWidth="1"/>
    <col min="12055" max="12055" width="14.109375" style="1" customWidth="1"/>
    <col min="12056" max="12056" width="24.44140625" style="1" customWidth="1"/>
    <col min="12057" max="12296" width="8.88671875" style="1"/>
    <col min="12297" max="12297" width="4.77734375" style="1" customWidth="1"/>
    <col min="12298" max="12298" width="4.6640625" style="1" customWidth="1"/>
    <col min="12299" max="12299" width="3.44140625" style="1" customWidth="1"/>
    <col min="12300" max="12300" width="4" style="1" customWidth="1"/>
    <col min="12301" max="12301" width="2.44140625" style="1" customWidth="1"/>
    <col min="12302" max="12302" width="5.44140625" style="1" customWidth="1"/>
    <col min="12303" max="12303" width="3.109375" style="1" customWidth="1"/>
    <col min="12304" max="12304" width="20.21875" style="1" customWidth="1"/>
    <col min="12305" max="12307" width="14.6640625" style="1" customWidth="1"/>
    <col min="12308" max="12308" width="2.44140625" style="1" customWidth="1"/>
    <col min="12309" max="12309" width="14.6640625" style="1" customWidth="1"/>
    <col min="12310" max="12310" width="3.88671875" style="1" customWidth="1"/>
    <col min="12311" max="12311" width="14.109375" style="1" customWidth="1"/>
    <col min="12312" max="12312" width="24.44140625" style="1" customWidth="1"/>
    <col min="12313" max="12552" width="8.88671875" style="1"/>
    <col min="12553" max="12553" width="4.77734375" style="1" customWidth="1"/>
    <col min="12554" max="12554" width="4.6640625" style="1" customWidth="1"/>
    <col min="12555" max="12555" width="3.44140625" style="1" customWidth="1"/>
    <col min="12556" max="12556" width="4" style="1" customWidth="1"/>
    <col min="12557" max="12557" width="2.44140625" style="1" customWidth="1"/>
    <col min="12558" max="12558" width="5.44140625" style="1" customWidth="1"/>
    <col min="12559" max="12559" width="3.109375" style="1" customWidth="1"/>
    <col min="12560" max="12560" width="20.21875" style="1" customWidth="1"/>
    <col min="12561" max="12563" width="14.6640625" style="1" customWidth="1"/>
    <col min="12564" max="12564" width="2.44140625" style="1" customWidth="1"/>
    <col min="12565" max="12565" width="14.6640625" style="1" customWidth="1"/>
    <col min="12566" max="12566" width="3.88671875" style="1" customWidth="1"/>
    <col min="12567" max="12567" width="14.109375" style="1" customWidth="1"/>
    <col min="12568" max="12568" width="24.44140625" style="1" customWidth="1"/>
    <col min="12569" max="12808" width="8.88671875" style="1"/>
    <col min="12809" max="12809" width="4.77734375" style="1" customWidth="1"/>
    <col min="12810" max="12810" width="4.6640625" style="1" customWidth="1"/>
    <col min="12811" max="12811" width="3.44140625" style="1" customWidth="1"/>
    <col min="12812" max="12812" width="4" style="1" customWidth="1"/>
    <col min="12813" max="12813" width="2.44140625" style="1" customWidth="1"/>
    <col min="12814" max="12814" width="5.44140625" style="1" customWidth="1"/>
    <col min="12815" max="12815" width="3.109375" style="1" customWidth="1"/>
    <col min="12816" max="12816" width="20.21875" style="1" customWidth="1"/>
    <col min="12817" max="12819" width="14.6640625" style="1" customWidth="1"/>
    <col min="12820" max="12820" width="2.44140625" style="1" customWidth="1"/>
    <col min="12821" max="12821" width="14.6640625" style="1" customWidth="1"/>
    <col min="12822" max="12822" width="3.88671875" style="1" customWidth="1"/>
    <col min="12823" max="12823" width="14.109375" style="1" customWidth="1"/>
    <col min="12824" max="12824" width="24.44140625" style="1" customWidth="1"/>
    <col min="12825" max="13064" width="8.88671875" style="1"/>
    <col min="13065" max="13065" width="4.77734375" style="1" customWidth="1"/>
    <col min="13066" max="13066" width="4.6640625" style="1" customWidth="1"/>
    <col min="13067" max="13067" width="3.44140625" style="1" customWidth="1"/>
    <col min="13068" max="13068" width="4" style="1" customWidth="1"/>
    <col min="13069" max="13069" width="2.44140625" style="1" customWidth="1"/>
    <col min="13070" max="13070" width="5.44140625" style="1" customWidth="1"/>
    <col min="13071" max="13071" width="3.109375" style="1" customWidth="1"/>
    <col min="13072" max="13072" width="20.21875" style="1" customWidth="1"/>
    <col min="13073" max="13075" width="14.6640625" style="1" customWidth="1"/>
    <col min="13076" max="13076" width="2.44140625" style="1" customWidth="1"/>
    <col min="13077" max="13077" width="14.6640625" style="1" customWidth="1"/>
    <col min="13078" max="13078" width="3.88671875" style="1" customWidth="1"/>
    <col min="13079" max="13079" width="14.109375" style="1" customWidth="1"/>
    <col min="13080" max="13080" width="24.44140625" style="1" customWidth="1"/>
    <col min="13081" max="13320" width="8.88671875" style="1"/>
    <col min="13321" max="13321" width="4.77734375" style="1" customWidth="1"/>
    <col min="13322" max="13322" width="4.6640625" style="1" customWidth="1"/>
    <col min="13323" max="13323" width="3.44140625" style="1" customWidth="1"/>
    <col min="13324" max="13324" width="4" style="1" customWidth="1"/>
    <col min="13325" max="13325" width="2.44140625" style="1" customWidth="1"/>
    <col min="13326" max="13326" width="5.44140625" style="1" customWidth="1"/>
    <col min="13327" max="13327" width="3.109375" style="1" customWidth="1"/>
    <col min="13328" max="13328" width="20.21875" style="1" customWidth="1"/>
    <col min="13329" max="13331" width="14.6640625" style="1" customWidth="1"/>
    <col min="13332" max="13332" width="2.44140625" style="1" customWidth="1"/>
    <col min="13333" max="13333" width="14.6640625" style="1" customWidth="1"/>
    <col min="13334" max="13334" width="3.88671875" style="1" customWidth="1"/>
    <col min="13335" max="13335" width="14.109375" style="1" customWidth="1"/>
    <col min="13336" max="13336" width="24.44140625" style="1" customWidth="1"/>
    <col min="13337" max="13576" width="8.88671875" style="1"/>
    <col min="13577" max="13577" width="4.77734375" style="1" customWidth="1"/>
    <col min="13578" max="13578" width="4.6640625" style="1" customWidth="1"/>
    <col min="13579" max="13579" width="3.44140625" style="1" customWidth="1"/>
    <col min="13580" max="13580" width="4" style="1" customWidth="1"/>
    <col min="13581" max="13581" width="2.44140625" style="1" customWidth="1"/>
    <col min="13582" max="13582" width="5.44140625" style="1" customWidth="1"/>
    <col min="13583" max="13583" width="3.109375" style="1" customWidth="1"/>
    <col min="13584" max="13584" width="20.21875" style="1" customWidth="1"/>
    <col min="13585" max="13587" width="14.6640625" style="1" customWidth="1"/>
    <col min="13588" max="13588" width="2.44140625" style="1" customWidth="1"/>
    <col min="13589" max="13589" width="14.6640625" style="1" customWidth="1"/>
    <col min="13590" max="13590" width="3.88671875" style="1" customWidth="1"/>
    <col min="13591" max="13591" width="14.109375" style="1" customWidth="1"/>
    <col min="13592" max="13592" width="24.44140625" style="1" customWidth="1"/>
    <col min="13593" max="13832" width="8.88671875" style="1"/>
    <col min="13833" max="13833" width="4.77734375" style="1" customWidth="1"/>
    <col min="13834" max="13834" width="4.6640625" style="1" customWidth="1"/>
    <col min="13835" max="13835" width="3.44140625" style="1" customWidth="1"/>
    <col min="13836" max="13836" width="4" style="1" customWidth="1"/>
    <col min="13837" max="13837" width="2.44140625" style="1" customWidth="1"/>
    <col min="13838" max="13838" width="5.44140625" style="1" customWidth="1"/>
    <col min="13839" max="13839" width="3.109375" style="1" customWidth="1"/>
    <col min="13840" max="13840" width="20.21875" style="1" customWidth="1"/>
    <col min="13841" max="13843" width="14.6640625" style="1" customWidth="1"/>
    <col min="13844" max="13844" width="2.44140625" style="1" customWidth="1"/>
    <col min="13845" max="13845" width="14.6640625" style="1" customWidth="1"/>
    <col min="13846" max="13846" width="3.88671875" style="1" customWidth="1"/>
    <col min="13847" max="13847" width="14.109375" style="1" customWidth="1"/>
    <col min="13848" max="13848" width="24.44140625" style="1" customWidth="1"/>
    <col min="13849" max="14088" width="8.88671875" style="1"/>
    <col min="14089" max="14089" width="4.77734375" style="1" customWidth="1"/>
    <col min="14090" max="14090" width="4.6640625" style="1" customWidth="1"/>
    <col min="14091" max="14091" width="3.44140625" style="1" customWidth="1"/>
    <col min="14092" max="14092" width="4" style="1" customWidth="1"/>
    <col min="14093" max="14093" width="2.44140625" style="1" customWidth="1"/>
    <col min="14094" max="14094" width="5.44140625" style="1" customWidth="1"/>
    <col min="14095" max="14095" width="3.109375" style="1" customWidth="1"/>
    <col min="14096" max="14096" width="20.21875" style="1" customWidth="1"/>
    <col min="14097" max="14099" width="14.6640625" style="1" customWidth="1"/>
    <col min="14100" max="14100" width="2.44140625" style="1" customWidth="1"/>
    <col min="14101" max="14101" width="14.6640625" style="1" customWidth="1"/>
    <col min="14102" max="14102" width="3.88671875" style="1" customWidth="1"/>
    <col min="14103" max="14103" width="14.109375" style="1" customWidth="1"/>
    <col min="14104" max="14104" width="24.44140625" style="1" customWidth="1"/>
    <col min="14105" max="14344" width="8.88671875" style="1"/>
    <col min="14345" max="14345" width="4.77734375" style="1" customWidth="1"/>
    <col min="14346" max="14346" width="4.6640625" style="1" customWidth="1"/>
    <col min="14347" max="14347" width="3.44140625" style="1" customWidth="1"/>
    <col min="14348" max="14348" width="4" style="1" customWidth="1"/>
    <col min="14349" max="14349" width="2.44140625" style="1" customWidth="1"/>
    <col min="14350" max="14350" width="5.44140625" style="1" customWidth="1"/>
    <col min="14351" max="14351" width="3.109375" style="1" customWidth="1"/>
    <col min="14352" max="14352" width="20.21875" style="1" customWidth="1"/>
    <col min="14353" max="14355" width="14.6640625" style="1" customWidth="1"/>
    <col min="14356" max="14356" width="2.44140625" style="1" customWidth="1"/>
    <col min="14357" max="14357" width="14.6640625" style="1" customWidth="1"/>
    <col min="14358" max="14358" width="3.88671875" style="1" customWidth="1"/>
    <col min="14359" max="14359" width="14.109375" style="1" customWidth="1"/>
    <col min="14360" max="14360" width="24.44140625" style="1" customWidth="1"/>
    <col min="14361" max="14600" width="8.88671875" style="1"/>
    <col min="14601" max="14601" width="4.77734375" style="1" customWidth="1"/>
    <col min="14602" max="14602" width="4.6640625" style="1" customWidth="1"/>
    <col min="14603" max="14603" width="3.44140625" style="1" customWidth="1"/>
    <col min="14604" max="14604" width="4" style="1" customWidth="1"/>
    <col min="14605" max="14605" width="2.44140625" style="1" customWidth="1"/>
    <col min="14606" max="14606" width="5.44140625" style="1" customWidth="1"/>
    <col min="14607" max="14607" width="3.109375" style="1" customWidth="1"/>
    <col min="14608" max="14608" width="20.21875" style="1" customWidth="1"/>
    <col min="14609" max="14611" width="14.6640625" style="1" customWidth="1"/>
    <col min="14612" max="14612" width="2.44140625" style="1" customWidth="1"/>
    <col min="14613" max="14613" width="14.6640625" style="1" customWidth="1"/>
    <col min="14614" max="14614" width="3.88671875" style="1" customWidth="1"/>
    <col min="14615" max="14615" width="14.109375" style="1" customWidth="1"/>
    <col min="14616" max="14616" width="24.44140625" style="1" customWidth="1"/>
    <col min="14617" max="14856" width="8.88671875" style="1"/>
    <col min="14857" max="14857" width="4.77734375" style="1" customWidth="1"/>
    <col min="14858" max="14858" width="4.6640625" style="1" customWidth="1"/>
    <col min="14859" max="14859" width="3.44140625" style="1" customWidth="1"/>
    <col min="14860" max="14860" width="4" style="1" customWidth="1"/>
    <col min="14861" max="14861" width="2.44140625" style="1" customWidth="1"/>
    <col min="14862" max="14862" width="5.44140625" style="1" customWidth="1"/>
    <col min="14863" max="14863" width="3.109375" style="1" customWidth="1"/>
    <col min="14864" max="14864" width="20.21875" style="1" customWidth="1"/>
    <col min="14865" max="14867" width="14.6640625" style="1" customWidth="1"/>
    <col min="14868" max="14868" width="2.44140625" style="1" customWidth="1"/>
    <col min="14869" max="14869" width="14.6640625" style="1" customWidth="1"/>
    <col min="14870" max="14870" width="3.88671875" style="1" customWidth="1"/>
    <col min="14871" max="14871" width="14.109375" style="1" customWidth="1"/>
    <col min="14872" max="14872" width="24.44140625" style="1" customWidth="1"/>
    <col min="14873" max="15112" width="8.88671875" style="1"/>
    <col min="15113" max="15113" width="4.77734375" style="1" customWidth="1"/>
    <col min="15114" max="15114" width="4.6640625" style="1" customWidth="1"/>
    <col min="15115" max="15115" width="3.44140625" style="1" customWidth="1"/>
    <col min="15116" max="15116" width="4" style="1" customWidth="1"/>
    <col min="15117" max="15117" width="2.44140625" style="1" customWidth="1"/>
    <col min="15118" max="15118" width="5.44140625" style="1" customWidth="1"/>
    <col min="15119" max="15119" width="3.109375" style="1" customWidth="1"/>
    <col min="15120" max="15120" width="20.21875" style="1" customWidth="1"/>
    <col min="15121" max="15123" width="14.6640625" style="1" customWidth="1"/>
    <col min="15124" max="15124" width="2.44140625" style="1" customWidth="1"/>
    <col min="15125" max="15125" width="14.6640625" style="1" customWidth="1"/>
    <col min="15126" max="15126" width="3.88671875" style="1" customWidth="1"/>
    <col min="15127" max="15127" width="14.109375" style="1" customWidth="1"/>
    <col min="15128" max="15128" width="24.44140625" style="1" customWidth="1"/>
    <col min="15129" max="15368" width="8.88671875" style="1"/>
    <col min="15369" max="15369" width="4.77734375" style="1" customWidth="1"/>
    <col min="15370" max="15370" width="4.6640625" style="1" customWidth="1"/>
    <col min="15371" max="15371" width="3.44140625" style="1" customWidth="1"/>
    <col min="15372" max="15372" width="4" style="1" customWidth="1"/>
    <col min="15373" max="15373" width="2.44140625" style="1" customWidth="1"/>
    <col min="15374" max="15374" width="5.44140625" style="1" customWidth="1"/>
    <col min="15375" max="15375" width="3.109375" style="1" customWidth="1"/>
    <col min="15376" max="15376" width="20.21875" style="1" customWidth="1"/>
    <col min="15377" max="15379" width="14.6640625" style="1" customWidth="1"/>
    <col min="15380" max="15380" width="2.44140625" style="1" customWidth="1"/>
    <col min="15381" max="15381" width="14.6640625" style="1" customWidth="1"/>
    <col min="15382" max="15382" width="3.88671875" style="1" customWidth="1"/>
    <col min="15383" max="15383" width="14.109375" style="1" customWidth="1"/>
    <col min="15384" max="15384" width="24.44140625" style="1" customWidth="1"/>
    <col min="15385" max="15624" width="8.88671875" style="1"/>
    <col min="15625" max="15625" width="4.77734375" style="1" customWidth="1"/>
    <col min="15626" max="15626" width="4.6640625" style="1" customWidth="1"/>
    <col min="15627" max="15627" width="3.44140625" style="1" customWidth="1"/>
    <col min="15628" max="15628" width="4" style="1" customWidth="1"/>
    <col min="15629" max="15629" width="2.44140625" style="1" customWidth="1"/>
    <col min="15630" max="15630" width="5.44140625" style="1" customWidth="1"/>
    <col min="15631" max="15631" width="3.109375" style="1" customWidth="1"/>
    <col min="15632" max="15632" width="20.21875" style="1" customWidth="1"/>
    <col min="15633" max="15635" width="14.6640625" style="1" customWidth="1"/>
    <col min="15636" max="15636" width="2.44140625" style="1" customWidth="1"/>
    <col min="15637" max="15637" width="14.6640625" style="1" customWidth="1"/>
    <col min="15638" max="15638" width="3.88671875" style="1" customWidth="1"/>
    <col min="15639" max="15639" width="14.109375" style="1" customWidth="1"/>
    <col min="15640" max="15640" width="24.44140625" style="1" customWidth="1"/>
    <col min="15641" max="15880" width="8.88671875" style="1"/>
    <col min="15881" max="15881" width="4.77734375" style="1" customWidth="1"/>
    <col min="15882" max="15882" width="4.6640625" style="1" customWidth="1"/>
    <col min="15883" max="15883" width="3.44140625" style="1" customWidth="1"/>
    <col min="15884" max="15884" width="4" style="1" customWidth="1"/>
    <col min="15885" max="15885" width="2.44140625" style="1" customWidth="1"/>
    <col min="15886" max="15886" width="5.44140625" style="1" customWidth="1"/>
    <col min="15887" max="15887" width="3.109375" style="1" customWidth="1"/>
    <col min="15888" max="15888" width="20.21875" style="1" customWidth="1"/>
    <col min="15889" max="15891" width="14.6640625" style="1" customWidth="1"/>
    <col min="15892" max="15892" width="2.44140625" style="1" customWidth="1"/>
    <col min="15893" max="15893" width="14.6640625" style="1" customWidth="1"/>
    <col min="15894" max="15894" width="3.88671875" style="1" customWidth="1"/>
    <col min="15895" max="15895" width="14.109375" style="1" customWidth="1"/>
    <col min="15896" max="15896" width="24.44140625" style="1" customWidth="1"/>
    <col min="15897" max="16136" width="8.88671875" style="1"/>
    <col min="16137" max="16137" width="4.77734375" style="1" customWidth="1"/>
    <col min="16138" max="16138" width="4.6640625" style="1" customWidth="1"/>
    <col min="16139" max="16139" width="3.44140625" style="1" customWidth="1"/>
    <col min="16140" max="16140" width="4" style="1" customWidth="1"/>
    <col min="16141" max="16141" width="2.44140625" style="1" customWidth="1"/>
    <col min="16142" max="16142" width="5.44140625" style="1" customWidth="1"/>
    <col min="16143" max="16143" width="3.109375" style="1" customWidth="1"/>
    <col min="16144" max="16144" width="20.21875" style="1" customWidth="1"/>
    <col min="16145" max="16147" width="14.6640625" style="1" customWidth="1"/>
    <col min="16148" max="16148" width="2.44140625" style="1" customWidth="1"/>
    <col min="16149" max="16149" width="14.6640625" style="1" customWidth="1"/>
    <col min="16150" max="16150" width="3.88671875" style="1" customWidth="1"/>
    <col min="16151" max="16151" width="14.109375" style="1" customWidth="1"/>
    <col min="16152" max="16152" width="24.44140625" style="1" customWidth="1"/>
    <col min="16153" max="16384" width="8.88671875" style="1"/>
  </cols>
  <sheetData>
    <row r="1" spans="1:24" s="40" customFormat="1" x14ac:dyDescent="0.25">
      <c r="A1" s="35" t="s">
        <v>21</v>
      </c>
      <c r="K1" s="8"/>
      <c r="L1" s="8"/>
      <c r="M1" s="8"/>
    </row>
    <row r="2" spans="1:24" s="2" customFormat="1" ht="19.5" x14ac:dyDescent="0.35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"/>
    </row>
    <row r="3" spans="1:24" s="2" customFormat="1" ht="19.5" x14ac:dyDescent="0.35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"/>
    </row>
    <row r="4" spans="1:24" s="2" customFormat="1" x14ac:dyDescent="0.25">
      <c r="G4" s="32"/>
      <c r="H4" s="32"/>
      <c r="I4" s="32"/>
      <c r="J4" s="32"/>
      <c r="K4" s="15"/>
      <c r="L4" s="15"/>
      <c r="M4" s="9"/>
      <c r="P4" s="32"/>
      <c r="Q4" s="15"/>
      <c r="R4" s="15"/>
      <c r="S4" s="9"/>
      <c r="U4" s="32"/>
    </row>
    <row r="5" spans="1:24" s="2" customFormat="1" x14ac:dyDescent="0.25">
      <c r="A5" s="80" t="s">
        <v>20</v>
      </c>
      <c r="G5" s="32"/>
      <c r="H5" s="32"/>
      <c r="I5" s="32"/>
      <c r="J5" s="32"/>
      <c r="K5" s="14" t="s">
        <v>22</v>
      </c>
      <c r="L5" s="14"/>
      <c r="M5" s="9"/>
      <c r="P5" s="32"/>
      <c r="Q5" s="14" t="s">
        <v>23</v>
      </c>
      <c r="R5" s="14"/>
      <c r="S5" s="9"/>
      <c r="U5" s="32"/>
    </row>
    <row r="6" spans="1:24" s="2" customFormat="1" x14ac:dyDescent="0.25">
      <c r="A6" s="108" t="s">
        <v>8</v>
      </c>
      <c r="B6" s="108"/>
      <c r="C6" s="108"/>
      <c r="D6" s="108"/>
      <c r="E6" s="108"/>
      <c r="F6" s="108"/>
      <c r="G6" s="40"/>
      <c r="H6" s="40"/>
      <c r="I6" s="40"/>
      <c r="J6" s="40"/>
      <c r="K6" s="16">
        <v>707455.49</v>
      </c>
      <c r="L6" s="16"/>
      <c r="M6" s="8"/>
      <c r="N6" s="1"/>
      <c r="P6" s="32"/>
      <c r="Q6" s="16">
        <v>342543.92</v>
      </c>
      <c r="R6" s="16"/>
      <c r="S6" s="8"/>
      <c r="T6" s="11"/>
      <c r="U6" s="31"/>
    </row>
    <row r="7" spans="1:24" s="2" customFormat="1" x14ac:dyDescent="0.25">
      <c r="B7" s="2" t="s">
        <v>0</v>
      </c>
      <c r="G7" s="32"/>
      <c r="H7" s="32"/>
      <c r="I7" s="32"/>
      <c r="J7" s="32"/>
      <c r="K7" s="79">
        <f>SUM(K6:K6)</f>
        <v>707455.49</v>
      </c>
      <c r="L7" s="102"/>
      <c r="M7" s="9"/>
      <c r="P7" s="32"/>
      <c r="Q7" s="79">
        <f>SUM(Q6:Q6)</f>
        <v>342543.92</v>
      </c>
      <c r="R7" s="102"/>
      <c r="S7" s="9"/>
      <c r="U7" s="32"/>
    </row>
    <row r="8" spans="1:24" s="2" customFormat="1" ht="16.5" thickBot="1" x14ac:dyDescent="0.3">
      <c r="G8" s="32"/>
      <c r="H8" s="32"/>
      <c r="I8" s="32"/>
      <c r="J8" s="32"/>
      <c r="K8" s="9"/>
      <c r="L8" s="9"/>
      <c r="M8" s="9"/>
      <c r="P8" s="32"/>
      <c r="Q8" s="9"/>
      <c r="R8" s="9"/>
      <c r="S8" s="9"/>
      <c r="U8" s="32"/>
    </row>
    <row r="9" spans="1:24" s="2" customFormat="1" x14ac:dyDescent="0.25">
      <c r="A9" s="125"/>
      <c r="B9" s="126"/>
      <c r="C9" s="126"/>
      <c r="D9" s="126"/>
      <c r="E9" s="126"/>
      <c r="F9" s="127"/>
      <c r="G9" s="134" t="s">
        <v>19</v>
      </c>
      <c r="H9" s="135"/>
      <c r="I9" s="135"/>
      <c r="J9" s="136"/>
      <c r="K9" s="118" t="s">
        <v>28</v>
      </c>
      <c r="L9" s="119"/>
      <c r="M9" s="120"/>
      <c r="N9" s="120"/>
      <c r="O9" s="120"/>
      <c r="P9" s="51"/>
      <c r="Q9" s="118" t="s">
        <v>29</v>
      </c>
      <c r="R9" s="119"/>
      <c r="S9" s="120"/>
      <c r="T9" s="120"/>
      <c r="U9" s="120"/>
      <c r="V9" s="124"/>
    </row>
    <row r="10" spans="1:24" s="20" customFormat="1" ht="110.25" x14ac:dyDescent="0.25">
      <c r="A10" s="115" t="s">
        <v>11</v>
      </c>
      <c r="B10" s="116"/>
      <c r="C10" s="116"/>
      <c r="D10" s="116"/>
      <c r="E10" s="116"/>
      <c r="F10" s="117"/>
      <c r="G10" s="41" t="s">
        <v>10</v>
      </c>
      <c r="H10" s="18" t="s">
        <v>24</v>
      </c>
      <c r="I10" s="17" t="s">
        <v>15</v>
      </c>
      <c r="J10" s="53" t="s">
        <v>25</v>
      </c>
      <c r="K10" s="52" t="s">
        <v>10</v>
      </c>
      <c r="L10" s="103" t="s">
        <v>27</v>
      </c>
      <c r="M10" s="18" t="s">
        <v>24</v>
      </c>
      <c r="N10" s="17" t="s">
        <v>15</v>
      </c>
      <c r="O10" s="19" t="s">
        <v>14</v>
      </c>
      <c r="P10" s="53" t="s">
        <v>25</v>
      </c>
      <c r="Q10" s="41" t="s">
        <v>10</v>
      </c>
      <c r="R10" s="103" t="s">
        <v>27</v>
      </c>
      <c r="S10" s="18" t="s">
        <v>24</v>
      </c>
      <c r="T10" s="17" t="s">
        <v>15</v>
      </c>
      <c r="U10" s="53" t="s">
        <v>25</v>
      </c>
      <c r="V10" s="42" t="s">
        <v>14</v>
      </c>
    </row>
    <row r="11" spans="1:24" s="2" customFormat="1" ht="17.25" customHeight="1" x14ac:dyDescent="0.25">
      <c r="A11" s="45" t="s">
        <v>1</v>
      </c>
      <c r="B11" s="12"/>
      <c r="C11" s="12"/>
      <c r="D11" s="12"/>
      <c r="E11" s="12"/>
      <c r="F11" s="46"/>
      <c r="G11" s="43">
        <f>+L11+R11</f>
        <v>49420</v>
      </c>
      <c r="H11" s="25">
        <f>+M11+S11</f>
        <v>24181</v>
      </c>
      <c r="I11" s="25">
        <f>+N11+T11</f>
        <v>46419</v>
      </c>
      <c r="J11" s="44">
        <f>H11/G11</f>
        <v>0.48929583164710644</v>
      </c>
      <c r="K11" s="54">
        <v>40000</v>
      </c>
      <c r="L11" s="104">
        <f>K11*70/100</f>
        <v>28000</v>
      </c>
      <c r="M11" s="22">
        <v>0</v>
      </c>
      <c r="N11" s="23">
        <f t="shared" ref="N11:N17" si="0">K11-M11</f>
        <v>40000</v>
      </c>
      <c r="O11" s="24">
        <f t="shared" ref="O11:O17" si="1">+M11</f>
        <v>0</v>
      </c>
      <c r="P11" s="55">
        <f>M11/L11</f>
        <v>0</v>
      </c>
      <c r="Q11" s="54">
        <v>30600</v>
      </c>
      <c r="R11" s="104">
        <f>Q11*70/100</f>
        <v>21420</v>
      </c>
      <c r="S11" s="98">
        <v>24181</v>
      </c>
      <c r="T11" s="94">
        <f>Q11-S11</f>
        <v>6419</v>
      </c>
      <c r="U11" s="36">
        <f>S11/R11</f>
        <v>1.1288982259570495</v>
      </c>
      <c r="V11" s="60">
        <f>+S11</f>
        <v>24181</v>
      </c>
      <c r="X11" s="81"/>
    </row>
    <row r="12" spans="1:24" s="2" customFormat="1" ht="17.25" customHeight="1" x14ac:dyDescent="0.25">
      <c r="A12" s="45" t="s">
        <v>6</v>
      </c>
      <c r="B12" s="12"/>
      <c r="C12" s="12"/>
      <c r="D12" s="12"/>
      <c r="E12" s="12"/>
      <c r="F12" s="46"/>
      <c r="G12" s="43">
        <f t="shared" ref="G12:G17" si="2">+L12+R12</f>
        <v>1050</v>
      </c>
      <c r="H12" s="25">
        <f t="shared" ref="H12:H20" si="3">+M12+S12</f>
        <v>0</v>
      </c>
      <c r="I12" s="25">
        <f t="shared" ref="I12:I20" si="4">+N12+T12</f>
        <v>1500</v>
      </c>
      <c r="J12" s="44">
        <f t="shared" ref="J12:J19" si="5">H12/G12</f>
        <v>0</v>
      </c>
      <c r="K12" s="54">
        <v>1000</v>
      </c>
      <c r="L12" s="104">
        <f t="shared" ref="L12:L17" si="6">K12*70/100</f>
        <v>700</v>
      </c>
      <c r="M12" s="22">
        <v>0</v>
      </c>
      <c r="N12" s="23">
        <f t="shared" si="0"/>
        <v>1000</v>
      </c>
      <c r="O12" s="24">
        <f t="shared" si="1"/>
        <v>0</v>
      </c>
      <c r="P12" s="55">
        <f t="shared" ref="P12:P17" si="7">M12/L12</f>
        <v>0</v>
      </c>
      <c r="Q12" s="54">
        <v>500</v>
      </c>
      <c r="R12" s="104">
        <f t="shared" ref="R12:R17" si="8">Q12*70/100</f>
        <v>350</v>
      </c>
      <c r="S12" s="22">
        <v>0</v>
      </c>
      <c r="T12" s="94">
        <f t="shared" ref="T12:T19" si="9">Q12-S12</f>
        <v>500</v>
      </c>
      <c r="U12" s="36">
        <f t="shared" ref="U12:U16" si="10">S12/R12</f>
        <v>0</v>
      </c>
      <c r="V12" s="60">
        <f t="shared" ref="V12:V17" si="11">+S12</f>
        <v>0</v>
      </c>
    </row>
    <row r="13" spans="1:24" s="2" customFormat="1" x14ac:dyDescent="0.25">
      <c r="A13" s="45" t="s">
        <v>5</v>
      </c>
      <c r="B13" s="12"/>
      <c r="C13" s="12"/>
      <c r="D13" s="12"/>
      <c r="E13" s="12"/>
      <c r="F13" s="47"/>
      <c r="G13" s="43">
        <f t="shared" si="2"/>
        <v>1330</v>
      </c>
      <c r="H13" s="25">
        <f t="shared" si="3"/>
        <v>0</v>
      </c>
      <c r="I13" s="25">
        <f t="shared" si="4"/>
        <v>1900</v>
      </c>
      <c r="J13" s="44">
        <f t="shared" si="5"/>
        <v>0</v>
      </c>
      <c r="K13" s="54">
        <v>1000</v>
      </c>
      <c r="L13" s="104">
        <f t="shared" si="6"/>
        <v>700</v>
      </c>
      <c r="M13" s="22">
        <v>0</v>
      </c>
      <c r="N13" s="23">
        <f t="shared" si="0"/>
        <v>1000</v>
      </c>
      <c r="O13" s="24">
        <f t="shared" si="1"/>
        <v>0</v>
      </c>
      <c r="P13" s="55">
        <f t="shared" si="7"/>
        <v>0</v>
      </c>
      <c r="Q13" s="54">
        <v>900</v>
      </c>
      <c r="R13" s="104">
        <f t="shared" si="8"/>
        <v>630</v>
      </c>
      <c r="S13" s="22">
        <v>0</v>
      </c>
      <c r="T13" s="94">
        <f t="shared" si="9"/>
        <v>900</v>
      </c>
      <c r="U13" s="36">
        <f t="shared" si="10"/>
        <v>0</v>
      </c>
      <c r="V13" s="60">
        <f t="shared" si="11"/>
        <v>0</v>
      </c>
    </row>
    <row r="14" spans="1:24" s="2" customFormat="1" x14ac:dyDescent="0.25">
      <c r="A14" s="128" t="s">
        <v>3</v>
      </c>
      <c r="B14" s="129"/>
      <c r="C14" s="129"/>
      <c r="D14" s="129"/>
      <c r="E14" s="129"/>
      <c r="F14" s="130"/>
      <c r="G14" s="43">
        <f t="shared" si="2"/>
        <v>65590</v>
      </c>
      <c r="H14" s="25">
        <f t="shared" si="3"/>
        <v>35288.300000000003</v>
      </c>
      <c r="I14" s="25">
        <f t="shared" si="4"/>
        <v>58411.7</v>
      </c>
      <c r="J14" s="44">
        <f t="shared" si="5"/>
        <v>0.53801341667937186</v>
      </c>
      <c r="K14" s="54">
        <v>50000</v>
      </c>
      <c r="L14" s="104">
        <f t="shared" si="6"/>
        <v>35000</v>
      </c>
      <c r="M14" s="22">
        <v>35288.300000000003</v>
      </c>
      <c r="N14" s="23">
        <f t="shared" si="0"/>
        <v>14711.699999999997</v>
      </c>
      <c r="O14" s="24">
        <f t="shared" si="1"/>
        <v>35288.300000000003</v>
      </c>
      <c r="P14" s="55">
        <f t="shared" si="7"/>
        <v>1.0082371428571428</v>
      </c>
      <c r="Q14" s="54">
        <v>43700</v>
      </c>
      <c r="R14" s="104">
        <f t="shared" si="8"/>
        <v>30590</v>
      </c>
      <c r="S14" s="22">
        <v>0</v>
      </c>
      <c r="T14" s="94">
        <f t="shared" si="9"/>
        <v>43700</v>
      </c>
      <c r="U14" s="36">
        <f t="shared" si="10"/>
        <v>0</v>
      </c>
      <c r="V14" s="60">
        <f t="shared" si="11"/>
        <v>0</v>
      </c>
    </row>
    <row r="15" spans="1:24" s="2" customFormat="1" x14ac:dyDescent="0.25">
      <c r="A15" s="128" t="s">
        <v>2</v>
      </c>
      <c r="B15" s="129"/>
      <c r="C15" s="129"/>
      <c r="D15" s="129"/>
      <c r="E15" s="129"/>
      <c r="F15" s="130"/>
      <c r="G15" s="43">
        <f t="shared" si="2"/>
        <v>3500</v>
      </c>
      <c r="H15" s="25">
        <f t="shared" si="3"/>
        <v>698.63</v>
      </c>
      <c r="I15" s="25">
        <f t="shared" si="4"/>
        <v>4301.37</v>
      </c>
      <c r="J15" s="44">
        <f t="shared" si="5"/>
        <v>0.19960857142857144</v>
      </c>
      <c r="K15" s="54">
        <v>3000</v>
      </c>
      <c r="L15" s="104">
        <f t="shared" si="6"/>
        <v>2100</v>
      </c>
      <c r="M15" s="25">
        <v>0</v>
      </c>
      <c r="N15" s="23">
        <f t="shared" si="0"/>
        <v>3000</v>
      </c>
      <c r="O15" s="24">
        <f t="shared" si="1"/>
        <v>0</v>
      </c>
      <c r="P15" s="55">
        <f t="shared" si="7"/>
        <v>0</v>
      </c>
      <c r="Q15" s="54">
        <v>2000</v>
      </c>
      <c r="R15" s="104">
        <f t="shared" si="8"/>
        <v>1400</v>
      </c>
      <c r="S15" s="25">
        <v>698.63</v>
      </c>
      <c r="T15" s="94">
        <f t="shared" si="9"/>
        <v>1301.3699999999999</v>
      </c>
      <c r="U15" s="36">
        <f t="shared" si="10"/>
        <v>0.49902142857142856</v>
      </c>
      <c r="V15" s="60">
        <f t="shared" si="11"/>
        <v>698.63</v>
      </c>
      <c r="X15" s="81"/>
    </row>
    <row r="16" spans="1:24" s="93" customFormat="1" ht="28.5" customHeight="1" x14ac:dyDescent="0.25">
      <c r="A16" s="131" t="s">
        <v>13</v>
      </c>
      <c r="B16" s="132"/>
      <c r="C16" s="132"/>
      <c r="D16" s="132"/>
      <c r="E16" s="132"/>
      <c r="F16" s="133"/>
      <c r="G16" s="43">
        <f t="shared" si="2"/>
        <v>859017.85199999996</v>
      </c>
      <c r="H16" s="87">
        <f t="shared" si="3"/>
        <v>566696.45000000007</v>
      </c>
      <c r="I16" s="87">
        <f t="shared" si="4"/>
        <v>660471.90999999992</v>
      </c>
      <c r="J16" s="88">
        <f t="shared" si="5"/>
        <v>0.65970276249858439</v>
      </c>
      <c r="K16" s="89">
        <v>848533.36</v>
      </c>
      <c r="L16" s="104">
        <f t="shared" si="6"/>
        <v>593973.35199999996</v>
      </c>
      <c r="M16" s="86">
        <f>236305.9+428.45+212265.8</f>
        <v>449000.15</v>
      </c>
      <c r="N16" s="90">
        <f t="shared" si="0"/>
        <v>399533.20999999996</v>
      </c>
      <c r="O16" s="91">
        <f t="shared" si="1"/>
        <v>449000.15</v>
      </c>
      <c r="P16" s="55">
        <f t="shared" si="7"/>
        <v>0.75592642075296346</v>
      </c>
      <c r="Q16" s="89">
        <v>378635</v>
      </c>
      <c r="R16" s="104">
        <f t="shared" si="8"/>
        <v>265044.5</v>
      </c>
      <c r="S16" s="99">
        <v>117696.3</v>
      </c>
      <c r="T16" s="95">
        <f t="shared" si="9"/>
        <v>260938.7</v>
      </c>
      <c r="U16" s="36">
        <f t="shared" si="10"/>
        <v>0.44406241216097675</v>
      </c>
      <c r="V16" s="92">
        <f>+S16</f>
        <v>117696.3</v>
      </c>
    </row>
    <row r="17" spans="1:26" s="2" customFormat="1" ht="19.5" customHeight="1" x14ac:dyDescent="0.25">
      <c r="A17" s="45" t="s">
        <v>4</v>
      </c>
      <c r="B17" s="12"/>
      <c r="C17" s="12"/>
      <c r="D17" s="12"/>
      <c r="E17" s="12"/>
      <c r="F17" s="46"/>
      <c r="G17" s="43">
        <f t="shared" si="2"/>
        <v>1400</v>
      </c>
      <c r="H17" s="25">
        <f t="shared" si="3"/>
        <v>154.81</v>
      </c>
      <c r="I17" s="25">
        <f t="shared" si="4"/>
        <v>1845.19</v>
      </c>
      <c r="J17" s="44">
        <f t="shared" si="5"/>
        <v>0.11057857142857143</v>
      </c>
      <c r="K17" s="54">
        <v>1000</v>
      </c>
      <c r="L17" s="104">
        <f t="shared" si="6"/>
        <v>700</v>
      </c>
      <c r="M17" s="22">
        <v>154.81</v>
      </c>
      <c r="N17" s="23">
        <f t="shared" si="0"/>
        <v>845.19</v>
      </c>
      <c r="O17" s="24">
        <f t="shared" si="1"/>
        <v>154.81</v>
      </c>
      <c r="P17" s="55">
        <f t="shared" si="7"/>
        <v>0.22115714285714286</v>
      </c>
      <c r="Q17" s="54">
        <v>1000</v>
      </c>
      <c r="R17" s="104">
        <f t="shared" si="8"/>
        <v>700</v>
      </c>
      <c r="S17" s="22">
        <v>0</v>
      </c>
      <c r="T17" s="23">
        <f t="shared" si="9"/>
        <v>1000</v>
      </c>
      <c r="U17" s="36">
        <f>S17/R17</f>
        <v>0</v>
      </c>
      <c r="V17" s="60">
        <f t="shared" si="11"/>
        <v>0</v>
      </c>
      <c r="W17" s="21"/>
    </row>
    <row r="18" spans="1:26" s="2" customFormat="1" x14ac:dyDescent="0.25">
      <c r="A18" s="121" t="s">
        <v>12</v>
      </c>
      <c r="B18" s="122"/>
      <c r="C18" s="122"/>
      <c r="D18" s="122"/>
      <c r="E18" s="122"/>
      <c r="F18" s="123"/>
      <c r="G18" s="64">
        <f>+L18+R18</f>
        <v>981307.85199999996</v>
      </c>
      <c r="H18" s="65">
        <f t="shared" si="3"/>
        <v>627019.18999999994</v>
      </c>
      <c r="I18" s="65">
        <f t="shared" si="4"/>
        <v>774849.16999999993</v>
      </c>
      <c r="J18" s="97">
        <f t="shared" si="5"/>
        <v>0.63896277679025437</v>
      </c>
      <c r="K18" s="56">
        <f>SUM(K11:K17)</f>
        <v>944533.36</v>
      </c>
      <c r="L18" s="56">
        <f>SUM(L11:L17)</f>
        <v>661173.35199999996</v>
      </c>
      <c r="M18" s="26">
        <f t="shared" ref="M18:V18" si="12">SUM(M11:M17)</f>
        <v>484443.26</v>
      </c>
      <c r="N18" s="26">
        <f t="shared" si="12"/>
        <v>460090.1</v>
      </c>
      <c r="O18" s="26">
        <f t="shared" si="12"/>
        <v>484443.26</v>
      </c>
      <c r="P18" s="69">
        <f>M18/L18</f>
        <v>0.73270233673906449</v>
      </c>
      <c r="Q18" s="56">
        <f t="shared" si="12"/>
        <v>457335</v>
      </c>
      <c r="R18" s="105">
        <f>Q18*70/100</f>
        <v>320134.5</v>
      </c>
      <c r="S18" s="26">
        <f t="shared" si="12"/>
        <v>142575.93</v>
      </c>
      <c r="T18" s="26">
        <f t="shared" si="12"/>
        <v>314759.07</v>
      </c>
      <c r="U18" s="70">
        <f>S18/R18</f>
        <v>0.44536258978648036</v>
      </c>
      <c r="V18" s="61">
        <f t="shared" si="12"/>
        <v>142575.93</v>
      </c>
      <c r="X18" s="81"/>
      <c r="Z18" s="21"/>
    </row>
    <row r="19" spans="1:26" s="2" customFormat="1" x14ac:dyDescent="0.25">
      <c r="A19" s="109" t="s">
        <v>18</v>
      </c>
      <c r="B19" s="110"/>
      <c r="C19" s="110"/>
      <c r="D19" s="110"/>
      <c r="E19" s="110"/>
      <c r="F19" s="111"/>
      <c r="G19" s="43">
        <f>+L19+R19</f>
        <v>68691.553</v>
      </c>
      <c r="H19" s="25">
        <f t="shared" si="3"/>
        <v>41431.42</v>
      </c>
      <c r="I19" s="25">
        <f t="shared" si="4"/>
        <v>56699.369999999995</v>
      </c>
      <c r="J19" s="44">
        <f t="shared" si="5"/>
        <v>0.60315159856700284</v>
      </c>
      <c r="K19" s="57">
        <v>66117.34</v>
      </c>
      <c r="L19" s="106">
        <f>K19*70/100</f>
        <v>46282.137999999999</v>
      </c>
      <c r="M19" s="22">
        <v>19022</v>
      </c>
      <c r="N19" s="23">
        <f>K19-M19</f>
        <v>47095.34</v>
      </c>
      <c r="O19" s="23">
        <v>19022.43</v>
      </c>
      <c r="P19" s="55">
        <f>M19/L19</f>
        <v>0.41100089196397971</v>
      </c>
      <c r="Q19" s="57">
        <v>32013.45</v>
      </c>
      <c r="R19" s="106">
        <f>Q19*70/100</f>
        <v>22409.415000000001</v>
      </c>
      <c r="S19" s="22">
        <v>22409.42</v>
      </c>
      <c r="T19" s="23">
        <f t="shared" si="9"/>
        <v>9604.0300000000025</v>
      </c>
      <c r="U19" s="36">
        <f>S19/R19</f>
        <v>1.0000002231205052</v>
      </c>
      <c r="V19" s="62">
        <v>22409.9</v>
      </c>
      <c r="W19" s="21"/>
    </row>
    <row r="20" spans="1:26" s="2" customFormat="1" x14ac:dyDescent="0.25">
      <c r="A20" s="109" t="s">
        <v>16</v>
      </c>
      <c r="B20" s="110"/>
      <c r="C20" s="110"/>
      <c r="D20" s="110"/>
      <c r="E20" s="110"/>
      <c r="F20" s="111"/>
      <c r="G20" s="43"/>
      <c r="H20" s="25">
        <f t="shared" si="3"/>
        <v>264679.51</v>
      </c>
      <c r="I20" s="25">
        <f t="shared" si="4"/>
        <v>0</v>
      </c>
      <c r="J20" s="44"/>
      <c r="K20" s="54"/>
      <c r="L20" s="104"/>
      <c r="M20" s="27">
        <f>351696.03-212265.8</f>
        <v>139430.23000000004</v>
      </c>
      <c r="N20" s="23"/>
      <c r="O20" s="23">
        <v>351696.03</v>
      </c>
      <c r="P20" s="55"/>
      <c r="Q20" s="54"/>
      <c r="R20" s="104"/>
      <c r="S20" s="100">
        <v>125249.28</v>
      </c>
      <c r="T20" s="23"/>
      <c r="U20" s="36"/>
      <c r="V20" s="62">
        <v>125819</v>
      </c>
      <c r="W20" s="84"/>
    </row>
    <row r="21" spans="1:26" s="13" customFormat="1" ht="16.5" thickBot="1" x14ac:dyDescent="0.3">
      <c r="A21" s="48" t="s">
        <v>7</v>
      </c>
      <c r="B21" s="49"/>
      <c r="C21" s="49"/>
      <c r="D21" s="49"/>
      <c r="E21" s="49"/>
      <c r="F21" s="50"/>
      <c r="G21" s="66">
        <f>+L21+R21</f>
        <v>1049999.405</v>
      </c>
      <c r="H21" s="67">
        <f>+H18+H19+H20</f>
        <v>933130.12</v>
      </c>
      <c r="I21" s="67">
        <f>+N21+T21</f>
        <v>566869.03</v>
      </c>
      <c r="J21" s="68">
        <f>H21/G21</f>
        <v>0.88869585597527079</v>
      </c>
      <c r="K21" s="58">
        <f>+K18+K19+K20</f>
        <v>1010650.7</v>
      </c>
      <c r="L21" s="58">
        <f>+L18+L19+L20</f>
        <v>707455.49</v>
      </c>
      <c r="M21" s="59">
        <f t="shared" ref="M21" si="13">+M18+M19+M20</f>
        <v>642895.49</v>
      </c>
      <c r="N21" s="59">
        <f>K21-M21</f>
        <v>367755.20999999996</v>
      </c>
      <c r="O21" s="59">
        <f>+O18+O19+O20</f>
        <v>855161.72</v>
      </c>
      <c r="P21" s="71">
        <f>M21/L21</f>
        <v>0.90874337550196971</v>
      </c>
      <c r="Q21" s="58">
        <f>+Q18+Q19+Q20</f>
        <v>489348.45</v>
      </c>
      <c r="R21" s="58">
        <f>+R18+R19+R20</f>
        <v>342543.91499999998</v>
      </c>
      <c r="S21" s="96">
        <f>+S18+S19+S20</f>
        <v>290234.63</v>
      </c>
      <c r="T21" s="96">
        <f>Q21-S21</f>
        <v>199113.82</v>
      </c>
      <c r="U21" s="71">
        <f>S21/R21</f>
        <v>0.8472917406808993</v>
      </c>
      <c r="V21" s="63">
        <f>+V18+V19+V20</f>
        <v>290804.82999999996</v>
      </c>
      <c r="W21" s="38"/>
      <c r="X21" s="38"/>
      <c r="Y21" s="38"/>
    </row>
    <row r="22" spans="1:26" s="35" customFormat="1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3"/>
      <c r="L22" s="107"/>
      <c r="M22" s="74"/>
      <c r="N22" s="75"/>
      <c r="O22" s="75"/>
      <c r="P22" s="76"/>
      <c r="Q22" s="77"/>
      <c r="R22" s="77"/>
      <c r="S22" s="83"/>
      <c r="T22" s="75"/>
      <c r="U22" s="76"/>
      <c r="V22" s="39"/>
      <c r="W22" s="38"/>
      <c r="X22" s="82"/>
      <c r="Y22" s="38"/>
    </row>
    <row r="23" spans="1:26" s="35" customFormat="1" ht="16.5" thickBot="1" x14ac:dyDescent="0.3">
      <c r="A23" s="2"/>
      <c r="B23" s="2"/>
      <c r="C23" s="2"/>
      <c r="D23" s="2"/>
      <c r="E23" s="2"/>
      <c r="F23" s="2"/>
      <c r="G23" s="32"/>
      <c r="H23" s="32"/>
      <c r="I23" s="32"/>
      <c r="J23" s="32"/>
      <c r="K23" s="112" t="s">
        <v>26</v>
      </c>
      <c r="L23" s="113"/>
      <c r="M23" s="114"/>
      <c r="N23" s="29">
        <f>K21-M21</f>
        <v>367755.20999999996</v>
      </c>
      <c r="O23" s="30">
        <f>+N21</f>
        <v>367755.20999999996</v>
      </c>
      <c r="P23" s="71">
        <f>M21/L21</f>
        <v>0.90874337550196971</v>
      </c>
      <c r="Q23" s="28"/>
      <c r="R23" s="28"/>
      <c r="S23" s="28"/>
      <c r="T23" s="78">
        <f>+T21</f>
        <v>199113.82</v>
      </c>
      <c r="U23" s="37">
        <f>S21/R21</f>
        <v>0.8472917406808993</v>
      </c>
      <c r="V23" s="39"/>
      <c r="W23" s="38"/>
    </row>
    <row r="24" spans="1:26" s="2" customFormat="1" x14ac:dyDescent="0.25">
      <c r="A24" s="2" t="s">
        <v>17</v>
      </c>
      <c r="G24" s="32"/>
      <c r="H24" s="32"/>
      <c r="I24" s="32"/>
      <c r="J24" s="32"/>
      <c r="K24" s="101"/>
      <c r="L24" s="101"/>
      <c r="R24" s="32"/>
      <c r="W24" s="81"/>
      <c r="X24" s="81"/>
    </row>
    <row r="25" spans="1:26" s="2" customFormat="1" ht="16.5" customHeight="1" x14ac:dyDescent="0.25">
      <c r="G25" s="32"/>
      <c r="H25" s="32"/>
      <c r="I25" s="32"/>
      <c r="J25" s="32"/>
      <c r="K25" s="9"/>
      <c r="L25" s="9"/>
      <c r="M25" s="9"/>
      <c r="O25" s="4"/>
      <c r="P25" s="33"/>
      <c r="Q25" s="33"/>
      <c r="R25" s="33"/>
      <c r="S25" s="4"/>
      <c r="T25" s="4"/>
      <c r="U25" s="33"/>
      <c r="V25" s="4"/>
      <c r="W25" s="81"/>
    </row>
    <row r="26" spans="1:26" s="5" customFormat="1" x14ac:dyDescent="0.25">
      <c r="A26" s="7"/>
      <c r="B26" s="7"/>
      <c r="C26" s="7"/>
      <c r="E26" s="6"/>
      <c r="F26" s="6"/>
      <c r="G26" s="6"/>
      <c r="H26" s="6"/>
      <c r="I26" s="6"/>
      <c r="J26" s="6"/>
      <c r="K26" s="10"/>
      <c r="L26" s="10"/>
      <c r="M26" s="10"/>
      <c r="N26" s="6"/>
      <c r="O26" s="7"/>
      <c r="P26" s="34"/>
      <c r="Q26" s="34"/>
      <c r="R26" s="34"/>
      <c r="S26" s="7"/>
      <c r="T26" s="7"/>
      <c r="U26" s="85"/>
      <c r="V26" s="7"/>
    </row>
    <row r="27" spans="1:26" s="5" customFormat="1" x14ac:dyDescent="0.25">
      <c r="A27" s="7"/>
      <c r="B27" s="7"/>
      <c r="C27" s="7"/>
      <c r="E27" s="6"/>
      <c r="F27" s="6"/>
      <c r="G27" s="6"/>
      <c r="H27" s="6"/>
      <c r="I27" s="6"/>
      <c r="J27" s="6"/>
      <c r="K27" s="10"/>
      <c r="L27" s="10"/>
      <c r="M27" s="10"/>
      <c r="N27" s="6"/>
      <c r="O27" s="7"/>
      <c r="P27" s="34"/>
      <c r="Q27" s="7"/>
      <c r="R27" s="34"/>
      <c r="S27" s="7"/>
      <c r="T27" s="7"/>
      <c r="U27" s="34"/>
      <c r="V27" s="7"/>
    </row>
    <row r="28" spans="1:26" s="5" customFormat="1" x14ac:dyDescent="0.25">
      <c r="A28" s="7"/>
      <c r="B28" s="7"/>
      <c r="C28" s="7"/>
      <c r="E28" s="6"/>
      <c r="F28" s="6"/>
      <c r="G28" s="6"/>
      <c r="H28" s="6"/>
      <c r="I28" s="6"/>
      <c r="J28" s="6"/>
      <c r="K28" s="10"/>
      <c r="L28" s="10"/>
      <c r="M28" s="10"/>
      <c r="N28" s="6"/>
      <c r="O28" s="7"/>
      <c r="P28" s="34"/>
      <c r="Q28" s="7"/>
      <c r="R28" s="34"/>
      <c r="S28" s="7"/>
      <c r="T28" s="7"/>
      <c r="U28" s="34"/>
      <c r="V28" s="7"/>
    </row>
    <row r="29" spans="1:26" s="5" customFormat="1" x14ac:dyDescent="0.25">
      <c r="A29" s="7"/>
      <c r="B29" s="7"/>
      <c r="C29" s="7"/>
      <c r="E29" s="6"/>
      <c r="F29" s="6"/>
      <c r="G29" s="6"/>
      <c r="H29" s="6"/>
      <c r="I29" s="6"/>
      <c r="J29" s="6"/>
      <c r="K29" s="10"/>
      <c r="L29" s="10"/>
      <c r="M29" s="10"/>
      <c r="N29" s="6"/>
      <c r="O29" s="7"/>
      <c r="P29" s="34"/>
      <c r="Q29" s="7"/>
      <c r="R29" s="34"/>
      <c r="S29" s="7"/>
      <c r="T29" s="7"/>
      <c r="U29" s="34"/>
      <c r="V29" s="7"/>
    </row>
  </sheetData>
  <mergeCells count="13">
    <mergeCell ref="Q9:V9"/>
    <mergeCell ref="A9:F9"/>
    <mergeCell ref="A14:F14"/>
    <mergeCell ref="A15:F15"/>
    <mergeCell ref="A16:F16"/>
    <mergeCell ref="G9:J9"/>
    <mergeCell ref="A6:F6"/>
    <mergeCell ref="A19:F19"/>
    <mergeCell ref="K23:M23"/>
    <mergeCell ref="A20:F20"/>
    <mergeCell ref="A10:F10"/>
    <mergeCell ref="K9:O9"/>
    <mergeCell ref="A18:F18"/>
  </mergeCells>
  <printOptions horizontalCentered="1"/>
  <pageMargins left="0.25" right="0.25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Cumulative Template</vt:lpstr>
      <vt:lpstr>'Cumulative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Egide Kundinshuti</dc:creator>
  <cp:lastModifiedBy>Maja permerup</cp:lastModifiedBy>
  <cp:lastPrinted>2020-09-22T11:55:13Z</cp:lastPrinted>
  <dcterms:created xsi:type="dcterms:W3CDTF">2020-09-15T09:22:50Z</dcterms:created>
  <dcterms:modified xsi:type="dcterms:W3CDTF">2020-11-26T08:58:58Z</dcterms:modified>
</cp:coreProperties>
</file>