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4"/>
  <workbookPr codeName="ThisWorkbook"/>
  <mc:AlternateContent xmlns:mc="http://schemas.openxmlformats.org/markup-compatibility/2006">
    <mc:Choice Requires="x15">
      <x15ac:absPath xmlns:x15ac="http://schemas.microsoft.com/office/spreadsheetml/2010/11/ac" url="https://undp.sharepoint.com/sites/covid19mptfcall1/Shared Documents/2021 - Interim Report/00124879- Costa Rica/"/>
    </mc:Choice>
  </mc:AlternateContent>
  <xr:revisionPtr revIDLastSave="2" documentId="8_{993320F7-4462-41A9-A84C-C8E5B50B391A}" xr6:coauthVersionLast="47" xr6:coauthVersionMax="47" xr10:uidLastSave="{8B67FCB6-866C-4513-A27E-DE4495AED87B}"/>
  <bookViews>
    <workbookView xWindow="-90" yWindow="-90" windowWidth="19380" windowHeight="10380" tabRatio="848" firstSheet="1" activeTab="2" xr2:uid="{00000000-000D-0000-FFFF-FFFF00000000}"/>
  </bookViews>
  <sheets>
    <sheet name="OVERALL REPORTING INSTRUCTIONS" sheetId="16" r:id="rId1"/>
    <sheet name="General Information-Interim" sheetId="1" r:id="rId2"/>
    <sheet name="Narrative-Interim" sheetId="2" r:id="rId3"/>
    <sheet name="RBM-Interim" sheetId="3" r:id="rId4"/>
    <sheet name="Communication-Interim" sheetId="8" r:id="rId5"/>
    <sheet name="Financial Information" sheetId="17" r:id="rId6"/>
  </sheets>
  <definedNames>
    <definedName name="_ftn1" localSheetId="3">'RBM-Interim'!#REF!</definedName>
    <definedName name="_ftn5" localSheetId="1">'General Information-Interim'!$A$18</definedName>
    <definedName name="_ftn6" localSheetId="1">'General Information-Interim'!$A$19</definedName>
    <definedName name="_ftnref1" localSheetId="3">'RBM-Interim'!$A$5</definedName>
    <definedName name="_ftnref2" localSheetId="1">'General Information-Interim'!$A$4</definedName>
    <definedName name="_ftnref3" localSheetId="1">'General Information-Interim'!#REF!</definedName>
    <definedName name="_ftnref4" localSheetId="1">'General Information-Interim'!$D$3</definedName>
    <definedName name="_ftnref5" localSheetId="1">'General Information-Interim'!$D$4</definedName>
    <definedName name="_ftnref6" localSheetId="1">'General Information-Interim'!$D$5</definedName>
    <definedName name="End">'General Information-Interim'!$A$18</definedName>
    <definedName name="Final_End">'General Information-Interim'!$A$19</definedName>
    <definedName name="ID">'General Information-Interim'!$A$16</definedName>
    <definedName name="Org_End">'General Information-Interim'!$A$18</definedName>
    <definedName name="_xlnm.Print_Area" localSheetId="0">'OVERALL REPORTING INSTRUCTIONS'!$B$1:$C$10</definedName>
    <definedName name="Start">'General Information-Interim'!$A$17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7" l="1"/>
  <c r="E7" i="17"/>
  <c r="D7" i="17"/>
  <c r="C7" i="17"/>
  <c r="F6" i="17"/>
  <c r="E6" i="17"/>
  <c r="D6" i="17"/>
  <c r="C6" i="17"/>
  <c r="G6" i="17" s="1"/>
  <c r="G4" i="17"/>
  <c r="G3" i="17"/>
  <c r="G7" i="17" s="1"/>
  <c r="C2" i="3" l="1"/>
</calcChain>
</file>

<file path=xl/sharedStrings.xml><?xml version="1.0" encoding="utf-8"?>
<sst xmlns="http://schemas.openxmlformats.org/spreadsheetml/2006/main" count="187" uniqueCount="159">
  <si>
    <t>OVERALL INSTRUCTIONS</t>
  </si>
  <si>
    <t>All questions/sections must be responded to before submitting to secretariat. Once the document is uploaded in the relevant folder (as per instruction below) please email the secretariat.</t>
  </si>
  <si>
    <r>
      <t xml:space="preserve">To ensure </t>
    </r>
    <r>
      <rPr>
        <b/>
        <sz val="11"/>
        <color theme="1"/>
        <rFont val="Calibri"/>
        <family val="2"/>
        <scheme val="minor"/>
      </rPr>
      <t>high quality narrative and results reports please pay attention to the following details</t>
    </r>
    <r>
      <rPr>
        <sz val="11"/>
        <color theme="1"/>
        <rFont val="Calibri"/>
        <family val="2"/>
        <scheme val="minor"/>
      </rPr>
      <t xml:space="preserve">:
a) A well written, succinct summary that is very clear about what was done during the reporting period and results achieved, with a priority on concrete activities, beneficiaries reached and achievements beyond processes
b) Factual, evidence-based reporting against the outcome and output indicators presented in the original project document; 
c) In case certain indicators are not longer relevant, an explanation for why they are not. 
d) Factual, evidence-based reporting against the outcome and output indicators presented in the original project document and </t>
    </r>
    <r>
      <rPr>
        <b/>
        <sz val="11"/>
        <color theme="1"/>
        <rFont val="Calibri"/>
        <family val="2"/>
        <scheme val="minor"/>
      </rPr>
      <t>how they align with the overall SERP joint workplan</t>
    </r>
    <r>
      <rPr>
        <sz val="11"/>
        <color theme="1"/>
        <rFont val="Calibri"/>
        <family val="2"/>
        <scheme val="minor"/>
      </rPr>
      <t xml:space="preserve">, and connection to reporting on global-level SERP indicators
e) Indicate the relevant SERP monitoring framework global indicators that were contributed to as part of this project. 
f) An honest analysis of challenges faced, the responses to these challenges and the extent to which these responses were successful or not
g) Go beyond generic, standard and well documented features of successful project implementation when reflecting on innovation and focus on what is truly new for you and which could enable replication efforts </t>
    </r>
  </si>
  <si>
    <r>
      <t xml:space="preserve">You </t>
    </r>
    <r>
      <rPr>
        <b/>
        <sz val="11"/>
        <color theme="1"/>
        <rFont val="Calibri"/>
        <family val="2"/>
        <scheme val="minor"/>
      </rPr>
      <t>must submit this completed workbook by uploading</t>
    </r>
    <r>
      <rPr>
        <sz val="11"/>
        <color theme="1"/>
        <rFont val="Calibri"/>
        <family val="2"/>
        <scheme val="minor"/>
      </rPr>
      <t xml:space="preserve"> it in the relevant Project Folder here (https://undp.sharepoint.com/:f:/r/sites/covid19mptfcall1/Shared%20Documents/2020-REPORT?csf=1&amp;web=1&amp;e=j3cc3J). Please note if you are unsure of your project number please refer to http://mptf.undp.org/factsheet/fund/COV00</t>
    </r>
  </si>
  <si>
    <t>A</t>
  </si>
  <si>
    <t>INTERIM REPORT</t>
  </si>
  <si>
    <t xml:space="preserve">DEADLINE: </t>
  </si>
  <si>
    <t xml:space="preserve">ALL Call 2 projects must complete an interim report </t>
  </si>
  <si>
    <t>Please make sure you use the RBM framework you report here on is as per your approved Prodoc.</t>
  </si>
  <si>
    <t>Programme Title &amp; Project Number</t>
  </si>
  <si>
    <t>Programme Duration</t>
  </si>
  <si>
    <t>Programme Title:</t>
  </si>
  <si>
    <t>Integrated support for health and socio-economic recovery focused on local women, migrants and vulnerable asylum-seekers (Costa Rica)</t>
  </si>
  <si>
    <r>
      <t xml:space="preserve">Overall Duration </t>
    </r>
    <r>
      <rPr>
        <i/>
        <sz val="10"/>
        <color theme="1"/>
        <rFont val="Arial"/>
        <family val="2"/>
      </rPr>
      <t>(months)</t>
    </r>
  </si>
  <si>
    <r>
      <t xml:space="preserve">Programme Number </t>
    </r>
    <r>
      <rPr>
        <i/>
        <sz val="10"/>
        <color theme="1"/>
        <rFont val="Arial"/>
        <family val="2"/>
      </rPr>
      <t xml:space="preserve">(if applicable)  </t>
    </r>
  </si>
  <si>
    <t>Start Date (dd.mm.yyyy)</t>
  </si>
  <si>
    <t>23.11.2020</t>
  </si>
  <si>
    <t>MPTF Office Project Reference Number:</t>
  </si>
  <si>
    <t xml:space="preserve"> 00 124879</t>
  </si>
  <si>
    <t>Original End Date (dd.mm.yyyy)</t>
  </si>
  <si>
    <t>24.11. .2021</t>
  </si>
  <si>
    <t>Country</t>
  </si>
  <si>
    <t>Costa Rica</t>
  </si>
  <si>
    <t>Current End date(dd.mm.yyyy)</t>
  </si>
  <si>
    <t>Recepient UN Organizations</t>
  </si>
  <si>
    <t>Implementing Partners</t>
  </si>
  <si>
    <t>Organizations that have received direct funding from the MPTF Office under this programme</t>
  </si>
  <si>
    <t>UNHCR
IOM
PAHO/WHO
ILO</t>
  </si>
  <si>
    <t>National counterparts (government, private, NGOs &amp; others) and other International Organizations</t>
  </si>
  <si>
    <t xml:space="preserve">Minsterio del Trabajo y Seguridad Social. Ministerio de Salud. Dirección General de Migración y Extranjería. Instituto Nacional de la Mujer. Fundación Ciudadanía Activa. </t>
  </si>
  <si>
    <t>Report Cleared By</t>
  </si>
  <si>
    <t>o   Name:</t>
  </si>
  <si>
    <t>o   Title:</t>
  </si>
  <si>
    <t>o   Email address:</t>
  </si>
  <si>
    <t>The MPTF Office Project Reference Number is the same number as the one on the Notification message. It is also referred to as  “Project ID” on the project’s factsheet page the MPTF Office GATEWAY</t>
  </si>
  <si>
    <t>The start date is the date of the first transfer of the funds from the MPTF Office as Administrative Agent. Transfer date is available on the MPTF Office GATEWAY</t>
  </si>
  <si>
    <t>As per approval of the original project document by the Secretary-General's Designate</t>
  </si>
  <si>
    <t>If there has been an extension, then the revised, approved end date should be reflected here. If there has been no extension approved, then the current end date is the same as the original end date. The end date is the same as the operational closure date which is when all activities for which a Participating Organization is responsible under an approved MPTF / JP have been completed. As per the MOU, agencies are to notify the MPTF Office when a programme completes its operational activities.</t>
  </si>
  <si>
    <t>#</t>
  </si>
  <si>
    <t>Questions</t>
  </si>
  <si>
    <t>Guidance to respondents</t>
  </si>
  <si>
    <t>Responses</t>
  </si>
  <si>
    <t>Executive Summary</t>
  </si>
  <si>
    <r>
      <t>Please succinctly capture the key activities and concrete/tangible results and any important developments that the COVID-19 MPTF-funded Programme in your country achieved during the reporting period. The Executive Summary should serve as an accessible, simply written, standalone summary of the Programme’s results for this reporting period. It should show how implementation was carried out in the context of COVID-19. (</t>
    </r>
    <r>
      <rPr>
        <b/>
        <sz val="8"/>
        <color theme="1"/>
        <rFont val="Arial"/>
        <family val="2"/>
      </rPr>
      <t>up to 500 words maximum</t>
    </r>
    <r>
      <rPr>
        <sz val="8"/>
        <color theme="1"/>
        <rFont val="Arial"/>
        <family val="2"/>
      </rPr>
      <t>)</t>
    </r>
  </si>
  <si>
    <t>The project has been able to coordinate inter-institutional efforts in the five municipalities targeted in both, Northern and Southern borders (Corredores, Los Santos, La Cruz, San Carlos, and Upala). Thus, in close coordination with national counterparts such as the Ministry of Health, Ministry of Labor, Migration Authorities, Chambers of Commerce and the agencies’ implementing partner “Fundación Ciudadanía Activa -FCA-”, the project has provided comprehensive assistance to government officials, migrants, asylum-seekers, refugees, and people from host communities, through direct assistance in the field such as: i) delivery of supplies to respond to the care of the pandemic and  ii) capacity building workshops. During the reporting period, more than 200 people have participated in the workshops held on SARS-CoV-2 prevention, migration governance in emergency contexts, and economic reactivation to response to the pandemic. More specifically, the project has consolidated its action in border areas through direct technical assistance to frontline officials dealing with SARS-CoV-2 cases, working with the focal points of the Ministry of Health (MoH), the Migration Authorities (DGME) and local governments, in the identification of health care needs against SARS-CoV-2. The project has also procured and distributed the protective equipment and other supplies to enable a better institutional response to control the pandemic. More than 170 women in the five targeted border cantons have received training modules on SARS-CoV-2 prevention issues and have already begun disseminating this information in their communities, covering more than 40 neighborhoods, and reaching nearly 850 families and 850 enterprises. Those 170 women have received USD 300.00 as part of direct support through a conditional transfer.  Community stabilization projects have been initiated in 4 communities, such as the delivery of agricultural inputs, improvement of public spaces and purchase of sports equipment for young people, , which will allow for greater integration of migrants, asylum-seekers and refugees in the host communities. With the National Learning Institute (INA), a process has been initiated for the inclusion of labor intermediation for migrants, asylum-seekers and refugees through the national employment agency (https://ane.cr/). This will allow greater opportunities for labor insertion of migrants, asylum seekers and refugees to be included as part of the country's labor supply. As part of the project, a partnership has been established with the Municipality of Upala in the form of a care unit to implement agricultural initiatives for migrant women, asylum-seekers, refugees and host communities. This process seeks to give sustainability to the economic reactivation in the communities.</t>
  </si>
  <si>
    <t>Purpose (and Beneficiaries)</t>
  </si>
  <si>
    <t>Please include the number of direct and indirect beneficiaries reached. Please disaggregate the data by gender, age and any other groups</t>
  </si>
  <si>
    <t>(1) Increased numbers of migrant, asylum-seekers, refugee and host communities’ women entering the labor market through entrepreneurship or other work alternatives, such as self-employment. Beneficiaries: 300 Women. (2) Strengthen binational programs in northern Costa Rica, in order to strengthen the processes of labor intermediation between the countries to promote safe, orderly and regular labor migration (migrants at national level) (3) Attention to SARS-CoV-2 prevention in local comunities: direct beneficiaries: 170 women. More than 70 officials from institutions (Health, Migration and Municipalities). Indirect beneficiaries: 850 families and 850 small entreprises in 5 municipalities (cantones).</t>
  </si>
  <si>
    <t>Results: Outcome Level</t>
  </si>
  <si>
    <t>Please include outcome level results achieved</t>
  </si>
  <si>
    <t>During the last 6 months of implementation, the four participating agencies and their national counterparts have worked in close coordination to provide an integrated response to the COVID-19 pandemic in the border areas of the country. To this end, both agencies and national counterparts, have carried out different field missions to verify the effects of the pandemic on the most vulnerable groups and providing direct assistance to the targeted beneficiaries.
The Joint Programme has selected 170 beneficiary women in 4 border cantons charged with the implementation of a health surveillance strategy in remote areas by disseminating information to prevent COVID-19. With the work already done by these women the programme has been able to reach 850 families and 850 small enterprises in these areas. The 170 women in charge of this activity are receiving a conditional transfer that allows them to cover their daily needs. In addition, the programme has also contributed to economic recovery through the delivery of direct inputs to vulnerable women in rural areas, facilitating the insertion of their agricultural production in local markets. Finally, the JP has worked closely with the Directorate of Migration for the care of refugees, asylum-seekers applicants and migrants at border posts, in order to strengthen the identification of possible cases of people in need of special assistance or protection.  Thus, all these actions combined allow us to account for a 52,5% of the total compliance at Outcome level
Furthermore, the activities carried out during the first 6 months of the year have made important contributions to the UN Socio-economic Response Plan in pillars 1, 2 and 3 on indicators 1.4, 2.5 and 3.1, respectively.</t>
  </si>
  <si>
    <t>Results: Output Level</t>
  </si>
  <si>
    <t>Please include output level results achieved</t>
  </si>
  <si>
    <t>O1: An integrated response mechanism to COVID-19 in border and agricultural areas have established (Corredores, San carlos and Upala), ensuring the protection of lives and the restoration of livelihoods of host communities, asylum seekers and labour migrants, particularly women. 
Through field visits and in close coordination with the Ministry of Health and the Social Security Fund (CCSS) in each canton, surveys were carried out as to allow the identification of needs in the cantons of Upala, La Cruz, San Carlos, León Cortés and Corredores. The process to procure reagent kits for covid-19 tests, protective equipment and technological supplies such as computers and cell phones to strengthen the response to the pandemic is on-going.
54 women and their families have directly benefited from the implementation of a community stabilization project aimed at providing the necessary resources and materials for the implementation of 4 community greenhouses for self-consumption and community distribution.  The project is also working with a Cooperative, 50% women - including migrant women -, located in La Cruz, Guanacaste, on the border with Nicaragua, to improve its agricultural facilities to increase production and improve the economic conditions of its 54 members and their families, as well as those of the 118 producer families in the area.
Social cohesion and integration of migrants in their host communities is being enhanced through the improvement of community facilities, recreational spaces, and provision of outdoor sports equipment to ensure that communities have outdoor socializing spaces for Covid-19 prevention. Two hosts communities, Refugio and La Guaria, in Pocosol (San Carlos) have already being identified as benefitiaries.
The project is working to adapt the national labour intermediation program and the variety of services offered to the characteristics and needs of migrants and refugees to ensure their right inclusion into the national employment system.  Occupational health and safety activities are already designed; workshops will be held within the next weeks.
O2: The border management procedures have strengthened, to fast track access to labor markets for migrants, refugees and asylum seekers, particularly women.
Training of coffee farmers (50) in the use of the Labor Migration Procedures System (SITLAM), for the registration and regularization and traceability of labor migrants in the sector. A training course to strengthen capacities of police migration officials has been designed and it will be delivered In August 2021. A UN official is expected to be detached to La Cruz (Guanacaste) to help helping asylum-seekers and refugees within their registration process.
Development of a training course to strengthen capacities of police migration officials, Costa Rican Social Security Fund and the Ministry of Health, to establish the necessary and mechanisms to ensure an agile, adequate migratory and health registration processes. The delivery of this activity is expected to take place in August.
O3:  Entrepreneurship program (or other work alternatives, such as self-employment) for vulnerable women in the project areas have been carried out and is aimed to increase numbers of migrant, refugee, and host communities women entering the labor market.
More than 100 women have been selected. Training sessions have been designed and have already started. They will be continue during the next two months. In coordination with the Upala Municipality, 65 women are receiving technical assistance to improve their entrepreneurship business to stablish a productive chain with the Food institutional Program (PAI) and local and regional supermarkets.  
The project has identified more than 100 beneficiary women who have received inputs and technical training to improve the marketing of their agricultural products. There is also a direct attention to 65 women entrepreneurs who have at their disposal a consultant who supports them in the development of their business ideas, identifying government funds and guiding them in the development of projects to apply for these funds. This is being carried out as a pilot project in coordination with the Municipality of Upala.
O4: A community-based Health Surveillance Model established, with the active participation of migrant women, refugee applicants and nationals belonging to the host communities, as a mechanism for local surveillance of COVID-19 by promoting safe practices and behavioral changes for the prevention of infection, xenophobia and discrimination by the COVID-19.
The mechanism is designed and partially implemented. It is currently being tested in San Carlos, Upala, Corredores and León Cortes.                                                                                                                                                                                                                                                                                                                                                                                                                                                                               
The selection of 170 women (migrants, asylum-seekers, refugees and host communities) has been finalized. They have received 3 modules out of seven and they already have enough information to implement the community surveillance system focused on health issues. The different groups of women have been conducting field visits and have managed to disseminate information on prevention of COVID-19 to more than 800 families in a month and a half. They have already received part of the conditional transfer (1.5 out of 6 months). 25 refugee women have been added to the initial group of 170, bringing the total to 195 women who will initiate the community-based Health Surveillance Model</t>
  </si>
  <si>
    <t xml:space="preserve">Results: Challenges/Difficulties Encountered and Measures Taken </t>
  </si>
  <si>
    <r>
      <t xml:space="preserve">Please briefly describe, if applicable, any difficulties encountered during the reporting period, concrete measures taken to overcome them and changes introduced (any course corrections that were undertaken or need to be undertaken to achieve the expected results). Further, please draw on the Risk Management Matrix that was included as part of the approved ProDoc (regardless of whether challenges encountered were originally envisioned as risks or not), and highlight which risks materialized and how they were addressed, in very concrete terms. Please reflect on use of the “Do no harm” approach to avoid exacerbating inequalities and vulnerability as a result of the intervention
</t>
    </r>
    <r>
      <rPr>
        <b/>
        <sz val="8"/>
        <color theme="1"/>
        <rFont val="Arial"/>
        <family val="2"/>
      </rPr>
      <t>(up to 500 words)</t>
    </r>
  </si>
  <si>
    <t>Most of the project milestones have been met; however, implementation has been delayed due to the restrictions directly related to the measures taken by the Government to contain the pandemic. This has slowed down some face-to-face activities and has resulted in delays in the execution of some activities that can only be performed in person.</t>
  </si>
  <si>
    <t>Results: Qualitative Assessment and Learning</t>
  </si>
  <si>
    <r>
      <t xml:space="preserve">Please include any specific policy, programmatic and/or operational lessons or findings from the programme that could inform similar responses at country or global levels. Please focus on knowledge generated by the project that is truly new and likely to inform other interventions (in country or beyond) Please include reflections on the implementation of gender markers and any impacts they have had on programming quality and results.
</t>
    </r>
    <r>
      <rPr>
        <b/>
        <sz val="8"/>
        <color theme="1"/>
        <rFont val="Arial"/>
        <family val="2"/>
      </rPr>
      <t xml:space="preserve">(up to 500 words) </t>
    </r>
  </si>
  <si>
    <t>The Community-Based Health Surveillance Model should be replicated in other territories. This model has been very effective in consolidating ideas about COVID-19 prevention and so far, 175 women have incorporated this knowledge into their daily practices, becoming multipliers of truthful and useful information for COVID-19 prevention. This methodology should be systematized and replicated at the national level. So far, in less than a month and a half, 850 families and 850 smaill entreprises have received information on disease prevention and other topics; this level of dissemination within the communities is quite difficult to achieve considering the resources of the Costa Rican State.</t>
  </si>
  <si>
    <t>Results: Partnerships</t>
  </si>
  <si>
    <r>
      <t>Please explain how the programme has worked with partners and developed new partnerships and if any catalytic financial or programmatic outcomes have been achieved in this regard. Please focus on new, innovative and/or very practical ways in which these partnerships delivered impact/results and how the financial support from the fund helped, if applicable, to foster these partnerships. And explain if and  how the intervention complemented activities funded by other global instruments such as the GHRP, WHO SPRP, and any national level response plans</t>
    </r>
    <r>
      <rPr>
        <b/>
        <sz val="8"/>
        <color theme="1"/>
        <rFont val="Arial"/>
        <family val="2"/>
      </rPr>
      <t xml:space="preserve">  (up to 500 words)</t>
    </r>
  </si>
  <si>
    <t>The project has worked in close coordination with the Ministry of Health and the Costa Rican Social Security Fund, the Ministry of Labor and the Directorate of Migration. In addition to this, the active participation of the municipalities where the project is being implemented has been a fundamental part of the success of the implementation. Currently, there are specific collaborations with the aforementioned national counterparts as to advance in the sustainability of the actions implemented, identifying funds for the development of productive initiatives, as well as identifying possible additional support for refugee women and providing information for migratory regularization.</t>
  </si>
  <si>
    <t>Other Assessments or Evaluations (if applicable)</t>
  </si>
  <si>
    <t xml:space="preserve">Report on any assessments, evaluations or studies undertaken.
</t>
  </si>
  <si>
    <t xml:space="preserve">Programmatic Revisions (if applicable) </t>
  </si>
  <si>
    <t>Indicate any major adjustments in strategies, targets or key outcomes and outputs that took place</t>
  </si>
  <si>
    <t>25 refugee women have been added to the initial number of 170 women who were to receive the conditional transfer over six months, bringing the total to 195 women who will benefit under from project output 3.</t>
  </si>
  <si>
    <t>Resources (Optional)</t>
  </si>
  <si>
    <t xml:space="preserve">• Provide any information on financial management, procurement and human resources. 
• Indicate if the Programme mobilized any additional resources or interventions from other partners.  </t>
  </si>
  <si>
    <t>Please see financial information sheet</t>
  </si>
  <si>
    <t>Encumbrance</t>
  </si>
  <si>
    <t>Actual</t>
  </si>
  <si>
    <t>Available</t>
  </si>
  <si>
    <t>OUTCOME INDICATOR. Percentage of implementation of the Strategy for Integrated Response in Border Zones (Corredores, Los Santos, San Carlos, La Cruz and Upala).</t>
  </si>
  <si>
    <t>Baseline</t>
  </si>
  <si>
    <t>Planned Target (%)</t>
  </si>
  <si>
    <t>Key activity-</t>
  </si>
  <si>
    <t>Indicator</t>
  </si>
  <si>
    <t>Reasons for Variance with Planned Target (if any)</t>
  </si>
  <si>
    <t>Source of Verification</t>
  </si>
  <si>
    <t>Achieved Indicator Targets</t>
  </si>
  <si>
    <t xml:space="preserve">1. An integrated response mechanism to COVID-19 in border and agricultural areas ensuring the protection of lives and the restoration of livelihoods of host communities, asylum seekers and labour migrants, particularly women. </t>
  </si>
  <si>
    <t>1.1. Establish and implement a Health Services Expansion Plan as part of the COVID-19 response, with an established monitoring mechanism /1.3.  Implement the Zonal Protocol in cross-border locations to approach migrants and refugees with characteristics of vulnerability.</t>
  </si>
  <si>
    <t xml:space="preserve">INDICATOR 1. Number of management tools, such as plans or local protocols,  established and satisfactorily implemented as a part of an integrated response mechanism to COVID-19.  </t>
  </si>
  <si>
    <t xml:space="preserve">4 Health services attended in four cantons </t>
  </si>
  <si>
    <t>Survey conducted in the field</t>
  </si>
  <si>
    <t>Through field visits and in close coordination with the Ministry of Health and the Social Security Fund (CCSS) in each canton, surveys were carried out as to allow the identification of needs in the cantons of Upala, La Cruz, San Carlos, León Cortés and Corredores. The process to procure reagent kits for covid-19 tests, protective equipment and technological supplies such as computers and cell phones to strengthen the response to the pandemic is on-going.</t>
  </si>
  <si>
    <t>Field visits have been carried out following the revised protocol of zones established by national authorities</t>
  </si>
  <si>
    <t xml:space="preserve">Baseline </t>
  </si>
  <si>
    <t>Planned Target (2=100%) (max value 2)</t>
  </si>
  <si>
    <t>1.2. Strengthen capacities for the management of positive COVID-19 migrants and refugees, as well as host communities through support for the implementation of Alternative Medical Care Sites (SAAM) and Emergency Medical Teams (EMT). 1.7 Host community projects (renovation of public recreational spaces, markets, greenhouses, commercial and business activities, youth participation, among others) in prioritized areas that contribute to local economic development, reintegration and social cohesion, includes support to recruiters within the host community of 200 women leaders for Activity 4.1.1, their community power and knowledge of the area will help select and promote community stabilization projects within their communities (at least 5 projects).</t>
  </si>
  <si>
    <t xml:space="preserve">INDICATOR 2. Number the actions taken to strength capacities for the management of positive COVID-19 migrants, asylum seekers and refugees, as well as host communities. </t>
  </si>
  <si>
    <t>Field visit reports</t>
  </si>
  <si>
    <t>Field visits have been carried out following the revised protocol of zones established by national authorities, what have allowed a more appropriate distribution of all medical, disinfection and personal protection supplies. Concerning water, sanitation and hygiene, 6 sanitary cabins for 6 months together with a hydraulic pump for drinking water supply and disinfection stations have been supplied.</t>
  </si>
  <si>
    <t>The project plans to conduct at least 5 Host Community projects. 4 communities and a total of 175 people have already benefited from the first project aimed at supplying the necessary resources and materials for the implementation of 4 community greenhouses for self-consumption, distribution and sale. The plan includes the building a cold storage room for one agriculture Cooperative. These community stabilization project has strengthen the economic autonomy of working migrant women, their families and their host communties. 
Two hosts communities in Refugio and La Guaria, in Pocosol, (San Carlos) have already being identified as beneficiaries for the improvement of recreational facilities and equipment to ensure outdoor socializing spaces for Covid-19 prevention. Within the next two months, the project will directly support the safe entry of labor migrants from Nicaragua and Panama. It is planned to provide Ngäbe-Buglé, indigenous people on the southern border with Panama, with personal hygiene kits and work boots to ensure their Covid-19 prevention and occupational health. The project will also support vaccination campaigns for labor migrants at the border to ensure their health and safety.</t>
  </si>
  <si>
    <t>Planned Target (3=100%)  (max. value 3)</t>
  </si>
  <si>
    <t xml:space="preserve">1.4. Establish tripartite alliances for # safe workplaces with labor actors (government, employers and workers) in host communities to implement solutions for the safety and health of productive units and the employment of migrants and asylum seekers. 1.5 Develop a training module on the use of the Practical Guide on Occupational Health and Safety aimed at different sectors that provide services to migrants, asylum seekers and refugees, including government institutions, NGOs, religious groups and the private sector. 1.6 Establish a job intermediation program for migrants, asylum seekers and refugees, especially women, connecting them with employment opportunities in Costa Rica to meet the growing demand for labor in the agricultural sector and connect them with suitable jobs to your needs. technical skills and experience. (50 matched migrants, profile of migrants, analysis of the demand for agricultural labor, etc.). </t>
  </si>
  <si>
    <t>INDICATOR 3. Number of tripartite partnerships and private-public alliances established as a part of an integrated response mechanism to COVID-19.</t>
  </si>
  <si>
    <t>Photos of delivery of materials to all four greenhouses / lists of beneficiaries of greenhouses / Designs approved by the Community of Refugio / Construction plan for cold storage</t>
  </si>
  <si>
    <t xml:space="preserve">In the process to identifying an a consultant on the topic of occupational health and safety. </t>
  </si>
  <si>
    <t>The content of the training has already been prepared and it is expected to be delivered in August. An informative video was elaborated covering contents regarding occupational health and safety guide related to asylum-seekers and refugees in the productive sectors.</t>
  </si>
  <si>
    <t xml:space="preserve">The project is working to adapt the national labor intermediation program and the range of services offered to the characteristics and needs of migrants and refugees to ensure their right inclusion into the national employment system. The company expected to develop a catalog of the services offered by the National Learning Institute (INA) in digital form, a communication and information strategy and the creation of multimedia content for migrants, refugees and asylum seekers has already been identified. </t>
  </si>
  <si>
    <t>The project is working to adapt the national labour intermediation program and the variety of services offered to the characteristics and needs of migrants and refugees to ensure their right inclusion into the national employment system.  Occupational health and safety activities are already designed; workshops will be held within the next weeks.</t>
  </si>
  <si>
    <t>Planned Target (%) (Max Value. 3)</t>
  </si>
  <si>
    <t xml:space="preserve">2. Strengthened border management procedures to fast track access to labor markets for migrants, refugees and asylum seekers, particularly women.   </t>
  </si>
  <si>
    <r>
      <t>Achieved</t>
    </r>
    <r>
      <rPr>
        <b/>
        <sz val="14"/>
        <color theme="1"/>
        <rFont val="Arial"/>
        <family val="2"/>
      </rPr>
      <t xml:space="preserve"> Indicator Targets</t>
    </r>
  </si>
  <si>
    <t xml:space="preserve">2.1 Advocacy with migration authorities so as to strengthen refugee status determination and documentation procedures for labour migrants. 2.2. Provision of information to the targeted groups within the Zonal Protocol on the procedures for determining refugee status and other migratory categories as well as on the prevention of COVID-19 during their stay in the prioritized production areas. 2.4 Creation of a referral system to integration programmes for asylum seekers and migrants - with emphasis on women. 2.5. Regularization of migrants, thus obtaining access to the Costa Rican health system, to mitigate the vulnerability of migrants and promote public health by facilitating case monitoring and rapid response in the event of a COVID-19 outbreak. </t>
  </si>
  <si>
    <t>INDICATOR 1. Number of mechanism and programs that received UN support to strength the community capacities for labor management of migrants, refugees and asylum seekers in the COVID-19 context</t>
  </si>
  <si>
    <t>Attendance lists and Photos</t>
  </si>
  <si>
    <t>Two binational agreements are in place with support of the UN with Panama and Nicaragua, for seasonal migrant workers. Training of coffee farmers (50) in the use of the Labor Migration Procedures System (SITLAM), for the registration and regularization and traceability of labor migrants in the sector. A UN official is expected to be detached to La Cruz (Guanacaste) to help helping asylum-seekers and refugees within their registration process.</t>
  </si>
  <si>
    <t>Planned Target (%)  (Max value 4)</t>
  </si>
  <si>
    <t>2.3. Technical cooperation to migration authorities on carrying out the different procedures in compliance with the appropriate health measures</t>
  </si>
  <si>
    <t>INDICATOR 2.Number of police migration officers, Costa Rican Social Security Fund staff and the Ministry of Health staff trained to strength agile and adequate migratory and health process according to the needs of employers</t>
  </si>
  <si>
    <t>A training course to strengthen capacities of police migration officials has been designed and it will be delivered In August 2021. Development of a training course to strengthen capacities of police migration officials, Costa Rican Social Security Fund and the Ministry of Health, to establish the necessary and mechanisms to ensure an agile, adequate migratory and health registration processes. The delivery of this activity is expected to take place in August.</t>
  </si>
  <si>
    <t>Planned Target (%)  (max value 100 public servants)</t>
  </si>
  <si>
    <t>3. Increased numbers of migrant, refugee and host communities women entering the labour market through entrepreneurship or other work alternatives, such as self-employment.</t>
  </si>
  <si>
    <t>3.1 Selection and recruitment of beneficiary women focusing on migrant, refugee and host community women. 3.2. Programme of technical assistance in organic agriculture to 100 women producers in border areas through the INA. 3.3. Non-reimbursable financial support for women beneficiaries through public funds (INDER, INAMU, MTSS, IMAS. 3.4. Inclusion of women producers as suppliers of the IAP/CNP by supplying fresh organic products to educational and other centres. 3.5. Support for the associations of women beneficiaries through models of the social and solidarity economy</t>
  </si>
  <si>
    <t>INDICATOR 1.  Number of women whose average monthly income increases by 20% through entrepreneurship</t>
  </si>
  <si>
    <t>Pictures and lists of participation. Document with diagnostic</t>
  </si>
  <si>
    <t>A socio-economic characterization of the Huetar Norte Region based on agricultural dynamics. A pilot program within 5 associations will be implemented to identify productive chains within the territory as to support economic recovery.</t>
  </si>
  <si>
    <t>Planned Target (%) (Max value 100 women (migrants, refugees, asylum seekers, and host communities women))</t>
  </si>
  <si>
    <t>4. A community-based Health Surveillance Model established, with the active participation of migrant women, refugee applicants and nationals belonging to the host communities, as a mechanism for local surveillance of COVID-19 by promoting safe practices and behavioral changes for the prevention of infection, xenophobia and discrimination by the COVID-19.</t>
  </si>
  <si>
    <t xml:space="preserve"> 4.1. Empowerment of migrant women, refugee applicants and women in host communities, through capacity building and the development of a community network for monitoring and raising awareness of COVID-19</t>
  </si>
  <si>
    <t>INDICATOR 1. Number of women that received conditioned transferences to carried out actions for the implementation of the Health Surveillance Model</t>
  </si>
  <si>
    <t>Reports from the Implementation Agency - Pictures - List of participation.</t>
  </si>
  <si>
    <r>
      <t xml:space="preserve">Identification and recruitment of the beneficiaries is completed. 170 women beneficiaries have received training in three out of the 7 modules defined as part of the training program. These womern have already received the equivalent of </t>
    </r>
    <r>
      <rPr>
        <b/>
        <sz val="14"/>
        <color theme="1"/>
        <rFont val="Arial"/>
        <family val="2"/>
      </rPr>
      <t>1 month and a half of conditional transfer.</t>
    </r>
  </si>
  <si>
    <t>Planned Target  (max value 170=100% women (migrants, refugees, asylum seekers, and host communities women))</t>
  </si>
  <si>
    <t xml:space="preserve"> 4.2. Risk communication strategies aiming at raising public awareness to prevent contagion, xenophobia and discrimination by the COVID-19, as well as awareness of labour rights</t>
  </si>
  <si>
    <t>INDICATOR 2. Percentage of progress made in the implementation of the community-based Health Surveillance Model that promote safe practices and behavioral changes for the prevention of infection, xenophobia and discrimination by the COVID-19</t>
  </si>
  <si>
    <t>An interagency communication committee was formed and a set of communication materials was prepared aimed at responding to the pandemic. The process to procure reagent kits for covid-19 tests, protective equipment, technological supplies such as computers and cell phones to expand the institutional response to the pandemic has being launched.</t>
  </si>
  <si>
    <t>Planned Target (max value 90%)</t>
  </si>
  <si>
    <t xml:space="preserve">1. Impact Stories from the Field </t>
  </si>
  <si>
    <t>Please submit one impactful story showing how your work has met critical needs in the context of the pandemic and supporting progress towards the SDGs, especially for vulnerable people. Ideally, this story will feature  testimonials from the targeted groups. Please also take a moment to highlight any specific results on gender equality and LNOB, as relevant. To share the video as well picture material please make sure you include all credits and upload them in high resolution for Call1 Countries: https://undp.sharepoint.com/sites/covid19mptfcall1/Shared Documents/Forms/AllItems.aspx</t>
  </si>
  <si>
    <t xml:space="preserve">We are enclosing pictures of some of the activities carried out to select the beneficiaries of the project, more specifically, the women selected to work on the community-based health surveillance model. Credit for those pictures should be given to PAHO/WHO. 
PAHO/WHO is building a website where all information related to the project will be available to the public, including field visits, pictures and videos with stories from beneficiaries https://costarica.campusvirtualsp.org/node/272. This site will be open to the public in 10 days (we are enclosing 3 screen pictures on how it will show) </t>
  </si>
  <si>
    <t>2. Upload here: Communications and Visibility (OPTIONAL)</t>
  </si>
  <si>
    <r>
      <t xml:space="preserve">Fund's Communication Guidelines is posted here: </t>
    </r>
    <r>
      <rPr>
        <sz val="8"/>
        <color theme="8" tint="-0.249977111117893"/>
        <rFont val="Arial"/>
        <family val="2"/>
      </rPr>
      <t>http://mptf.undp.org/document/download/25941</t>
    </r>
  </si>
  <si>
    <t>Please include highlights of communications and visibility efforts supported by the Programme during the project implementation, if relevant. (up to 500 words)</t>
  </si>
  <si>
    <t>To share the video as well picture material please make sure you include all credits and upload them in high resolution Call1 countries.</t>
  </si>
  <si>
    <t xml:space="preserve">Submit photographs. Please provide with captions and in high resolution, photographs that capture the programme in action. Strong photographs will be considered for inclusion in the COVID-19 MPTF publications and social media. </t>
  </si>
  <si>
    <t>Please provide links to any videos that have been produced during implementation.</t>
  </si>
  <si>
    <t xml:space="preserve">Please produce and share a social media card(s). See an example below and visit our Trello Board.   </t>
  </si>
  <si>
    <t>See - Fund's Trello Board</t>
  </si>
  <si>
    <t>https://www.facebook.com/1618795145021185/posts/2987739158126770/
https://www.facebook.com/1618795145021185/posts/2987465824820770/
https://www.facebook.com/nacionesunidascr/videos/1624943361024918/</t>
  </si>
  <si>
    <t>Date</t>
  </si>
  <si>
    <t>Description</t>
  </si>
  <si>
    <t>Agency 1</t>
  </si>
  <si>
    <t>Agency 2</t>
  </si>
  <si>
    <t>Agency 3</t>
  </si>
  <si>
    <t>Agency 4</t>
  </si>
  <si>
    <t>TOTALS</t>
  </si>
  <si>
    <t>ILO</t>
  </si>
  <si>
    <t>PAHO/WHO</t>
  </si>
  <si>
    <t>UNHCR</t>
  </si>
  <si>
    <t>IOM</t>
  </si>
  <si>
    <t>Approved budget (Real Time)</t>
  </si>
  <si>
    <t>12-aug-2021</t>
  </si>
  <si>
    <t>Actuals Expenditure</t>
  </si>
  <si>
    <t>Delivery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</si>
</sst>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36">
    <font>
      <sz val="11"/>
      <color theme="1"/>
      <name val="Calibri"/>
      <family val="2"/>
      <scheme val="minor"/>
    </font>
    <font>
      <u/>
      <sz val="11"/>
      <color theme="10"/>
      <name val="Calibri"/>
      <family val="2"/>
      <scheme val="minor"/>
    </font>
    <font>
      <sz val="10"/>
      <color theme="1"/>
      <name val="Arial"/>
      <family val="2"/>
    </font>
    <font>
      <b/>
      <sz val="10"/>
      <color theme="1"/>
      <name val="Arial"/>
      <family val="2"/>
    </font>
    <font>
      <b/>
      <sz val="12"/>
      <color theme="1"/>
      <name val="Arial"/>
      <family val="2"/>
    </font>
    <font>
      <i/>
      <sz val="10"/>
      <color theme="1"/>
      <name val="Arial"/>
      <family val="2"/>
    </font>
    <font>
      <i/>
      <sz val="8"/>
      <color theme="1"/>
      <name val="Arial"/>
      <family val="2"/>
    </font>
    <font>
      <i/>
      <u/>
      <sz val="8"/>
      <color theme="10"/>
      <name val="Calibri"/>
      <family val="2"/>
      <scheme val="minor"/>
    </font>
    <font>
      <sz val="11"/>
      <color theme="1"/>
      <name val="Arial"/>
      <family val="2"/>
    </font>
    <font>
      <sz val="8"/>
      <color theme="1"/>
      <name val="Arial"/>
      <family val="2"/>
    </font>
    <font>
      <b/>
      <sz val="8"/>
      <color theme="1"/>
      <name val="Arial"/>
      <family val="2"/>
    </font>
    <font>
      <b/>
      <sz val="11"/>
      <color theme="1"/>
      <name val="Arial"/>
      <family val="2"/>
    </font>
    <font>
      <i/>
      <sz val="11"/>
      <color theme="1"/>
      <name val="Arial"/>
      <family val="2"/>
    </font>
    <font>
      <b/>
      <u/>
      <sz val="11"/>
      <color theme="10"/>
      <name val="Arial"/>
      <family val="2"/>
    </font>
    <font>
      <b/>
      <sz val="11"/>
      <color theme="1"/>
      <name val="Calibri"/>
      <family val="2"/>
      <scheme val="minor"/>
    </font>
    <font>
      <b/>
      <sz val="13"/>
      <color theme="1"/>
      <name val="Calibri"/>
      <family val="2"/>
      <scheme val="minor"/>
    </font>
    <font>
      <u/>
      <sz val="8"/>
      <color rgb="FF0070C0"/>
      <name val="Arial"/>
      <family val="2"/>
    </font>
    <font>
      <sz val="8"/>
      <name val="Arial"/>
      <family val="2"/>
    </font>
    <font>
      <sz val="8"/>
      <color theme="8" tint="-0.249977111117893"/>
      <name val="Arial"/>
      <family val="2"/>
    </font>
    <font>
      <sz val="9"/>
      <color theme="1"/>
      <name val="Arial"/>
      <family val="2"/>
    </font>
    <font>
      <sz val="11"/>
      <color theme="1"/>
      <name val="Calibri"/>
      <family val="2"/>
      <scheme val="minor"/>
    </font>
    <font>
      <sz val="14"/>
      <color theme="1"/>
      <name val="Arial"/>
      <family val="2"/>
    </font>
    <font>
      <b/>
      <sz val="14"/>
      <name val="Arial"/>
      <family val="2"/>
    </font>
    <font>
      <b/>
      <sz val="16"/>
      <color theme="0"/>
      <name val="Arial"/>
      <family val="2"/>
    </font>
    <font>
      <b/>
      <sz val="18"/>
      <name val="Arial"/>
      <family val="2"/>
    </font>
    <font>
      <sz val="14"/>
      <name val="Arial"/>
      <family val="2"/>
    </font>
    <font>
      <sz val="14"/>
      <color theme="1"/>
      <name val="Calibri"/>
      <family val="2"/>
      <scheme val="minor"/>
    </font>
    <font>
      <b/>
      <sz val="14"/>
      <color theme="1"/>
      <name val="Arial"/>
      <family val="2"/>
    </font>
    <font>
      <sz val="20"/>
      <color theme="1"/>
      <name val="Arial"/>
      <family val="2"/>
    </font>
    <font>
      <sz val="11"/>
      <name val="Arial"/>
      <family val="2"/>
    </font>
    <font>
      <sz val="11"/>
      <color theme="0"/>
      <name val="Arial"/>
      <family val="2"/>
    </font>
    <font>
      <sz val="12"/>
      <color theme="1"/>
      <name val="Calibri"/>
      <family val="2"/>
      <scheme val="minor"/>
    </font>
    <font>
      <b/>
      <sz val="12"/>
      <color rgb="FF000000"/>
      <name val="Arial"/>
      <family val="2"/>
    </font>
    <font>
      <b/>
      <sz val="11"/>
      <color rgb="FF000000"/>
      <name val="Arial"/>
      <family val="2"/>
    </font>
    <font>
      <sz val="12"/>
      <color rgb="FF000000"/>
      <name val="Arial"/>
      <family val="2"/>
    </font>
    <font>
      <sz val="10"/>
      <color rgb="FF000000"/>
      <name val="Arial"/>
      <family val="2"/>
    </font>
  </fonts>
  <fills count="14">
    <fill>
      <patternFill patternType="none"/>
    </fill>
    <fill>
      <patternFill patternType="gray125"/>
    </fill>
    <fill>
      <patternFill patternType="solid">
        <fgColor rgb="FFF3F3F3"/>
        <bgColor indexed="64"/>
      </patternFill>
    </fill>
    <fill>
      <patternFill patternType="solid">
        <fgColor rgb="FFF2F2F2"/>
        <bgColor indexed="64"/>
      </patternFill>
    </fill>
    <fill>
      <patternFill patternType="solid">
        <fgColor theme="5"/>
        <bgColor indexed="64"/>
      </patternFill>
    </fill>
    <fill>
      <patternFill patternType="solid">
        <fgColor theme="7"/>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E7E6E6"/>
        <bgColor rgb="FF000000"/>
      </patternFill>
    </fill>
    <fill>
      <patternFill patternType="solid">
        <fgColor rgb="FFE2EFDA"/>
        <bgColor rgb="FF000000"/>
      </patternFill>
    </fill>
  </fills>
  <borders count="1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 fillId="0" borderId="0" applyNumberFormat="0" applyFill="0" applyBorder="0" applyAlignment="0" applyProtection="0"/>
    <xf numFmtId="164" fontId="20" fillId="0" borderId="0" applyFont="0" applyFill="0" applyBorder="0" applyAlignment="0" applyProtection="0"/>
    <xf numFmtId="0" fontId="31" fillId="0" borderId="0"/>
    <xf numFmtId="9" fontId="31" fillId="0" borderId="0" applyFont="0" applyFill="0" applyBorder="0" applyAlignment="0" applyProtection="0"/>
  </cellStyleXfs>
  <cellXfs count="114">
    <xf numFmtId="0" fontId="0" fillId="0" borderId="0" xfId="0"/>
    <xf numFmtId="0" fontId="0" fillId="0" borderId="0" xfId="0" applyAlignment="1">
      <alignment wrapText="1"/>
    </xf>
    <xf numFmtId="0" fontId="6" fillId="0" borderId="0" xfId="0" applyFont="1" applyAlignment="1">
      <alignment vertical="center" wrapText="1"/>
    </xf>
    <xf numFmtId="0" fontId="7" fillId="0" borderId="0" xfId="1"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wrapText="1"/>
    </xf>
    <xf numFmtId="0" fontId="2" fillId="0" borderId="3" xfId="0" applyFont="1" applyBorder="1" applyAlignment="1">
      <alignment wrapText="1"/>
    </xf>
    <xf numFmtId="0" fontId="1" fillId="0" borderId="0" xfId="1" applyAlignment="1">
      <alignment wrapText="1"/>
    </xf>
    <xf numFmtId="0" fontId="8" fillId="0" borderId="0" xfId="0" applyFont="1"/>
    <xf numFmtId="0" fontId="4" fillId="0" borderId="0" xfId="0" applyFont="1" applyAlignment="1">
      <alignment horizontal="center" wrapText="1"/>
    </xf>
    <xf numFmtId="0" fontId="8" fillId="0" borderId="0" xfId="0" applyFont="1" applyAlignment="1">
      <alignment wrapText="1"/>
    </xf>
    <xf numFmtId="0" fontId="9" fillId="0" borderId="0" xfId="0" applyFont="1" applyAlignment="1">
      <alignment wrapText="1"/>
    </xf>
    <xf numFmtId="0" fontId="11" fillId="0" borderId="0" xfId="0" applyFont="1" applyAlignment="1">
      <alignment horizontal="left" vertical="center" wrapText="1"/>
    </xf>
    <xf numFmtId="0" fontId="0" fillId="0" borderId="0" xfId="0" applyFont="1"/>
    <xf numFmtId="0" fontId="12" fillId="0" borderId="0" xfId="0" applyFont="1" applyAlignment="1">
      <alignment vertical="center" wrapText="1"/>
    </xf>
    <xf numFmtId="0" fontId="8" fillId="0" borderId="0" xfId="0" applyFont="1" applyAlignment="1">
      <alignment vertical="center" wrapText="1"/>
    </xf>
    <xf numFmtId="0" fontId="13" fillId="0" borderId="0" xfId="1" applyFont="1" applyAlignment="1">
      <alignment horizontal="left" vertical="center" wrapText="1"/>
    </xf>
    <xf numFmtId="0" fontId="0" fillId="0" borderId="0" xfId="0" applyFont="1" applyAlignment="1">
      <alignment wrapText="1"/>
    </xf>
    <xf numFmtId="0" fontId="9" fillId="0" borderId="0" xfId="0" applyFont="1"/>
    <xf numFmtId="0" fontId="3" fillId="0" borderId="0" xfId="0" applyFont="1" applyBorder="1" applyAlignment="1">
      <alignment horizontal="center" vertical="center" wrapText="1"/>
    </xf>
    <xf numFmtId="0" fontId="0" fillId="0" borderId="8" xfId="0" applyBorder="1" applyAlignment="1"/>
    <xf numFmtId="0" fontId="0" fillId="0" borderId="0" xfId="0" applyBorder="1" applyAlignment="1"/>
    <xf numFmtId="0" fontId="0" fillId="0" borderId="4" xfId="0" applyBorder="1"/>
    <xf numFmtId="0" fontId="0" fillId="0" borderId="3" xfId="0" applyBorder="1" applyAlignment="1">
      <alignment wrapText="1"/>
    </xf>
    <xf numFmtId="0" fontId="0" fillId="0" borderId="3" xfId="0" applyBorder="1" applyAlignment="1">
      <alignment horizontal="left" wrapText="1"/>
    </xf>
    <xf numFmtId="0" fontId="0" fillId="0" borderId="5" xfId="0" applyBorder="1"/>
    <xf numFmtId="0" fontId="0" fillId="0" borderId="6" xfId="0" applyBorder="1"/>
    <xf numFmtId="0" fontId="14" fillId="4" borderId="1" xfId="0" applyFont="1" applyFill="1" applyBorder="1"/>
    <xf numFmtId="0" fontId="14" fillId="4" borderId="2" xfId="0" applyFont="1" applyFill="1" applyBorder="1"/>
    <xf numFmtId="0" fontId="0" fillId="0" borderId="3" xfId="0" applyBorder="1"/>
    <xf numFmtId="0" fontId="16" fillId="0" borderId="0" xfId="1" applyFont="1"/>
    <xf numFmtId="0" fontId="8" fillId="0" borderId="0" xfId="0" applyFont="1" applyAlignment="1">
      <alignment horizontal="left" vertical="center" wrapText="1"/>
    </xf>
    <xf numFmtId="0" fontId="9" fillId="0" borderId="0" xfId="0" applyFont="1" applyAlignment="1">
      <alignment horizontal="left" vertical="center"/>
    </xf>
    <xf numFmtId="0" fontId="17" fillId="0" borderId="0" xfId="1" applyFont="1" applyAlignment="1">
      <alignment horizontal="left" vertical="center" wrapText="1"/>
    </xf>
    <xf numFmtId="0" fontId="9" fillId="0" borderId="0" xfId="0" applyFont="1" applyAlignment="1">
      <alignment vertical="center" wrapText="1"/>
    </xf>
    <xf numFmtId="0" fontId="9" fillId="0" borderId="0" xfId="0" applyFont="1" applyAlignment="1">
      <alignment vertical="top" wrapText="1"/>
    </xf>
    <xf numFmtId="0" fontId="19" fillId="0" borderId="0" xfId="0" applyFont="1" applyAlignment="1">
      <alignment vertical="top" wrapText="1"/>
    </xf>
    <xf numFmtId="0" fontId="2" fillId="0" borderId="0" xfId="0" applyFont="1" applyFill="1" applyAlignment="1">
      <alignment vertical="top" wrapText="1"/>
    </xf>
    <xf numFmtId="0" fontId="19" fillId="0" borderId="0" xfId="0" applyFont="1" applyFill="1" applyAlignment="1">
      <alignment vertical="top" wrapText="1"/>
    </xf>
    <xf numFmtId="0" fontId="25" fillId="11" borderId="9" xfId="0" applyFont="1" applyFill="1" applyBorder="1" applyAlignment="1">
      <alignment vertical="top" wrapText="1"/>
    </xf>
    <xf numFmtId="0" fontId="21" fillId="11" borderId="9" xfId="2" applyNumberFormat="1" applyFont="1" applyFill="1" applyBorder="1" applyAlignment="1">
      <alignment vertical="top" wrapText="1"/>
    </xf>
    <xf numFmtId="0" fontId="21" fillId="11" borderId="9" xfId="0" applyFont="1" applyFill="1" applyBorder="1" applyAlignment="1">
      <alignment vertical="top" wrapText="1"/>
    </xf>
    <xf numFmtId="0" fontId="21" fillId="10" borderId="9" xfId="0" applyFont="1" applyFill="1" applyBorder="1" applyAlignment="1">
      <alignment vertical="top" wrapText="1"/>
    </xf>
    <xf numFmtId="0" fontId="21" fillId="0" borderId="0" xfId="0" applyFont="1" applyAlignment="1"/>
    <xf numFmtId="0" fontId="21" fillId="0" borderId="0" xfId="0" applyFont="1" applyAlignment="1">
      <alignment vertical="top" wrapText="1"/>
    </xf>
    <xf numFmtId="0" fontId="28" fillId="0" borderId="0" xfId="0" applyFont="1" applyAlignment="1"/>
    <xf numFmtId="0" fontId="29" fillId="0" borderId="0" xfId="0" applyFont="1"/>
    <xf numFmtId="0" fontId="30" fillId="0" borderId="0" xfId="0" applyFont="1"/>
    <xf numFmtId="0" fontId="21" fillId="8" borderId="9" xfId="2" applyNumberFormat="1" applyFont="1" applyFill="1" applyBorder="1" applyAlignment="1">
      <alignment vertical="top" wrapText="1"/>
    </xf>
    <xf numFmtId="0" fontId="21" fillId="8" borderId="9" xfId="0" applyNumberFormat="1" applyFont="1" applyFill="1" applyBorder="1" applyAlignment="1">
      <alignment vertical="top" wrapText="1"/>
    </xf>
    <xf numFmtId="0" fontId="21" fillId="11" borderId="9" xfId="0" applyNumberFormat="1" applyFont="1" applyFill="1" applyBorder="1" applyAlignment="1">
      <alignment vertical="top" wrapText="1"/>
    </xf>
    <xf numFmtId="0" fontId="21" fillId="10" borderId="9" xfId="0" applyNumberFormat="1" applyFont="1" applyFill="1" applyBorder="1" applyAlignment="1">
      <alignment vertical="top" wrapText="1"/>
    </xf>
    <xf numFmtId="9" fontId="32" fillId="13" borderId="14" xfId="4" applyFont="1" applyFill="1" applyBorder="1" applyAlignment="1">
      <alignment horizontal="center" wrapText="1"/>
    </xf>
    <xf numFmtId="0" fontId="33" fillId="12" borderId="13" xfId="0" applyFont="1" applyFill="1" applyBorder="1" applyAlignment="1">
      <alignment horizontal="left" wrapText="1"/>
    </xf>
    <xf numFmtId="0" fontId="32" fillId="12" borderId="14" xfId="0" applyFont="1" applyFill="1" applyBorder="1" applyAlignment="1">
      <alignment horizontal="center" vertical="center" wrapText="1"/>
    </xf>
    <xf numFmtId="0" fontId="33" fillId="12" borderId="14" xfId="0" applyFont="1" applyFill="1" applyBorder="1" applyAlignment="1">
      <alignment horizontal="left" vertical="center" wrapText="1"/>
    </xf>
    <xf numFmtId="3" fontId="32" fillId="12" borderId="14" xfId="0" applyNumberFormat="1" applyFont="1" applyFill="1" applyBorder="1" applyAlignment="1">
      <alignment horizontal="center" vertical="center" wrapText="1"/>
    </xf>
    <xf numFmtId="0" fontId="34" fillId="13" borderId="14" xfId="0" applyFont="1" applyFill="1" applyBorder="1" applyAlignment="1">
      <alignment horizontal="left" wrapText="1"/>
    </xf>
    <xf numFmtId="3" fontId="34" fillId="13" borderId="14" xfId="0" applyNumberFormat="1" applyFont="1" applyFill="1" applyBorder="1" applyAlignment="1">
      <alignment horizontal="center" vertical="center" wrapText="1"/>
    </xf>
    <xf numFmtId="0" fontId="32" fillId="13" borderId="14" xfId="0" applyFont="1" applyFill="1" applyBorder="1" applyAlignment="1">
      <alignment horizontal="left" wrapText="1"/>
    </xf>
    <xf numFmtId="0" fontId="2" fillId="0" borderId="4" xfId="0" applyFont="1" applyBorder="1" applyAlignment="1">
      <alignment vertical="center" wrapText="1"/>
    </xf>
    <xf numFmtId="0" fontId="9" fillId="0" borderId="0" xfId="0" applyFont="1" applyAlignment="1">
      <alignment horizontal="left" vertical="center" wrapText="1"/>
    </xf>
    <xf numFmtId="0" fontId="21" fillId="8" borderId="9" xfId="0" applyFont="1" applyFill="1" applyBorder="1" applyAlignment="1">
      <alignment vertical="top" wrapText="1"/>
    </xf>
    <xf numFmtId="0" fontId="22" fillId="7" borderId="9" xfId="0" applyFont="1" applyFill="1" applyBorder="1" applyAlignment="1">
      <alignment horizontal="center" vertical="center" wrapText="1"/>
    </xf>
    <xf numFmtId="0" fontId="23" fillId="9" borderId="9" xfId="0" applyFont="1" applyFill="1" applyBorder="1" applyAlignment="1">
      <alignment vertical="center" wrapText="1"/>
    </xf>
    <xf numFmtId="0" fontId="32" fillId="12" borderId="11" xfId="0" applyFont="1" applyFill="1" applyBorder="1" applyAlignment="1">
      <alignment horizontal="left" vertical="center"/>
    </xf>
    <xf numFmtId="0" fontId="15" fillId="5" borderId="1" xfId="0" applyFont="1" applyFill="1" applyBorder="1" applyAlignment="1">
      <alignment horizontal="center"/>
    </xf>
    <xf numFmtId="0" fontId="15" fillId="5" borderId="2" xfId="0" applyFont="1" applyFill="1" applyBorder="1" applyAlignment="1">
      <alignment horizontal="center"/>
    </xf>
    <xf numFmtId="0" fontId="9" fillId="0" borderId="0" xfId="0" applyFont="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1" fillId="10" borderId="9" xfId="0" applyFont="1" applyFill="1" applyBorder="1" applyAlignment="1">
      <alignment vertical="center" wrapText="1"/>
    </xf>
    <xf numFmtId="0" fontId="21" fillId="8" borderId="9" xfId="0" applyFont="1" applyFill="1" applyBorder="1" applyAlignment="1">
      <alignment vertical="center" wrapText="1"/>
    </xf>
    <xf numFmtId="0" fontId="21" fillId="8" borderId="9" xfId="0" applyFont="1" applyFill="1" applyBorder="1" applyAlignment="1">
      <alignment horizontal="center"/>
    </xf>
    <xf numFmtId="0" fontId="21" fillId="8" borderId="9" xfId="0" applyFont="1" applyFill="1" applyBorder="1" applyAlignment="1">
      <alignment vertical="top" wrapText="1"/>
    </xf>
    <xf numFmtId="0" fontId="24" fillId="6" borderId="9" xfId="0" applyFont="1" applyFill="1" applyBorder="1" applyAlignment="1">
      <alignment horizontal="center" vertical="center" wrapText="1"/>
    </xf>
    <xf numFmtId="0" fontId="21" fillId="8" borderId="9" xfId="0" applyFont="1" applyFill="1" applyBorder="1" applyAlignment="1">
      <alignment horizontal="center" vertical="center" wrapText="1"/>
    </xf>
    <xf numFmtId="0" fontId="21" fillId="8" borderId="9" xfId="0" applyFont="1" applyFill="1" applyBorder="1" applyAlignment="1">
      <alignment horizontal="left" vertical="top" wrapText="1"/>
    </xf>
    <xf numFmtId="0" fontId="22" fillId="7" borderId="9" xfId="0" applyFont="1" applyFill="1" applyBorder="1" applyAlignment="1">
      <alignment horizontal="center" vertical="center" wrapText="1"/>
    </xf>
    <xf numFmtId="0" fontId="21" fillId="10" borderId="9" xfId="0" applyFont="1" applyFill="1" applyBorder="1" applyAlignment="1"/>
    <xf numFmtId="0" fontId="21" fillId="11" borderId="9" xfId="0" applyFont="1" applyFill="1" applyBorder="1" applyAlignment="1">
      <alignment vertical="center" wrapText="1"/>
    </xf>
    <xf numFmtId="0" fontId="21" fillId="11" borderId="9" xfId="0" applyFont="1" applyFill="1" applyBorder="1" applyAlignment="1"/>
    <xf numFmtId="0" fontId="25" fillId="11" borderId="9" xfId="0" applyFont="1" applyFill="1" applyBorder="1" applyAlignment="1">
      <alignment vertical="center" wrapText="1"/>
    </xf>
    <xf numFmtId="0" fontId="26" fillId="8" borderId="9" xfId="0" applyFont="1" applyFill="1" applyBorder="1" applyAlignment="1">
      <alignment vertical="top" wrapText="1"/>
    </xf>
    <xf numFmtId="0" fontId="23" fillId="9" borderId="9" xfId="0" applyFont="1" applyFill="1" applyBorder="1" applyAlignment="1">
      <alignment vertical="center" wrapText="1"/>
    </xf>
    <xf numFmtId="0" fontId="23" fillId="9" borderId="9" xfId="0" applyNumberFormat="1" applyFont="1" applyFill="1" applyBorder="1" applyAlignment="1">
      <alignment vertical="center" wrapText="1"/>
    </xf>
    <xf numFmtId="0" fontId="21" fillId="8" borderId="9" xfId="0" applyFont="1" applyFill="1" applyBorder="1" applyAlignment="1"/>
    <xf numFmtId="3" fontId="35" fillId="0" borderId="10" xfId="0" applyNumberFormat="1" applyFont="1" applyBorder="1" applyAlignment="1">
      <alignment horizontal="center" vertical="center" wrapText="1"/>
    </xf>
    <xf numFmtId="3" fontId="35" fillId="0" borderId="11" xfId="0" applyNumberFormat="1" applyFont="1" applyBorder="1" applyAlignment="1">
      <alignment horizontal="center" vertical="center" wrapText="1"/>
    </xf>
    <xf numFmtId="3" fontId="34" fillId="0" borderId="10" xfId="0" applyNumberFormat="1" applyFont="1" applyBorder="1" applyAlignment="1">
      <alignment horizontal="center" vertical="center" wrapText="1"/>
    </xf>
    <xf numFmtId="3" fontId="34" fillId="0" borderId="11" xfId="0" applyNumberFormat="1" applyFont="1" applyBorder="1" applyAlignment="1">
      <alignment horizontal="center" vertical="center" wrapText="1"/>
    </xf>
    <xf numFmtId="3" fontId="32" fillId="12" borderId="10" xfId="0" applyNumberFormat="1" applyFont="1" applyFill="1" applyBorder="1" applyAlignment="1">
      <alignment horizontal="center" vertical="center" wrapText="1"/>
    </xf>
    <xf numFmtId="3" fontId="32" fillId="12" borderId="11" xfId="0" applyNumberFormat="1" applyFont="1" applyFill="1" applyBorder="1" applyAlignment="1">
      <alignment horizontal="center" vertical="center" wrapText="1"/>
    </xf>
    <xf numFmtId="0" fontId="32" fillId="12" borderId="10" xfId="0" applyFont="1" applyFill="1" applyBorder="1" applyAlignment="1">
      <alignment horizontal="left" vertical="center"/>
    </xf>
    <xf numFmtId="0" fontId="32" fillId="12" borderId="11" xfId="0" applyFont="1" applyFill="1" applyBorder="1" applyAlignment="1">
      <alignment horizontal="left" vertical="center"/>
    </xf>
    <xf numFmtId="0" fontId="33" fillId="12" borderId="10" xfId="0" applyFont="1" applyFill="1" applyBorder="1" applyAlignment="1">
      <alignment horizontal="left" vertical="center" wrapText="1"/>
    </xf>
    <xf numFmtId="0" fontId="33" fillId="12" borderId="11" xfId="0" applyFont="1" applyFill="1" applyBorder="1" applyAlignment="1">
      <alignment horizontal="left" vertical="center" wrapText="1"/>
    </xf>
    <xf numFmtId="0" fontId="32" fillId="0" borderId="10" xfId="0" applyFont="1" applyBorder="1" applyAlignment="1">
      <alignment horizontal="left" vertical="center" wrapText="1"/>
    </xf>
    <xf numFmtId="0" fontId="32" fillId="0" borderId="12" xfId="0" applyFont="1" applyBorder="1" applyAlignment="1">
      <alignment horizontal="left" vertical="center" wrapText="1"/>
    </xf>
    <xf numFmtId="0" fontId="32" fillId="0" borderId="11" xfId="0" applyFont="1" applyBorder="1" applyAlignment="1">
      <alignment horizontal="left" vertical="center" wrapText="1"/>
    </xf>
    <xf numFmtId="0" fontId="34" fillId="0" borderId="10" xfId="0" applyFont="1" applyBorder="1" applyAlignment="1">
      <alignment horizontal="left" vertical="center" wrapText="1"/>
    </xf>
    <xf numFmtId="0" fontId="34" fillId="0" borderId="11" xfId="0" applyFont="1" applyBorder="1" applyAlignment="1">
      <alignment horizontal="left" vertical="center" wrapText="1"/>
    </xf>
  </cellXfs>
  <cellStyles count="5">
    <cellStyle name="Currency" xfId="2" builtinId="4"/>
    <cellStyle name="Hyperlink" xfId="1" builtinId="8"/>
    <cellStyle name="Normal" xfId="0" builtinId="0"/>
    <cellStyle name="Normal 2" xfId="3" xr:uid="{1B646A8A-D8AF-404E-A01F-5688334EC0F8}"/>
    <cellStyle name="Percent 2" xfId="4" xr:uid="{3B3C90E8-DD50-45E4-8703-15D7BA568B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eur03.safelinks.protection.outlook.com/?url=https%3A%2F%2Ftrello.com%2Fb%2FjEMmcX5K%2Fcovid-19-response-and-recovery-mptf&amp;data=04%7C01%7Colga.aleshina%40undp.org%7Cbf30ce863a034a67bc2208d8a07d07c9%7Cb3e5db5e2944483799f57488ace54319%7C0%7C0%7C637435806163987491%7CUnknown%7CTWFpbGZsb3d8eyJWIjoiMC4wLjAwMDAiLCJQIjoiV2luMzIiLCJBTiI6Ik1haWwiLCJXVCI6Mn0%3D%7C1000&amp;sdata=iq9EIgYfdHwbvepunXoZvw36vfEektGyqZw4AKwsq1M%3D&amp;reserved=0" TargetMode="External"/><Relationship Id="rId2" Type="http://schemas.openxmlformats.org/officeDocument/2006/relationships/hyperlink" Target="file:///C:\var\olga.aleshina\AppData\Local\Microsoft\AppData\Local\Microsoft\olga.aleshina\AppData\Local\Microsoft\covid19mptfcall1\Shared%20Documents\Forms\AllItems.aspx" TargetMode="External"/><Relationship Id="rId1" Type="http://schemas.openxmlformats.org/officeDocument/2006/relationships/hyperlink" Target="file:///C:\var\olga.aleshina\AppData\Local\Microsoft\AppData\Local\Microsoft\olga.aleshina\AppData\Local\Microsoft\covid19mptfcall1\Shared%20Documents\Forms\AllItems.aspx"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B1:C10"/>
  <sheetViews>
    <sheetView zoomScaleNormal="100" workbookViewId="0">
      <selection activeCell="C4" sqref="C4"/>
    </sheetView>
  </sheetViews>
  <sheetFormatPr defaultColWidth="8.85546875" defaultRowHeight="14.85"/>
  <cols>
    <col min="1" max="1" width="1.42578125" customWidth="1"/>
    <col min="2" max="2" width="1.85546875" bestFit="1" customWidth="1"/>
    <col min="3" max="3" width="113.42578125" customWidth="1"/>
  </cols>
  <sheetData>
    <row r="1" spans="2:3" ht="17.25">
      <c r="B1" s="70" t="s">
        <v>0</v>
      </c>
      <c r="C1" s="71"/>
    </row>
    <row r="2" spans="2:3" ht="29.45">
      <c r="B2" s="26">
        <v>1</v>
      </c>
      <c r="C2" s="27" t="s">
        <v>1</v>
      </c>
    </row>
    <row r="3" spans="2:3" ht="177">
      <c r="B3" s="26">
        <v>2</v>
      </c>
      <c r="C3" s="28" t="s">
        <v>2</v>
      </c>
    </row>
    <row r="4" spans="2:3" ht="44.25">
      <c r="B4" s="26">
        <v>3</v>
      </c>
      <c r="C4" s="27" t="s">
        <v>3</v>
      </c>
    </row>
    <row r="5" spans="2:3" ht="15.6" thickBot="1">
      <c r="B5" s="29"/>
      <c r="C5" s="30"/>
    </row>
    <row r="6" spans="2:3">
      <c r="B6" s="31" t="s">
        <v>4</v>
      </c>
      <c r="C6" s="32" t="s">
        <v>5</v>
      </c>
    </row>
    <row r="7" spans="2:3">
      <c r="B7" s="26"/>
      <c r="C7" s="33" t="s">
        <v>6</v>
      </c>
    </row>
    <row r="8" spans="2:3">
      <c r="B8" s="26">
        <v>4</v>
      </c>
      <c r="C8" s="27" t="s">
        <v>7</v>
      </c>
    </row>
    <row r="9" spans="2:3">
      <c r="B9" s="26">
        <v>5</v>
      </c>
      <c r="C9" s="33" t="s">
        <v>8</v>
      </c>
    </row>
    <row r="10" spans="2:3" ht="15.6" thickBot="1">
      <c r="B10" s="29"/>
      <c r="C10" s="30"/>
    </row>
  </sheetData>
  <mergeCells count="1">
    <mergeCell ref="B1:C1"/>
  </mergeCells>
  <printOptions gridLines="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sheetPr>
  <dimension ref="A1:E19"/>
  <sheetViews>
    <sheetView zoomScaleNormal="100" workbookViewId="0">
      <selection activeCell="E4" sqref="E4"/>
    </sheetView>
  </sheetViews>
  <sheetFormatPr defaultColWidth="8.85546875" defaultRowHeight="14.85"/>
  <cols>
    <col min="1" max="1" width="15.7109375" style="9" customWidth="1"/>
    <col min="2" max="2" width="43.7109375" style="9" customWidth="1"/>
    <col min="3" max="3" width="2.7109375" style="9" customWidth="1"/>
    <col min="4" max="4" width="16.140625" style="9" customWidth="1"/>
    <col min="5" max="5" width="40.85546875" style="9" customWidth="1"/>
  </cols>
  <sheetData>
    <row r="1" spans="1:5">
      <c r="A1" s="73" t="s">
        <v>9</v>
      </c>
      <c r="B1" s="74"/>
      <c r="C1" s="75"/>
      <c r="D1" s="78" t="s">
        <v>10</v>
      </c>
      <c r="E1" s="79"/>
    </row>
    <row r="2" spans="1:5" ht="38.25">
      <c r="A2" s="64" t="s">
        <v>11</v>
      </c>
      <c r="B2" s="7" t="s">
        <v>12</v>
      </c>
      <c r="C2" s="75"/>
      <c r="D2" s="64" t="s">
        <v>13</v>
      </c>
      <c r="E2" s="7"/>
    </row>
    <row r="3" spans="1:5" ht="39">
      <c r="A3" s="64" t="s">
        <v>14</v>
      </c>
      <c r="B3" s="7"/>
      <c r="C3" s="75"/>
      <c r="D3" s="1" t="s">
        <v>15</v>
      </c>
      <c r="E3" s="7" t="s">
        <v>16</v>
      </c>
    </row>
    <row r="4" spans="1:5" ht="60">
      <c r="A4" s="11" t="s">
        <v>17</v>
      </c>
      <c r="B4" s="10" t="s">
        <v>18</v>
      </c>
      <c r="C4" s="75"/>
      <c r="D4" s="11" t="s">
        <v>19</v>
      </c>
      <c r="E4" s="7" t="s">
        <v>20</v>
      </c>
    </row>
    <row r="5" spans="1:5" ht="29.45">
      <c r="A5" s="64" t="s">
        <v>21</v>
      </c>
      <c r="B5" s="10" t="s">
        <v>22</v>
      </c>
      <c r="C5" s="75"/>
      <c r="D5" s="11" t="s">
        <v>23</v>
      </c>
      <c r="E5" s="10"/>
    </row>
    <row r="6" spans="1:5" ht="15.6" thickBot="1">
      <c r="A6" s="11"/>
      <c r="B6" s="10"/>
      <c r="C6" s="75"/>
      <c r="D6"/>
      <c r="E6" s="10"/>
    </row>
    <row r="7" spans="1:5" ht="14.25" customHeight="1">
      <c r="A7" s="73" t="s">
        <v>24</v>
      </c>
      <c r="B7" s="74"/>
      <c r="C7" s="75"/>
      <c r="D7" s="73" t="s">
        <v>25</v>
      </c>
      <c r="E7" s="74"/>
    </row>
    <row r="8" spans="1:5" ht="24.6" customHeight="1">
      <c r="A8" s="81" t="s">
        <v>26</v>
      </c>
      <c r="B8" s="76" t="s">
        <v>27</v>
      </c>
      <c r="C8" s="75"/>
      <c r="D8" s="81" t="s">
        <v>28</v>
      </c>
      <c r="E8" s="76" t="s">
        <v>29</v>
      </c>
    </row>
    <row r="9" spans="1:5">
      <c r="A9" s="81"/>
      <c r="B9" s="76"/>
      <c r="C9" s="75"/>
      <c r="D9" s="81"/>
      <c r="E9" s="76"/>
    </row>
    <row r="10" spans="1:5" ht="78" customHeight="1" thickBot="1">
      <c r="A10" s="82"/>
      <c r="B10" s="77"/>
      <c r="C10" s="75"/>
      <c r="D10" s="82"/>
      <c r="E10" s="77"/>
    </row>
    <row r="11" spans="1:5" ht="14.25" customHeight="1">
      <c r="A11" s="73" t="s">
        <v>30</v>
      </c>
      <c r="B11" s="74"/>
      <c r="C11" s="23"/>
      <c r="D11" s="24"/>
      <c r="E11" s="24"/>
    </row>
    <row r="12" spans="1:5" ht="14.25" customHeight="1">
      <c r="A12" s="64" t="s">
        <v>31</v>
      </c>
      <c r="B12" s="7"/>
      <c r="C12" s="80"/>
      <c r="D12" s="25"/>
      <c r="E12" s="25"/>
    </row>
    <row r="13" spans="1:5">
      <c r="A13" s="64" t="s">
        <v>32</v>
      </c>
      <c r="B13" s="7"/>
      <c r="C13" s="80"/>
      <c r="D13" s="25"/>
      <c r="E13" s="25"/>
    </row>
    <row r="14" spans="1:5" ht="15.6" thickBot="1">
      <c r="A14" s="8" t="s">
        <v>33</v>
      </c>
      <c r="B14" s="6"/>
      <c r="C14" s="80"/>
      <c r="D14" s="25"/>
      <c r="E14" s="25"/>
    </row>
    <row r="15" spans="1:5">
      <c r="A15" s="24"/>
      <c r="B15" s="24"/>
      <c r="C15" s="64"/>
      <c r="D15" s="25"/>
      <c r="E15" s="25"/>
    </row>
    <row r="16" spans="1:5" ht="22.35" customHeight="1">
      <c r="A16" s="72" t="s">
        <v>34</v>
      </c>
      <c r="B16" s="72"/>
      <c r="C16" s="72"/>
      <c r="D16" s="72"/>
      <c r="E16" s="72"/>
    </row>
    <row r="17" spans="1:5">
      <c r="A17" s="72" t="s">
        <v>35</v>
      </c>
      <c r="B17" s="72"/>
      <c r="C17" s="72"/>
      <c r="D17" s="72"/>
      <c r="E17" s="72"/>
    </row>
    <row r="18" spans="1:5">
      <c r="A18" s="72" t="s">
        <v>36</v>
      </c>
      <c r="B18" s="72"/>
      <c r="C18" s="72"/>
      <c r="D18" s="72"/>
      <c r="E18" s="72"/>
    </row>
    <row r="19" spans="1:5" ht="29.1" customHeight="1">
      <c r="A19" s="72" t="s">
        <v>37</v>
      </c>
      <c r="B19" s="72"/>
      <c r="C19" s="72"/>
      <c r="D19" s="72"/>
      <c r="E19" s="72"/>
    </row>
  </sheetData>
  <mergeCells count="16">
    <mergeCell ref="A1:B1"/>
    <mergeCell ref="C1:C6"/>
    <mergeCell ref="A11:B11"/>
    <mergeCell ref="D1:E1"/>
    <mergeCell ref="C12:C14"/>
    <mergeCell ref="A8:A10"/>
    <mergeCell ref="D8:D10"/>
    <mergeCell ref="B8:B10"/>
    <mergeCell ref="A16:E16"/>
    <mergeCell ref="A17:E17"/>
    <mergeCell ref="A18:E18"/>
    <mergeCell ref="A19:E19"/>
    <mergeCell ref="A7:B7"/>
    <mergeCell ref="C7:C10"/>
    <mergeCell ref="D7:E7"/>
    <mergeCell ref="E8:E10"/>
  </mergeCells>
  <hyperlinks>
    <hyperlink ref="A4" location="ID" display="MPTF Office Project Reference Number:[2] " xr:uid="{00000000-0004-0000-0100-000000000000}"/>
    <hyperlink ref="D4" location="End" display="Original End Date (dd.mm.yyyy)" xr:uid="{00000000-0004-0000-0100-000001000000}"/>
    <hyperlink ref="D5" location="Final_End" display="Current End date(dd.mm.yyyy)" xr:uid="{00000000-0004-0000-0100-000002000000}"/>
  </hyperlink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sheetPr>
  <dimension ref="A1:N25"/>
  <sheetViews>
    <sheetView tabSelected="1" zoomScaleNormal="100" workbookViewId="0">
      <pane xSplit="3" ySplit="1" topLeftCell="D4" activePane="bottomRight" state="frozen"/>
      <selection pane="bottomRight" activeCell="D4" sqref="D4"/>
      <selection pane="bottomLeft" activeCell="D13" sqref="A1:XFD1048576"/>
      <selection pane="topRight" activeCell="D13" sqref="A1:XFD1048576"/>
    </sheetView>
  </sheetViews>
  <sheetFormatPr defaultColWidth="9.140625" defaultRowHeight="14.25"/>
  <cols>
    <col min="1" max="1" width="5.42578125" style="22" customWidth="1"/>
    <col min="2" max="2" width="13.28515625" style="14" customWidth="1"/>
    <col min="3" max="3" width="31.7109375" style="14" customWidth="1"/>
    <col min="4" max="4" width="174.85546875" style="14" customWidth="1"/>
    <col min="5" max="16384" width="9.140625" style="12"/>
  </cols>
  <sheetData>
    <row r="1" spans="1:4" ht="15.6">
      <c r="A1" s="22" t="s">
        <v>38</v>
      </c>
      <c r="B1" s="13" t="s">
        <v>39</v>
      </c>
      <c r="C1" s="13" t="s">
        <v>40</v>
      </c>
      <c r="D1" s="13" t="s">
        <v>41</v>
      </c>
    </row>
    <row r="2" spans="1:4" ht="171.95" customHeight="1">
      <c r="A2" s="36">
        <v>1</v>
      </c>
      <c r="B2" s="35" t="s">
        <v>42</v>
      </c>
      <c r="C2" s="39" t="s">
        <v>43</v>
      </c>
      <c r="D2" s="40" t="s">
        <v>44</v>
      </c>
    </row>
    <row r="3" spans="1:4" ht="47.1">
      <c r="A3" s="36">
        <v>2</v>
      </c>
      <c r="B3" s="35" t="s">
        <v>45</v>
      </c>
      <c r="C3" s="38" t="s">
        <v>46</v>
      </c>
      <c r="D3" s="42" t="s">
        <v>47</v>
      </c>
    </row>
    <row r="4" spans="1:4" ht="183" customHeight="1">
      <c r="A4" s="36">
        <v>3.1</v>
      </c>
      <c r="B4" s="35" t="s">
        <v>48</v>
      </c>
      <c r="C4" s="65" t="s">
        <v>49</v>
      </c>
      <c r="D4" s="40" t="s">
        <v>50</v>
      </c>
    </row>
    <row r="5" spans="1:4" ht="409.5" customHeight="1">
      <c r="A5" s="36">
        <v>3.2</v>
      </c>
      <c r="B5" s="35" t="s">
        <v>51</v>
      </c>
      <c r="C5" s="65" t="s">
        <v>52</v>
      </c>
      <c r="D5" s="40" t="s">
        <v>53</v>
      </c>
    </row>
    <row r="6" spans="1:4" ht="179.25">
      <c r="A6" s="36">
        <v>3.3</v>
      </c>
      <c r="B6" s="35" t="s">
        <v>54</v>
      </c>
      <c r="C6" s="15" t="s">
        <v>55</v>
      </c>
      <c r="D6" s="40" t="s">
        <v>56</v>
      </c>
    </row>
    <row r="7" spans="1:4" ht="126.75">
      <c r="A7" s="36">
        <v>3.4</v>
      </c>
      <c r="B7" s="35" t="s">
        <v>57</v>
      </c>
      <c r="C7" s="15" t="s">
        <v>58</v>
      </c>
      <c r="D7" s="40" t="s">
        <v>59</v>
      </c>
    </row>
    <row r="8" spans="1:4" ht="137.25">
      <c r="A8" s="36">
        <v>3.5</v>
      </c>
      <c r="B8" s="35" t="s">
        <v>60</v>
      </c>
      <c r="C8" s="15" t="s">
        <v>61</v>
      </c>
      <c r="D8" s="40" t="s">
        <v>62</v>
      </c>
    </row>
    <row r="9" spans="1:4" ht="71.25">
      <c r="A9" s="36">
        <v>3.6</v>
      </c>
      <c r="B9" s="35" t="s">
        <v>63</v>
      </c>
      <c r="C9" s="15" t="s">
        <v>64</v>
      </c>
    </row>
    <row r="10" spans="1:4" ht="42.75">
      <c r="A10" s="36">
        <v>4</v>
      </c>
      <c r="B10" s="35" t="s">
        <v>65</v>
      </c>
      <c r="C10" s="15" t="s">
        <v>66</v>
      </c>
      <c r="D10" s="40" t="s">
        <v>67</v>
      </c>
    </row>
    <row r="11" spans="1:4" ht="72" customHeight="1">
      <c r="A11" s="36">
        <v>5</v>
      </c>
      <c r="B11" s="35" t="s">
        <v>68</v>
      </c>
      <c r="C11" s="15" t="s">
        <v>69</v>
      </c>
      <c r="D11" s="41" t="s">
        <v>70</v>
      </c>
    </row>
    <row r="12" spans="1:4">
      <c r="C12" s="15"/>
    </row>
    <row r="13" spans="1:4">
      <c r="C13" s="15"/>
    </row>
    <row r="14" spans="1:4" ht="14.25" customHeight="1">
      <c r="C14" s="15"/>
    </row>
    <row r="15" spans="1:4" ht="14.25" customHeight="1">
      <c r="C15" s="15"/>
    </row>
    <row r="16" spans="1:4">
      <c r="C16" s="15"/>
    </row>
    <row r="17" spans="3:14">
      <c r="C17" s="15"/>
    </row>
    <row r="18" spans="3:14">
      <c r="C18" s="15"/>
    </row>
    <row r="19" spans="3:14">
      <c r="C19" s="15"/>
      <c r="K19" s="50"/>
      <c r="L19" s="50"/>
      <c r="M19" s="50"/>
      <c r="N19" s="50"/>
    </row>
    <row r="20" spans="3:14">
      <c r="C20" s="15"/>
      <c r="K20" s="50"/>
      <c r="L20" s="51" t="s">
        <v>71</v>
      </c>
      <c r="M20" s="51" t="s">
        <v>72</v>
      </c>
      <c r="N20" s="51" t="s">
        <v>73</v>
      </c>
    </row>
    <row r="21" spans="3:14">
      <c r="C21" s="15"/>
      <c r="K21" s="50"/>
      <c r="L21" s="51">
        <v>309289</v>
      </c>
      <c r="M21" s="51">
        <v>50944</v>
      </c>
      <c r="N21" s="51">
        <v>54499</v>
      </c>
    </row>
    <row r="22" spans="3:14">
      <c r="C22" s="15"/>
      <c r="K22" s="50"/>
      <c r="L22" s="50"/>
      <c r="M22" s="50"/>
      <c r="N22" s="50"/>
    </row>
    <row r="23" spans="3:14">
      <c r="C23" s="15"/>
      <c r="K23" s="50"/>
      <c r="L23" s="50"/>
      <c r="M23" s="50"/>
      <c r="N23" s="50"/>
    </row>
    <row r="24" spans="3:14">
      <c r="C24" s="15"/>
    </row>
    <row r="25" spans="3:14">
      <c r="C25" s="15"/>
    </row>
  </sheetData>
  <pageMargins left="0.7" right="0.7"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sheetPr>
  <dimension ref="A1:CH216"/>
  <sheetViews>
    <sheetView zoomScale="70" zoomScaleNormal="70" workbookViewId="0">
      <pane ySplit="3" topLeftCell="A9" activePane="bottomLeft" state="frozen"/>
      <selection pane="bottomLeft" activeCell="A46" sqref="A46:F46"/>
    </sheetView>
  </sheetViews>
  <sheetFormatPr defaultColWidth="9.140625" defaultRowHeight="18"/>
  <cols>
    <col min="1" max="2" width="85.7109375" style="47" customWidth="1"/>
    <col min="3" max="3" width="33.7109375" style="47" customWidth="1"/>
    <col min="4" max="4" width="27.85546875" style="47" customWidth="1"/>
    <col min="5" max="5" width="22" style="47" customWidth="1"/>
    <col min="6" max="6" width="79.85546875" style="47" customWidth="1"/>
    <col min="7" max="16384" width="9.140625" style="47"/>
  </cols>
  <sheetData>
    <row r="1" spans="1:26" ht="75.95" customHeight="1">
      <c r="A1" s="96" t="s">
        <v>74</v>
      </c>
      <c r="B1" s="68" t="s">
        <v>75</v>
      </c>
      <c r="C1" s="96">
        <v>0</v>
      </c>
      <c r="D1" s="96"/>
      <c r="E1" s="96"/>
      <c r="F1" s="96"/>
    </row>
    <row r="2" spans="1:26" ht="78.95" customHeight="1">
      <c r="A2" s="96"/>
      <c r="B2" s="68" t="s">
        <v>76</v>
      </c>
      <c r="C2" s="97">
        <f>(C11*0.125)+(C17*0.125)+(C29*0.125)+(C37*0.125)+(C40*0.125)+(C45*0.125)+(C50*0.125)+(C53*0.125)</f>
        <v>52.5</v>
      </c>
      <c r="D2" s="97"/>
      <c r="E2" s="97"/>
      <c r="F2" s="97"/>
    </row>
    <row r="3" spans="1:26" ht="96" customHeight="1">
      <c r="A3" s="67" t="s">
        <v>77</v>
      </c>
      <c r="B3" s="90" t="s">
        <v>78</v>
      </c>
      <c r="C3" s="90"/>
      <c r="D3" s="67" t="s">
        <v>79</v>
      </c>
      <c r="E3" s="67" t="s">
        <v>80</v>
      </c>
      <c r="F3" s="67" t="s">
        <v>81</v>
      </c>
      <c r="Z3" s="47">
        <v>0</v>
      </c>
    </row>
    <row r="4" spans="1:26" ht="56.1" customHeight="1">
      <c r="A4" s="87" t="s">
        <v>82</v>
      </c>
      <c r="B4" s="87"/>
      <c r="C4" s="87"/>
      <c r="D4" s="87"/>
      <c r="E4" s="87"/>
      <c r="F4" s="87"/>
    </row>
    <row r="5" spans="1:26" ht="72" customHeight="1">
      <c r="A5" s="67" t="s">
        <v>77</v>
      </c>
      <c r="B5" s="90" t="s">
        <v>78</v>
      </c>
      <c r="C5" s="90"/>
      <c r="D5" s="67" t="s">
        <v>79</v>
      </c>
      <c r="E5" s="67" t="s">
        <v>80</v>
      </c>
      <c r="F5" s="67" t="s">
        <v>81</v>
      </c>
    </row>
    <row r="6" spans="1:26" ht="89.25" customHeight="1">
      <c r="A6" s="84" t="s">
        <v>83</v>
      </c>
      <c r="B6" s="84" t="s">
        <v>84</v>
      </c>
      <c r="C6" s="84"/>
      <c r="D6" s="84" t="s">
        <v>85</v>
      </c>
      <c r="E6" s="84" t="s">
        <v>86</v>
      </c>
      <c r="F6" s="95" t="s">
        <v>87</v>
      </c>
      <c r="J6" s="48"/>
    </row>
    <row r="7" spans="1:26" ht="78" customHeight="1">
      <c r="A7" s="84"/>
      <c r="B7" s="84"/>
      <c r="C7" s="84"/>
      <c r="D7" s="84"/>
      <c r="E7" s="84"/>
      <c r="F7" s="95"/>
    </row>
    <row r="8" spans="1:26" ht="14.25" customHeight="1">
      <c r="A8" s="84"/>
      <c r="B8" s="84"/>
      <c r="C8" s="84"/>
      <c r="D8" s="84"/>
      <c r="E8" s="84"/>
      <c r="F8" s="95"/>
    </row>
    <row r="9" spans="1:26" ht="63.95" customHeight="1">
      <c r="A9" s="84"/>
      <c r="B9" s="84"/>
      <c r="C9" s="84"/>
      <c r="D9" s="84"/>
      <c r="E9" s="84"/>
      <c r="F9" s="95" t="s">
        <v>88</v>
      </c>
    </row>
    <row r="10" spans="1:26" ht="26.1" customHeight="1">
      <c r="A10" s="84"/>
      <c r="B10" s="66" t="s">
        <v>89</v>
      </c>
      <c r="C10" s="66">
        <v>0</v>
      </c>
      <c r="D10" s="84"/>
      <c r="E10" s="84"/>
      <c r="F10" s="95"/>
    </row>
    <row r="11" spans="1:26" ht="48.95" customHeight="1">
      <c r="A11" s="84"/>
      <c r="B11" s="66" t="s">
        <v>90</v>
      </c>
      <c r="C11" s="52">
        <v>70</v>
      </c>
      <c r="D11" s="84"/>
      <c r="E11" s="84"/>
      <c r="F11" s="95"/>
    </row>
    <row r="12" spans="1:26" ht="117" customHeight="1">
      <c r="A12" s="84" t="s">
        <v>91</v>
      </c>
      <c r="B12" s="84" t="s">
        <v>92</v>
      </c>
      <c r="C12" s="84"/>
      <c r="D12" s="98"/>
      <c r="E12" s="84" t="s">
        <v>93</v>
      </c>
      <c r="F12" s="86" t="s">
        <v>94</v>
      </c>
    </row>
    <row r="13" spans="1:26" ht="3.95" customHeight="1">
      <c r="A13" s="84"/>
      <c r="B13" s="84"/>
      <c r="C13" s="84"/>
      <c r="D13" s="98"/>
      <c r="E13" s="84"/>
      <c r="F13" s="86"/>
    </row>
    <row r="14" spans="1:26" ht="48.95" customHeight="1">
      <c r="A14" s="84"/>
      <c r="B14" s="84"/>
      <c r="C14" s="84"/>
      <c r="D14" s="98"/>
      <c r="E14" s="84"/>
      <c r="F14" s="86"/>
    </row>
    <row r="15" spans="1:26">
      <c r="A15" s="84"/>
      <c r="B15" s="84"/>
      <c r="C15" s="84"/>
      <c r="D15" s="98"/>
      <c r="E15" s="84"/>
      <c r="F15" s="86" t="s">
        <v>95</v>
      </c>
    </row>
    <row r="16" spans="1:26" ht="24.95" customHeight="1">
      <c r="A16" s="84"/>
      <c r="B16" s="66" t="s">
        <v>75</v>
      </c>
      <c r="C16" s="66">
        <v>0</v>
      </c>
      <c r="D16" s="98"/>
      <c r="E16" s="84"/>
      <c r="F16" s="86"/>
    </row>
    <row r="17" spans="1:9" ht="300.95" customHeight="1">
      <c r="A17" s="84"/>
      <c r="B17" s="66" t="s">
        <v>96</v>
      </c>
      <c r="C17" s="52">
        <v>70</v>
      </c>
      <c r="D17" s="98"/>
      <c r="E17" s="84"/>
      <c r="F17" s="86"/>
    </row>
    <row r="18" spans="1:9" ht="14.1" customHeight="1">
      <c r="A18" s="84" t="s">
        <v>97</v>
      </c>
      <c r="B18" s="84" t="s">
        <v>98</v>
      </c>
      <c r="C18" s="84"/>
      <c r="D18" s="98"/>
      <c r="E18" s="84" t="s">
        <v>99</v>
      </c>
      <c r="F18" s="86" t="s">
        <v>100</v>
      </c>
    </row>
    <row r="19" spans="1:9" ht="14.25" customHeight="1">
      <c r="A19" s="84"/>
      <c r="B19" s="84"/>
      <c r="C19" s="84"/>
      <c r="D19" s="98"/>
      <c r="E19" s="84"/>
      <c r="F19" s="86"/>
    </row>
    <row r="20" spans="1:9" ht="15" customHeight="1">
      <c r="A20" s="84"/>
      <c r="B20" s="84"/>
      <c r="C20" s="84"/>
      <c r="D20" s="98"/>
      <c r="E20" s="84"/>
      <c r="F20" s="86"/>
    </row>
    <row r="21" spans="1:9" ht="14.1" customHeight="1">
      <c r="A21" s="84"/>
      <c r="B21" s="84"/>
      <c r="C21" s="84"/>
      <c r="D21" s="98"/>
      <c r="E21" s="84"/>
      <c r="F21" s="86" t="s">
        <v>101</v>
      </c>
    </row>
    <row r="22" spans="1:9" ht="90" customHeight="1">
      <c r="A22" s="84"/>
      <c r="B22" s="84"/>
      <c r="C22" s="84"/>
      <c r="D22" s="98"/>
      <c r="E22" s="84"/>
      <c r="F22" s="86"/>
    </row>
    <row r="23" spans="1:9" ht="15" customHeight="1">
      <c r="A23" s="84"/>
      <c r="B23" s="84"/>
      <c r="C23" s="84"/>
      <c r="D23" s="98"/>
      <c r="E23" s="84"/>
      <c r="F23" s="86"/>
    </row>
    <row r="24" spans="1:9" ht="15" customHeight="1">
      <c r="A24" s="84"/>
      <c r="B24" s="84"/>
      <c r="C24" s="84"/>
      <c r="D24" s="98"/>
      <c r="E24" s="84"/>
      <c r="F24" s="86" t="s">
        <v>102</v>
      </c>
    </row>
    <row r="25" spans="1:9" ht="15" customHeight="1">
      <c r="A25" s="84"/>
      <c r="B25" s="84"/>
      <c r="C25" s="84"/>
      <c r="D25" s="98"/>
      <c r="E25" s="84"/>
      <c r="F25" s="86"/>
    </row>
    <row r="26" spans="1:9" ht="234" customHeight="1">
      <c r="A26" s="84"/>
      <c r="B26" s="84"/>
      <c r="C26" s="84"/>
      <c r="D26" s="98"/>
      <c r="E26" s="84"/>
      <c r="F26" s="86"/>
    </row>
    <row r="27" spans="1:9" ht="308.10000000000002" customHeight="1">
      <c r="A27" s="84"/>
      <c r="B27" s="84"/>
      <c r="C27" s="84"/>
      <c r="D27" s="98"/>
      <c r="E27" s="84"/>
      <c r="F27" s="86" t="s">
        <v>103</v>
      </c>
    </row>
    <row r="28" spans="1:9" ht="26.1" customHeight="1">
      <c r="A28" s="84"/>
      <c r="B28" s="66" t="s">
        <v>89</v>
      </c>
      <c r="C28" s="66">
        <v>0</v>
      </c>
      <c r="D28" s="98"/>
      <c r="E28" s="84"/>
      <c r="F28" s="86"/>
    </row>
    <row r="29" spans="1:9" ht="135" customHeight="1">
      <c r="A29" s="84"/>
      <c r="B29" s="66" t="s">
        <v>104</v>
      </c>
      <c r="C29" s="53">
        <v>20</v>
      </c>
      <c r="D29" s="98"/>
      <c r="E29" s="84"/>
      <c r="F29" s="86"/>
      <c r="I29" s="47">
        <v>20</v>
      </c>
    </row>
    <row r="30" spans="1:9" ht="39.950000000000003" customHeight="1">
      <c r="A30" s="87" t="s">
        <v>105</v>
      </c>
      <c r="B30" s="87"/>
      <c r="C30" s="87"/>
      <c r="D30" s="87"/>
      <c r="E30" s="87"/>
      <c r="F30" s="87"/>
    </row>
    <row r="31" spans="1:9" ht="54">
      <c r="A31" s="67" t="s">
        <v>77</v>
      </c>
      <c r="B31" s="90" t="s">
        <v>78</v>
      </c>
      <c r="C31" s="90"/>
      <c r="D31" s="67" t="s">
        <v>79</v>
      </c>
      <c r="E31" s="67" t="s">
        <v>80</v>
      </c>
      <c r="F31" s="67" t="s">
        <v>106</v>
      </c>
    </row>
    <row r="32" spans="1:9" ht="47.1" customHeight="1">
      <c r="A32" s="94" t="s">
        <v>107</v>
      </c>
      <c r="B32" s="94" t="s">
        <v>108</v>
      </c>
      <c r="C32" s="94"/>
      <c r="D32" s="93"/>
      <c r="E32" s="92" t="s">
        <v>109</v>
      </c>
      <c r="F32" s="92" t="s">
        <v>110</v>
      </c>
    </row>
    <row r="33" spans="1:9">
      <c r="A33" s="94"/>
      <c r="B33" s="94"/>
      <c r="C33" s="94"/>
      <c r="D33" s="93"/>
      <c r="E33" s="92"/>
      <c r="F33" s="92"/>
    </row>
    <row r="34" spans="1:9">
      <c r="A34" s="94"/>
      <c r="B34" s="94"/>
      <c r="C34" s="94"/>
      <c r="D34" s="93"/>
      <c r="E34" s="92"/>
      <c r="F34" s="92"/>
    </row>
    <row r="35" spans="1:9" ht="47.1" customHeight="1">
      <c r="A35" s="94"/>
      <c r="B35" s="94"/>
      <c r="C35" s="94"/>
      <c r="D35" s="93"/>
      <c r="E35" s="92"/>
      <c r="F35" s="92"/>
    </row>
    <row r="36" spans="1:9" ht="33.950000000000003" customHeight="1">
      <c r="A36" s="94"/>
      <c r="B36" s="43" t="s">
        <v>89</v>
      </c>
      <c r="C36" s="44">
        <v>0</v>
      </c>
      <c r="D36" s="93"/>
      <c r="E36" s="92"/>
      <c r="F36" s="92"/>
    </row>
    <row r="37" spans="1:9" ht="66.95" customHeight="1">
      <c r="A37" s="94"/>
      <c r="B37" s="43" t="s">
        <v>111</v>
      </c>
      <c r="C37" s="54">
        <v>45</v>
      </c>
      <c r="D37" s="93"/>
      <c r="E37" s="92"/>
      <c r="F37" s="92"/>
      <c r="I37" s="47">
        <v>50</v>
      </c>
    </row>
    <row r="38" spans="1:9" ht="101.1" customHeight="1">
      <c r="A38" s="94" t="s">
        <v>112</v>
      </c>
      <c r="B38" s="94" t="s">
        <v>113</v>
      </c>
      <c r="C38" s="94"/>
      <c r="D38" s="93"/>
      <c r="E38" s="93"/>
      <c r="F38" s="92" t="s">
        <v>114</v>
      </c>
    </row>
    <row r="39" spans="1:9" ht="57" customHeight="1">
      <c r="A39" s="94"/>
      <c r="B39" s="43" t="s">
        <v>89</v>
      </c>
      <c r="C39" s="45">
        <v>0</v>
      </c>
      <c r="D39" s="93"/>
      <c r="E39" s="93"/>
      <c r="F39" s="92"/>
    </row>
    <row r="40" spans="1:9" ht="119.1" customHeight="1">
      <c r="A40" s="94"/>
      <c r="B40" s="43" t="s">
        <v>115</v>
      </c>
      <c r="C40" s="54">
        <v>25</v>
      </c>
      <c r="D40" s="93"/>
      <c r="E40" s="93"/>
      <c r="F40" s="92"/>
      <c r="I40" s="47">
        <v>20</v>
      </c>
    </row>
    <row r="41" spans="1:9" ht="66" customHeight="1">
      <c r="A41" s="87" t="s">
        <v>116</v>
      </c>
      <c r="B41" s="87"/>
      <c r="C41" s="87"/>
      <c r="D41" s="87"/>
      <c r="E41" s="87"/>
      <c r="F41" s="87"/>
    </row>
    <row r="42" spans="1:9" ht="54">
      <c r="A42" s="67" t="s">
        <v>77</v>
      </c>
      <c r="B42" s="90" t="s">
        <v>78</v>
      </c>
      <c r="C42" s="90"/>
      <c r="D42" s="67" t="s">
        <v>79</v>
      </c>
      <c r="E42" s="67" t="s">
        <v>80</v>
      </c>
      <c r="F42" s="67" t="s">
        <v>106</v>
      </c>
    </row>
    <row r="43" spans="1:9" ht="62.1" customHeight="1">
      <c r="A43" s="83" t="s">
        <v>117</v>
      </c>
      <c r="B43" s="83" t="s">
        <v>118</v>
      </c>
      <c r="C43" s="83"/>
      <c r="D43" s="91"/>
      <c r="E43" s="83" t="s">
        <v>119</v>
      </c>
      <c r="F43" s="83" t="s">
        <v>120</v>
      </c>
    </row>
    <row r="44" spans="1:9" ht="21" customHeight="1">
      <c r="A44" s="83"/>
      <c r="B44" s="46" t="s">
        <v>89</v>
      </c>
      <c r="C44" s="46">
        <v>0</v>
      </c>
      <c r="D44" s="91"/>
      <c r="E44" s="83"/>
      <c r="F44" s="83"/>
    </row>
    <row r="45" spans="1:9" ht="98.1" customHeight="1">
      <c r="A45" s="83"/>
      <c r="B45" s="46" t="s">
        <v>121</v>
      </c>
      <c r="C45" s="55">
        <v>50</v>
      </c>
      <c r="D45" s="91"/>
      <c r="E45" s="83"/>
      <c r="F45" s="83"/>
    </row>
    <row r="46" spans="1:9" ht="84.95" customHeight="1">
      <c r="A46" s="87" t="s">
        <v>122</v>
      </c>
      <c r="B46" s="87"/>
      <c r="C46" s="87"/>
      <c r="D46" s="87"/>
      <c r="E46" s="87"/>
      <c r="F46" s="87"/>
    </row>
    <row r="47" spans="1:9" ht="54">
      <c r="A47" s="67" t="s">
        <v>77</v>
      </c>
      <c r="B47" s="67"/>
      <c r="C47" s="67" t="s">
        <v>78</v>
      </c>
      <c r="D47" s="67" t="s">
        <v>79</v>
      </c>
      <c r="E47" s="67" t="s">
        <v>80</v>
      </c>
      <c r="F47" s="67" t="s">
        <v>106</v>
      </c>
    </row>
    <row r="48" spans="1:9" ht="44.1" customHeight="1">
      <c r="A48" s="86" t="s">
        <v>123</v>
      </c>
      <c r="B48" s="84" t="s">
        <v>124</v>
      </c>
      <c r="C48" s="84"/>
      <c r="D48" s="85"/>
      <c r="E48" s="88" t="s">
        <v>125</v>
      </c>
      <c r="F48" s="89" t="s">
        <v>126</v>
      </c>
    </row>
    <row r="49" spans="1:6">
      <c r="A49" s="86"/>
      <c r="B49" s="66" t="s">
        <v>75</v>
      </c>
      <c r="C49" s="66">
        <v>0</v>
      </c>
      <c r="D49" s="85"/>
      <c r="E49" s="88"/>
      <c r="F49" s="89"/>
    </row>
    <row r="50" spans="1:6" ht="38.1" customHeight="1">
      <c r="A50" s="86"/>
      <c r="B50" s="66" t="s">
        <v>127</v>
      </c>
      <c r="C50" s="53">
        <v>100</v>
      </c>
      <c r="D50" s="85"/>
      <c r="E50" s="88"/>
      <c r="F50" s="89"/>
    </row>
    <row r="51" spans="1:6" ht="75" customHeight="1">
      <c r="A51" s="86" t="s">
        <v>128</v>
      </c>
      <c r="B51" s="84" t="s">
        <v>129</v>
      </c>
      <c r="C51" s="84"/>
      <c r="D51" s="85"/>
      <c r="E51" s="88" t="s">
        <v>86</v>
      </c>
      <c r="F51" s="89" t="s">
        <v>130</v>
      </c>
    </row>
    <row r="52" spans="1:6" ht="23.1" customHeight="1">
      <c r="A52" s="86"/>
      <c r="B52" s="66" t="s">
        <v>75</v>
      </c>
      <c r="C52" s="66">
        <v>0</v>
      </c>
      <c r="D52" s="85"/>
      <c r="E52" s="88"/>
      <c r="F52" s="89"/>
    </row>
    <row r="53" spans="1:6" ht="59.1" customHeight="1">
      <c r="A53" s="86"/>
      <c r="B53" s="66" t="s">
        <v>131</v>
      </c>
      <c r="C53" s="53">
        <v>40</v>
      </c>
      <c r="D53" s="85"/>
      <c r="E53" s="88"/>
      <c r="F53" s="89"/>
    </row>
    <row r="54" spans="1:6" ht="24.95">
      <c r="B54" s="49"/>
    </row>
    <row r="80" spans="86:86">
      <c r="CH80" s="47">
        <v>0</v>
      </c>
    </row>
    <row r="81" spans="86:86">
      <c r="CH81" s="47">
        <v>1</v>
      </c>
    </row>
    <row r="82" spans="86:86">
      <c r="CH82" s="47">
        <v>2</v>
      </c>
    </row>
    <row r="83" spans="86:86">
      <c r="CH83" s="47">
        <v>3</v>
      </c>
    </row>
    <row r="84" spans="86:86">
      <c r="CH84" s="47">
        <v>4</v>
      </c>
    </row>
    <row r="85" spans="86:86">
      <c r="CH85" s="47">
        <v>5</v>
      </c>
    </row>
    <row r="86" spans="86:86">
      <c r="CH86" s="47">
        <v>6</v>
      </c>
    </row>
    <row r="87" spans="86:86">
      <c r="CH87" s="47">
        <v>7</v>
      </c>
    </row>
    <row r="88" spans="86:86">
      <c r="CH88" s="47">
        <v>8</v>
      </c>
    </row>
    <row r="89" spans="86:86">
      <c r="CH89" s="47">
        <v>9</v>
      </c>
    </row>
    <row r="90" spans="86:86">
      <c r="CH90" s="47">
        <v>10</v>
      </c>
    </row>
    <row r="91" spans="86:86">
      <c r="CH91" s="47">
        <v>11</v>
      </c>
    </row>
    <row r="92" spans="86:86">
      <c r="CH92" s="47">
        <v>12</v>
      </c>
    </row>
    <row r="93" spans="86:86">
      <c r="CH93" s="47">
        <v>13</v>
      </c>
    </row>
    <row r="94" spans="86:86">
      <c r="CH94" s="47">
        <v>14</v>
      </c>
    </row>
    <row r="95" spans="86:86">
      <c r="CH95" s="47">
        <v>15</v>
      </c>
    </row>
    <row r="96" spans="86:86">
      <c r="CH96" s="47">
        <v>16</v>
      </c>
    </row>
    <row r="97" spans="86:86">
      <c r="CH97" s="47">
        <v>17</v>
      </c>
    </row>
    <row r="98" spans="86:86">
      <c r="CH98" s="47">
        <v>18</v>
      </c>
    </row>
    <row r="99" spans="86:86">
      <c r="CH99" s="47">
        <v>19</v>
      </c>
    </row>
    <row r="100" spans="86:86">
      <c r="CH100" s="47">
        <v>20</v>
      </c>
    </row>
    <row r="101" spans="86:86">
      <c r="CH101" s="47">
        <v>21</v>
      </c>
    </row>
    <row r="102" spans="86:86">
      <c r="CH102" s="47">
        <v>22</v>
      </c>
    </row>
    <row r="103" spans="86:86">
      <c r="CH103" s="47">
        <v>23</v>
      </c>
    </row>
    <row r="104" spans="86:86">
      <c r="CH104" s="47">
        <v>24</v>
      </c>
    </row>
    <row r="105" spans="86:86">
      <c r="CH105" s="47">
        <v>25</v>
      </c>
    </row>
    <row r="106" spans="86:86">
      <c r="CH106" s="47">
        <v>26</v>
      </c>
    </row>
    <row r="107" spans="86:86">
      <c r="CH107" s="47">
        <v>27</v>
      </c>
    </row>
    <row r="108" spans="86:86">
      <c r="CH108" s="47">
        <v>28</v>
      </c>
    </row>
    <row r="109" spans="86:86">
      <c r="CH109" s="47">
        <v>29</v>
      </c>
    </row>
    <row r="110" spans="86:86">
      <c r="CH110" s="47">
        <v>30</v>
      </c>
    </row>
    <row r="111" spans="86:86">
      <c r="CH111" s="47">
        <v>31</v>
      </c>
    </row>
    <row r="112" spans="86:86">
      <c r="CH112" s="47">
        <v>32</v>
      </c>
    </row>
    <row r="113" spans="52:86">
      <c r="CH113" s="47">
        <v>33</v>
      </c>
    </row>
    <row r="114" spans="52:86">
      <c r="CH114" s="47">
        <v>34</v>
      </c>
    </row>
    <row r="115" spans="52:86">
      <c r="CH115" s="47">
        <v>35</v>
      </c>
    </row>
    <row r="116" spans="52:86">
      <c r="AZ116" s="47">
        <v>0</v>
      </c>
      <c r="CH116" s="47">
        <v>36</v>
      </c>
    </row>
    <row r="117" spans="52:86">
      <c r="AZ117" s="47">
        <v>1</v>
      </c>
      <c r="CH117" s="47">
        <v>37</v>
      </c>
    </row>
    <row r="118" spans="52:86">
      <c r="AZ118" s="47">
        <v>2</v>
      </c>
      <c r="CH118" s="47">
        <v>38</v>
      </c>
    </row>
    <row r="119" spans="52:86">
      <c r="AZ119" s="47">
        <v>3</v>
      </c>
      <c r="CH119" s="47">
        <v>39</v>
      </c>
    </row>
    <row r="120" spans="52:86">
      <c r="AZ120" s="47">
        <v>4</v>
      </c>
      <c r="CH120" s="47">
        <v>40</v>
      </c>
    </row>
    <row r="121" spans="52:86">
      <c r="AZ121" s="47">
        <v>5</v>
      </c>
      <c r="CH121" s="47">
        <v>41</v>
      </c>
    </row>
    <row r="122" spans="52:86">
      <c r="AZ122" s="47">
        <v>6</v>
      </c>
      <c r="CH122" s="47">
        <v>42</v>
      </c>
    </row>
    <row r="123" spans="52:86">
      <c r="AZ123" s="47">
        <v>7</v>
      </c>
      <c r="CH123" s="47">
        <v>43</v>
      </c>
    </row>
    <row r="124" spans="52:86">
      <c r="AZ124" s="47">
        <v>8</v>
      </c>
      <c r="CH124" s="47">
        <v>44</v>
      </c>
    </row>
    <row r="125" spans="52:86">
      <c r="AZ125" s="47">
        <v>9</v>
      </c>
      <c r="CH125" s="47">
        <v>45</v>
      </c>
    </row>
    <row r="126" spans="52:86">
      <c r="AZ126" s="47">
        <v>10</v>
      </c>
      <c r="CH126" s="47">
        <v>46</v>
      </c>
    </row>
    <row r="127" spans="52:86">
      <c r="AZ127" s="47">
        <v>11</v>
      </c>
      <c r="CH127" s="47">
        <v>47</v>
      </c>
    </row>
    <row r="128" spans="52:86">
      <c r="AZ128" s="47">
        <v>12</v>
      </c>
      <c r="CH128" s="47">
        <v>48</v>
      </c>
    </row>
    <row r="129" spans="52:86">
      <c r="AZ129" s="47">
        <v>13</v>
      </c>
      <c r="CH129" s="47">
        <v>49</v>
      </c>
    </row>
    <row r="130" spans="52:86">
      <c r="AZ130" s="47">
        <v>14</v>
      </c>
      <c r="CH130" s="47">
        <v>50</v>
      </c>
    </row>
    <row r="131" spans="52:86">
      <c r="AZ131" s="47">
        <v>15</v>
      </c>
      <c r="CH131" s="47">
        <v>51</v>
      </c>
    </row>
    <row r="132" spans="52:86">
      <c r="AZ132" s="47">
        <v>16</v>
      </c>
      <c r="CH132" s="47">
        <v>52</v>
      </c>
    </row>
    <row r="133" spans="52:86">
      <c r="AZ133" s="47">
        <v>17</v>
      </c>
      <c r="CH133" s="47">
        <v>53</v>
      </c>
    </row>
    <row r="134" spans="52:86">
      <c r="AZ134" s="47">
        <v>18</v>
      </c>
      <c r="CH134" s="47">
        <v>54</v>
      </c>
    </row>
    <row r="135" spans="52:86">
      <c r="AZ135" s="47">
        <v>19</v>
      </c>
      <c r="CH135" s="47">
        <v>55</v>
      </c>
    </row>
    <row r="136" spans="52:86">
      <c r="AZ136" s="47">
        <v>20</v>
      </c>
      <c r="CH136" s="47">
        <v>56</v>
      </c>
    </row>
    <row r="137" spans="52:86">
      <c r="AZ137" s="47">
        <v>21</v>
      </c>
      <c r="CH137" s="47">
        <v>57</v>
      </c>
    </row>
    <row r="138" spans="52:86">
      <c r="AZ138" s="47">
        <v>22</v>
      </c>
      <c r="CH138" s="47">
        <v>58</v>
      </c>
    </row>
    <row r="139" spans="52:86">
      <c r="AZ139" s="47">
        <v>23</v>
      </c>
      <c r="CH139" s="47">
        <v>59</v>
      </c>
    </row>
    <row r="140" spans="52:86">
      <c r="AZ140" s="47">
        <v>24</v>
      </c>
      <c r="CH140" s="47">
        <v>60</v>
      </c>
    </row>
    <row r="141" spans="52:86">
      <c r="AZ141" s="47">
        <v>25</v>
      </c>
      <c r="CH141" s="47">
        <v>61</v>
      </c>
    </row>
    <row r="142" spans="52:86">
      <c r="AZ142" s="47">
        <v>26</v>
      </c>
      <c r="CH142" s="47">
        <v>62</v>
      </c>
    </row>
    <row r="143" spans="52:86">
      <c r="AZ143" s="47">
        <v>27</v>
      </c>
      <c r="CH143" s="47">
        <v>63</v>
      </c>
    </row>
    <row r="144" spans="52:86">
      <c r="AZ144" s="47">
        <v>28</v>
      </c>
      <c r="CH144" s="47">
        <v>64</v>
      </c>
    </row>
    <row r="145" spans="52:86">
      <c r="AZ145" s="47">
        <v>29</v>
      </c>
      <c r="CH145" s="47">
        <v>65</v>
      </c>
    </row>
    <row r="146" spans="52:86">
      <c r="AZ146" s="47">
        <v>30</v>
      </c>
      <c r="CH146" s="47">
        <v>66</v>
      </c>
    </row>
    <row r="147" spans="52:86">
      <c r="AZ147" s="47">
        <v>31</v>
      </c>
      <c r="CH147" s="47">
        <v>67</v>
      </c>
    </row>
    <row r="148" spans="52:86">
      <c r="AZ148" s="47">
        <v>32</v>
      </c>
      <c r="CH148" s="47">
        <v>68</v>
      </c>
    </row>
    <row r="149" spans="52:86">
      <c r="AZ149" s="47">
        <v>33</v>
      </c>
      <c r="CH149" s="47">
        <v>69</v>
      </c>
    </row>
    <row r="150" spans="52:86">
      <c r="AZ150" s="47">
        <v>34</v>
      </c>
      <c r="CH150" s="47">
        <v>70</v>
      </c>
    </row>
    <row r="151" spans="52:86">
      <c r="AZ151" s="47">
        <v>35</v>
      </c>
      <c r="CH151" s="47">
        <v>71</v>
      </c>
    </row>
    <row r="152" spans="52:86">
      <c r="AZ152" s="47">
        <v>36</v>
      </c>
      <c r="CH152" s="47">
        <v>72</v>
      </c>
    </row>
    <row r="153" spans="52:86">
      <c r="AZ153" s="47">
        <v>37</v>
      </c>
      <c r="CH153" s="47">
        <v>73</v>
      </c>
    </row>
    <row r="154" spans="52:86">
      <c r="AZ154" s="47">
        <v>38</v>
      </c>
      <c r="CH154" s="47">
        <v>74</v>
      </c>
    </row>
    <row r="155" spans="52:86">
      <c r="AZ155" s="47">
        <v>39</v>
      </c>
      <c r="CH155" s="47">
        <v>75</v>
      </c>
    </row>
    <row r="156" spans="52:86">
      <c r="AZ156" s="47">
        <v>40</v>
      </c>
      <c r="CH156" s="47">
        <v>76</v>
      </c>
    </row>
    <row r="157" spans="52:86">
      <c r="AZ157" s="47">
        <v>41</v>
      </c>
      <c r="CH157" s="47">
        <v>77</v>
      </c>
    </row>
    <row r="158" spans="52:86">
      <c r="AZ158" s="47">
        <v>42</v>
      </c>
      <c r="CH158" s="47">
        <v>78</v>
      </c>
    </row>
    <row r="159" spans="52:86">
      <c r="AZ159" s="47">
        <v>43</v>
      </c>
      <c r="CH159" s="47">
        <v>79</v>
      </c>
    </row>
    <row r="160" spans="52:86">
      <c r="AZ160" s="47">
        <v>44</v>
      </c>
      <c r="CH160" s="47">
        <v>80</v>
      </c>
    </row>
    <row r="161" spans="52:86">
      <c r="AZ161" s="47">
        <v>45</v>
      </c>
      <c r="CH161" s="47">
        <v>81</v>
      </c>
    </row>
    <row r="162" spans="52:86">
      <c r="AZ162" s="47">
        <v>46</v>
      </c>
      <c r="CH162" s="47">
        <v>82</v>
      </c>
    </row>
    <row r="163" spans="52:86">
      <c r="AZ163" s="47">
        <v>47</v>
      </c>
      <c r="CH163" s="47">
        <v>83</v>
      </c>
    </row>
    <row r="164" spans="52:86">
      <c r="AZ164" s="47">
        <v>48</v>
      </c>
      <c r="CH164" s="47">
        <v>84</v>
      </c>
    </row>
    <row r="165" spans="52:86">
      <c r="AZ165" s="47">
        <v>49</v>
      </c>
      <c r="CH165" s="47">
        <v>85</v>
      </c>
    </row>
    <row r="166" spans="52:86">
      <c r="AZ166" s="47">
        <v>50</v>
      </c>
      <c r="CH166" s="47">
        <v>86</v>
      </c>
    </row>
    <row r="167" spans="52:86">
      <c r="AZ167" s="47">
        <v>51</v>
      </c>
      <c r="CH167" s="47">
        <v>87</v>
      </c>
    </row>
    <row r="168" spans="52:86">
      <c r="AZ168" s="47">
        <v>52</v>
      </c>
      <c r="CH168" s="47">
        <v>88</v>
      </c>
    </row>
    <row r="169" spans="52:86">
      <c r="AZ169" s="47">
        <v>53</v>
      </c>
      <c r="CH169" s="47">
        <v>89</v>
      </c>
    </row>
    <row r="170" spans="52:86">
      <c r="AZ170" s="47">
        <v>54</v>
      </c>
      <c r="CH170" s="47">
        <v>90</v>
      </c>
    </row>
    <row r="171" spans="52:86">
      <c r="AZ171" s="47">
        <v>55</v>
      </c>
      <c r="CH171" s="47">
        <v>91</v>
      </c>
    </row>
    <row r="172" spans="52:86">
      <c r="AZ172" s="47">
        <v>56</v>
      </c>
      <c r="CH172" s="47">
        <v>92</v>
      </c>
    </row>
    <row r="173" spans="52:86">
      <c r="AZ173" s="47">
        <v>57</v>
      </c>
      <c r="CH173" s="47">
        <v>93</v>
      </c>
    </row>
    <row r="174" spans="52:86">
      <c r="AZ174" s="47">
        <v>58</v>
      </c>
      <c r="CH174" s="47">
        <v>94</v>
      </c>
    </row>
    <row r="175" spans="52:86">
      <c r="AZ175" s="47">
        <v>59</v>
      </c>
      <c r="CH175" s="47">
        <v>95</v>
      </c>
    </row>
    <row r="176" spans="52:86">
      <c r="AZ176" s="47">
        <v>60</v>
      </c>
      <c r="CH176" s="47">
        <v>96</v>
      </c>
    </row>
    <row r="177" spans="52:86">
      <c r="AZ177" s="47">
        <v>61</v>
      </c>
      <c r="CH177" s="47">
        <v>97</v>
      </c>
    </row>
    <row r="178" spans="52:86">
      <c r="AZ178" s="47">
        <v>62</v>
      </c>
      <c r="CH178" s="47">
        <v>98</v>
      </c>
    </row>
    <row r="179" spans="52:86">
      <c r="AZ179" s="47">
        <v>63</v>
      </c>
      <c r="CH179" s="47">
        <v>99</v>
      </c>
    </row>
    <row r="180" spans="52:86">
      <c r="AZ180" s="47">
        <v>64</v>
      </c>
      <c r="CH180" s="47">
        <v>100</v>
      </c>
    </row>
    <row r="181" spans="52:86">
      <c r="AZ181" s="47">
        <v>65</v>
      </c>
    </row>
    <row r="182" spans="52:86">
      <c r="AZ182" s="47">
        <v>66</v>
      </c>
    </row>
    <row r="183" spans="52:86">
      <c r="AZ183" s="47">
        <v>67</v>
      </c>
    </row>
    <row r="184" spans="52:86">
      <c r="AZ184" s="47">
        <v>68</v>
      </c>
    </row>
    <row r="185" spans="52:86">
      <c r="AZ185" s="47">
        <v>69</v>
      </c>
    </row>
    <row r="186" spans="52:86">
      <c r="AZ186" s="47">
        <v>70</v>
      </c>
    </row>
    <row r="187" spans="52:86">
      <c r="AZ187" s="47">
        <v>71</v>
      </c>
    </row>
    <row r="188" spans="52:86">
      <c r="AZ188" s="47">
        <v>72</v>
      </c>
    </row>
    <row r="189" spans="52:86">
      <c r="AZ189" s="47">
        <v>73</v>
      </c>
    </row>
    <row r="190" spans="52:86">
      <c r="AZ190" s="47">
        <v>74</v>
      </c>
    </row>
    <row r="191" spans="52:86">
      <c r="AZ191" s="47">
        <v>75</v>
      </c>
    </row>
    <row r="192" spans="52:86">
      <c r="AZ192" s="47">
        <v>76</v>
      </c>
    </row>
    <row r="193" spans="52:52">
      <c r="AZ193" s="47">
        <v>77</v>
      </c>
    </row>
    <row r="194" spans="52:52">
      <c r="AZ194" s="47">
        <v>78</v>
      </c>
    </row>
    <row r="195" spans="52:52">
      <c r="AZ195" s="47">
        <v>79</v>
      </c>
    </row>
    <row r="196" spans="52:52">
      <c r="AZ196" s="47">
        <v>80</v>
      </c>
    </row>
    <row r="197" spans="52:52">
      <c r="AZ197" s="47">
        <v>81</v>
      </c>
    </row>
    <row r="198" spans="52:52">
      <c r="AZ198" s="47">
        <v>82</v>
      </c>
    </row>
    <row r="199" spans="52:52">
      <c r="AZ199" s="47">
        <v>83</v>
      </c>
    </row>
    <row r="200" spans="52:52">
      <c r="AZ200" s="47">
        <v>84</v>
      </c>
    </row>
    <row r="201" spans="52:52">
      <c r="AZ201" s="47">
        <v>85</v>
      </c>
    </row>
    <row r="202" spans="52:52">
      <c r="AZ202" s="47">
        <v>86</v>
      </c>
    </row>
    <row r="203" spans="52:52">
      <c r="AZ203" s="47">
        <v>87</v>
      </c>
    </row>
    <row r="204" spans="52:52">
      <c r="AZ204" s="47">
        <v>88</v>
      </c>
    </row>
    <row r="205" spans="52:52">
      <c r="AZ205" s="47">
        <v>89</v>
      </c>
    </row>
    <row r="206" spans="52:52">
      <c r="AZ206" s="47">
        <v>90</v>
      </c>
    </row>
    <row r="207" spans="52:52">
      <c r="AZ207" s="47">
        <v>91</v>
      </c>
    </row>
    <row r="208" spans="52:52">
      <c r="AZ208" s="47">
        <v>92</v>
      </c>
    </row>
    <row r="209" spans="52:52">
      <c r="AZ209" s="47">
        <v>93</v>
      </c>
    </row>
    <row r="210" spans="52:52">
      <c r="AZ210" s="47">
        <v>94</v>
      </c>
    </row>
    <row r="211" spans="52:52">
      <c r="AZ211" s="47">
        <v>95</v>
      </c>
    </row>
    <row r="212" spans="52:52">
      <c r="AZ212" s="47">
        <v>96</v>
      </c>
    </row>
    <row r="213" spans="52:52">
      <c r="AZ213" s="47">
        <v>97</v>
      </c>
    </row>
    <row r="214" spans="52:52">
      <c r="AZ214" s="47">
        <v>98</v>
      </c>
    </row>
    <row r="215" spans="52:52">
      <c r="AZ215" s="47">
        <v>99</v>
      </c>
    </row>
    <row r="216" spans="52:52">
      <c r="AZ216" s="47">
        <v>100</v>
      </c>
    </row>
  </sheetData>
  <mergeCells count="56">
    <mergeCell ref="A41:F41"/>
    <mergeCell ref="F6:F8"/>
    <mergeCell ref="F12:F14"/>
    <mergeCell ref="A4:F4"/>
    <mergeCell ref="A30:F30"/>
    <mergeCell ref="A6:A11"/>
    <mergeCell ref="B6:C9"/>
    <mergeCell ref="B12:C15"/>
    <mergeCell ref="D18:D29"/>
    <mergeCell ref="B5:C5"/>
    <mergeCell ref="A12:A17"/>
    <mergeCell ref="A18:A29"/>
    <mergeCell ref="B18:C27"/>
    <mergeCell ref="E32:E37"/>
    <mergeCell ref="F32:F37"/>
    <mergeCell ref="A38:A40"/>
    <mergeCell ref="B3:C3"/>
    <mergeCell ref="B31:C31"/>
    <mergeCell ref="F15:F17"/>
    <mergeCell ref="F9:F11"/>
    <mergeCell ref="A1:A2"/>
    <mergeCell ref="C1:F1"/>
    <mergeCell ref="C2:F2"/>
    <mergeCell ref="D6:D11"/>
    <mergeCell ref="E6:E11"/>
    <mergeCell ref="D12:D17"/>
    <mergeCell ref="E12:E17"/>
    <mergeCell ref="F18:F20"/>
    <mergeCell ref="F21:F23"/>
    <mergeCell ref="F24:F26"/>
    <mergeCell ref="F27:F29"/>
    <mergeCell ref="E18:E29"/>
    <mergeCell ref="F38:F40"/>
    <mergeCell ref="E38:E40"/>
    <mergeCell ref="D38:D40"/>
    <mergeCell ref="A32:A37"/>
    <mergeCell ref="B32:C35"/>
    <mergeCell ref="B38:C38"/>
    <mergeCell ref="D32:D37"/>
    <mergeCell ref="B42:C42"/>
    <mergeCell ref="B43:C43"/>
    <mergeCell ref="F43:F45"/>
    <mergeCell ref="E43:E45"/>
    <mergeCell ref="D43:D45"/>
    <mergeCell ref="A43:A45"/>
    <mergeCell ref="B48:C48"/>
    <mergeCell ref="B51:C51"/>
    <mergeCell ref="D48:D50"/>
    <mergeCell ref="D51:D53"/>
    <mergeCell ref="A51:A53"/>
    <mergeCell ref="A48:A50"/>
    <mergeCell ref="A46:F46"/>
    <mergeCell ref="E48:E50"/>
    <mergeCell ref="F48:F50"/>
    <mergeCell ref="F51:F53"/>
    <mergeCell ref="E51:E53"/>
  </mergeCells>
  <dataValidations count="1">
    <dataValidation type="list" allowBlank="1" showInputMessage="1" showErrorMessage="1" sqref="C36 C45" xr:uid="{11798817-0AC0-3C4E-BC3B-2F47BF29F306}">
      <formula1>$Z$5:$Z$15</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A16"/>
  <sheetViews>
    <sheetView topLeftCell="A3" zoomScale="148" zoomScaleNormal="148" workbookViewId="0">
      <selection activeCell="A3" sqref="A3"/>
    </sheetView>
  </sheetViews>
  <sheetFormatPr defaultColWidth="9.140625" defaultRowHeight="14.85"/>
  <cols>
    <col min="1" max="1" width="117.28515625" style="21" customWidth="1"/>
    <col min="2" max="16384" width="9.140625" style="17"/>
  </cols>
  <sheetData>
    <row r="1" spans="1:1">
      <c r="A1" s="16" t="s">
        <v>132</v>
      </c>
    </row>
    <row r="2" spans="1:1" ht="42.95">
      <c r="A2" s="2" t="s">
        <v>133</v>
      </c>
    </row>
    <row r="3" spans="1:1" ht="85.5">
      <c r="A3" s="18" t="s">
        <v>134</v>
      </c>
    </row>
    <row r="4" spans="1:1">
      <c r="A4" s="18"/>
    </row>
    <row r="5" spans="1:1">
      <c r="A5" s="18"/>
    </row>
    <row r="6" spans="1:1">
      <c r="A6" s="18"/>
    </row>
    <row r="7" spans="1:1">
      <c r="A7" s="19"/>
    </row>
    <row r="8" spans="1:1">
      <c r="A8" s="20" t="s">
        <v>135</v>
      </c>
    </row>
    <row r="9" spans="1:1">
      <c r="A9" s="37" t="s">
        <v>136</v>
      </c>
    </row>
    <row r="10" spans="1:1">
      <c r="A10" s="2" t="s">
        <v>137</v>
      </c>
    </row>
    <row r="11" spans="1:1">
      <c r="A11" s="3" t="s">
        <v>138</v>
      </c>
    </row>
    <row r="12" spans="1:1" ht="21.6">
      <c r="A12" s="4" t="s">
        <v>139</v>
      </c>
    </row>
    <row r="13" spans="1:1">
      <c r="A13" s="5" t="s">
        <v>140</v>
      </c>
    </row>
    <row r="14" spans="1:1">
      <c r="A14" s="5" t="s">
        <v>141</v>
      </c>
    </row>
    <row r="15" spans="1:1">
      <c r="A15" s="34" t="s">
        <v>142</v>
      </c>
    </row>
    <row r="16" spans="1:1" ht="73.7">
      <c r="A16" s="21" t="s">
        <v>143</v>
      </c>
    </row>
  </sheetData>
  <hyperlinks>
    <hyperlink ref="A8" r:id="rId1" display="../../../../covid19mptfcall1/Shared Documents/Forms/AllItems.aspx" xr:uid="{00000000-0004-0000-0400-000000000000}"/>
    <hyperlink ref="A11" r:id="rId2" display="../../../../covid19mptfcall1/Shared Documents/Forms/AllItems.aspx" xr:uid="{00000000-0004-0000-0400-000001000000}"/>
    <hyperlink ref="A15" r:id="rId3" display="https://eur03.safelinks.protection.outlook.com/?url=https%3A%2F%2Ftrello.com%2Fb%2FjEMmcX5K%2Fcovid-19-response-and-recovery-mptf&amp;data=04%7C01%7Colga.aleshina%40undp.org%7Cbf30ce863a034a67bc2208d8a07d07c9%7Cb3e5db5e2944483799f57488ace54319%7C0%7C0%7C637435806163987491%7CUnknown%7CTWFpbGZsb3d8eyJWIjoiMC4wLjAwMDAiLCJQIjoiV2luMzIiLCJBTiI6Ik1haWwiLCJXVCI6Mn0%3D%7C1000&amp;sdata=iq9EIgYfdHwbvepunXoZvw36vfEektGyqZw4AKwsq1M%3D&amp;reserved=0" xr:uid="{624378D6-3018-4CFD-A13D-DCEFC174BC86}"/>
  </hyperlinks>
  <pageMargins left="0.7" right="0.7" top="0.75" bottom="0.75" header="0.3" footer="0.3"/>
  <pageSetup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CF826-F9F5-4BB7-8208-9E8105CE18DB}">
  <sheetPr>
    <tabColor theme="5"/>
  </sheetPr>
  <dimension ref="A1:G7"/>
  <sheetViews>
    <sheetView workbookViewId="0">
      <selection activeCell="Q20" sqref="Q20"/>
    </sheetView>
  </sheetViews>
  <sheetFormatPr defaultRowHeight="14.85"/>
  <cols>
    <col min="2" max="2" width="21.28515625" bestFit="1" customWidth="1"/>
    <col min="3" max="7" width="9.5703125" bestFit="1" customWidth="1"/>
  </cols>
  <sheetData>
    <row r="1" spans="1:7" ht="29.25">
      <c r="A1" s="105" t="s">
        <v>144</v>
      </c>
      <c r="B1" s="107" t="s">
        <v>145</v>
      </c>
      <c r="C1" s="57" t="s">
        <v>146</v>
      </c>
      <c r="D1" s="57" t="s">
        <v>147</v>
      </c>
      <c r="E1" s="57" t="s">
        <v>148</v>
      </c>
      <c r="F1" s="57" t="s">
        <v>149</v>
      </c>
      <c r="G1" s="57" t="s">
        <v>150</v>
      </c>
    </row>
    <row r="2" spans="1:7" ht="30.95">
      <c r="A2" s="106"/>
      <c r="B2" s="108"/>
      <c r="C2" s="58" t="s">
        <v>151</v>
      </c>
      <c r="D2" s="58" t="s">
        <v>152</v>
      </c>
      <c r="E2" s="58" t="s">
        <v>153</v>
      </c>
      <c r="F2" s="58" t="s">
        <v>154</v>
      </c>
      <c r="G2" s="58"/>
    </row>
    <row r="3" spans="1:7" ht="29.1">
      <c r="A3" s="69"/>
      <c r="B3" s="59" t="s">
        <v>155</v>
      </c>
      <c r="C3" s="60">
        <v>414732</v>
      </c>
      <c r="D3" s="60">
        <v>203256</v>
      </c>
      <c r="E3" s="60">
        <v>109140</v>
      </c>
      <c r="F3" s="60">
        <v>122783</v>
      </c>
      <c r="G3" s="60">
        <f>SUM(C3:F3)</f>
        <v>849911</v>
      </c>
    </row>
    <row r="4" spans="1:7">
      <c r="A4" s="109" t="s">
        <v>156</v>
      </c>
      <c r="B4" s="112" t="s">
        <v>157</v>
      </c>
      <c r="C4" s="101">
        <v>309289</v>
      </c>
      <c r="D4" s="101">
        <v>116019.79</v>
      </c>
      <c r="E4" s="99">
        <v>66769</v>
      </c>
      <c r="F4" s="101">
        <v>25248</v>
      </c>
      <c r="G4" s="103">
        <f t="shared" ref="G4:G6" si="0">SUM(C4:F4)</f>
        <v>517325.79</v>
      </c>
    </row>
    <row r="5" spans="1:7">
      <c r="A5" s="110"/>
      <c r="B5" s="113"/>
      <c r="C5" s="102"/>
      <c r="D5" s="102"/>
      <c r="E5" s="100"/>
      <c r="F5" s="102"/>
      <c r="G5" s="104"/>
    </row>
    <row r="6" spans="1:7" ht="15.75">
      <c r="A6" s="110"/>
      <c r="B6" s="61" t="s">
        <v>73</v>
      </c>
      <c r="C6" s="62">
        <f>C3-C4-C5</f>
        <v>105443</v>
      </c>
      <c r="D6" s="62">
        <f>D3-D4-D5</f>
        <v>87236.21</v>
      </c>
      <c r="E6" s="62">
        <f t="shared" ref="E6:F6" si="1">E3-E4-E5</f>
        <v>42371</v>
      </c>
      <c r="F6" s="62">
        <f t="shared" si="1"/>
        <v>97535</v>
      </c>
      <c r="G6" s="60">
        <f t="shared" si="0"/>
        <v>332585.21000000002</v>
      </c>
    </row>
    <row r="7" spans="1:7" ht="15.75">
      <c r="A7" s="111"/>
      <c r="B7" s="63" t="s">
        <v>158</v>
      </c>
      <c r="C7" s="56">
        <f>(C4+C5)/C3</f>
        <v>0.74575629563187795</v>
      </c>
      <c r="D7" s="56">
        <f t="shared" ref="D7:G7" si="2">(D4+D5)/D3</f>
        <v>0.57080622466249453</v>
      </c>
      <c r="E7" s="56">
        <f t="shared" si="2"/>
        <v>0.611773868425875</v>
      </c>
      <c r="F7" s="56">
        <f t="shared" si="2"/>
        <v>0.20563107270550485</v>
      </c>
      <c r="G7" s="56">
        <f t="shared" si="2"/>
        <v>0.60868230908883403</v>
      </c>
    </row>
  </sheetData>
  <mergeCells count="9">
    <mergeCell ref="E4:E5"/>
    <mergeCell ref="F4:F5"/>
    <mergeCell ref="G4:G5"/>
    <mergeCell ref="A1:A2"/>
    <mergeCell ref="B1:B2"/>
    <mergeCell ref="A4:A7"/>
    <mergeCell ref="B4:B5"/>
    <mergeCell ref="C4:C5"/>
    <mergeCell ref="D4:D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3739FBC7F24C41ADD39A5D18DF3A07" ma:contentTypeVersion="12" ma:contentTypeDescription="Create a new document." ma:contentTypeScope="" ma:versionID="9ed8f3bb08fa819b4b2758c570a146be">
  <xsd:schema xmlns:xsd="http://www.w3.org/2001/XMLSchema" xmlns:xs="http://www.w3.org/2001/XMLSchema" xmlns:p="http://schemas.microsoft.com/office/2006/metadata/properties" xmlns:ns2="6332d59b-8973-4603-ab41-c06ad7b933ca" xmlns:ns3="7995fd09-262f-47de-91a3-bbaf613eec98" targetNamespace="http://schemas.microsoft.com/office/2006/metadata/properties" ma:root="true" ma:fieldsID="9b514503690033302712de726a72a346" ns2:_="" ns3:_="">
    <xsd:import namespace="6332d59b-8973-4603-ab41-c06ad7b933ca"/>
    <xsd:import namespace="7995fd09-262f-47de-91a3-bbaf613eec9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32d59b-8973-4603-ab41-c06ad7b933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95fd09-262f-47de-91a3-bbaf613eec9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ACF0C9-0EBE-4C2B-A5B7-98CD6AD179E3}"/>
</file>

<file path=customXml/itemProps2.xml><?xml version="1.0" encoding="utf-8"?>
<ds:datastoreItem xmlns:ds="http://schemas.openxmlformats.org/officeDocument/2006/customXml" ds:itemID="{054E86A9-7905-413B-AAA7-2A49768AC038}"/>
</file>

<file path=customXml/itemProps3.xml><?xml version="1.0" encoding="utf-8"?>
<ds:datastoreItem xmlns:ds="http://schemas.openxmlformats.org/officeDocument/2006/customXml" ds:itemID="{53222A27-B1A6-48BB-90DD-20582ECB12B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Piyoo</dc:creator>
  <cp:keywords/>
  <dc:description/>
  <cp:lastModifiedBy>Maria Eugenia Herrera Lara</cp:lastModifiedBy>
  <cp:revision/>
  <dcterms:created xsi:type="dcterms:W3CDTF">2020-12-07T17:58:50Z</dcterms:created>
  <dcterms:modified xsi:type="dcterms:W3CDTF">2021-08-30T23:30:13Z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0x0101007A3739FBC7F24C41ADD39A5D18DF3A07</vt:lpwstr>
  </property>
</Properties>
</file>