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ip\Desktop\FLIP\ARCHIVOS MARZO\PEACEBUILDING\CAMBIOS PRESUPUESTALES\"/>
    </mc:Choice>
  </mc:AlternateContent>
  <bookViews>
    <workbookView xWindow="0" yWindow="0" windowWidth="28800" windowHeight="123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9" i="1"/>
  <c r="C18" i="1"/>
  <c r="C17" i="1"/>
  <c r="C16" i="1"/>
  <c r="C15" i="1"/>
  <c r="C14" i="1"/>
  <c r="C13" i="1"/>
  <c r="C11" i="1"/>
  <c r="E19" i="1" l="1"/>
  <c r="E12" i="1" l="1"/>
  <c r="B17" i="1"/>
  <c r="E17" i="1" s="1"/>
  <c r="B16" i="1"/>
  <c r="E16" i="1" s="1"/>
  <c r="B15" i="1"/>
  <c r="E15" i="1" s="1"/>
  <c r="B14" i="1"/>
  <c r="E14" i="1" s="1"/>
  <c r="B13" i="1"/>
  <c r="E13" i="1" s="1"/>
  <c r="B12" i="1"/>
  <c r="B11" i="1"/>
  <c r="E11" i="1" l="1"/>
  <c r="D18" i="1"/>
  <c r="B18" i="1"/>
  <c r="B20" i="1" l="1"/>
  <c r="E18" i="1"/>
  <c r="E20" i="1" s="1"/>
  <c r="D20" i="1"/>
</calcChain>
</file>

<file path=xl/sharedStrings.xml><?xml version="1.0" encoding="utf-8"?>
<sst xmlns="http://schemas.openxmlformats.org/spreadsheetml/2006/main" count="23" uniqueCount="23">
  <si>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</si>
  <si>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</si>
  <si>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</si>
  <si>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</si>
  <si>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</si>
  <si>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</si>
  <si>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</si>
  <si>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</si>
  <si>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</si>
  <si>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</si>
  <si>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</si>
  <si>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Total</t>
  </si>
  <si>
    <t>Variación</t>
  </si>
  <si>
    <t>MPTFO Project</t>
  </si>
  <si>
    <t>SOLICITUD DE AJUSTE</t>
  </si>
  <si>
    <t>Ajuste</t>
  </si>
  <si>
    <t>La inversión pendiente para equipos y licenciamientos la proyectamos usar en reforzar los rubros de personal y contractual; esto no afecta los resultados esperamos al ser cambiada a virtualidad una parte del proceso.</t>
  </si>
  <si>
    <t>Con el ajuste de las sesiones presenciales se disminuyen las actividades los costos asi:
1. Se realizarán 7 viajes de una personas a cada municipio; se deja de ejecutar gastos de viajes para estancia de 42 días por municipio que incluye transporte aéreo, per diem, transporte terrestre y trasnporte fluvial
2. Viajes de reuniones con autoridades e incidencia pasan de 2 a cada municipo a 1.
3. Se dejarían de hacer viajes del equipo de comunicaciones.
4. Viajes del equipo de comunicaciones se une con viajes de monitoreo.
5. Los talleristas invitados estarán dictando las clases de manera virtual, ya no realizan viajes</t>
  </si>
  <si>
    <t>Presupuesto Ajustado</t>
  </si>
  <si>
    <t>Incrementar el staff así:
1, Un profesional  que se desempeña como profesor de tiempo completo con un contrato laboral hasta 30 de junio de 2021.
2. Coordinador pedagógico pasa a Director Pedagógico y s extiende la vinculación hasta junio /21.
3. Se extiende el apoyo al staff Dirección y Coordinación hasta junio/21.</t>
  </si>
  <si>
    <t>1. Se invierte en el diseño de página web tipo MLS (Learning Management System); costos del sitio WEB
2. Se financia el equipo de comunicaciones que apoya el desarrollo de materiales hasta el primer trimestre de 2021.
3. El profesor que estaba inicialmente por prestación de servicios se ubica en staff teniendo en cuenta la nueva vinculación</t>
  </si>
  <si>
    <t>Con la nueva metodología se afectan los costos así:
1. Los gastos para refrigerios y transporte a participantes disminuyen; pasan de 7 sesiones a 3  sesiones presenciales en cada municipio.
2. Invertimos en costo de conectividad para los participantes a la escuela  para las sesiones no presenciales.
3. Incluímos aporte en una asistente para apoyo en procesos de  virtualidad</t>
  </si>
  <si>
    <t>Presupuesto original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</si>
</sst>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0.00_);_(&quot;$&quot;* \(#,##0.00\);_(&quot;$&quot;* &quot;-&quot;??_);_(@_)"/>
  </numFmts>
  <fonts count="7">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theme="1"/>
      <name val="Calibri"/>
      <family val="2"/>
    </font>
    <font>
      <sz val="10"/>
      <name val="Arial Unicode MS"/>
      <family val="2"/>
    </font>
    <font>
      <b/>
      <sz val="10"/>
      <name val="Arial Unicode MS"/>
      <family val="2"/>
    </font>
  </fonts>
  <fills count="6">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cellStyleXfs>
  <cellXfs count="43">
    <xf numFmtId="0" fontId="0" fillId="0" borderId="0" xfId="0"/>
    <xf numFmtId="0" fontId="3" fillId="0" borderId="0" xfId="0" applyFont="1"/>
    <xf numFmtId="0" fontId="2" fillId="3" borderId="15" xfId="0" applyFont="1" applyFill="1" applyBorder="1" applyAlignment="1">
      <alignment wrapText="1"/>
    </xf>
    <xf numFmtId="0" fontId="2" fillId="3" borderId="7" xfId="0" applyFont="1" applyFill="1" applyBorder="1" applyAlignment="1">
      <alignment horizontal="center" wrapText="1"/>
    </xf>
    <xf numFmtId="164" fontId="2" fillId="3" borderId="7" xfId="0" applyNumberFormat="1" applyFont="1" applyFill="1" applyBorder="1" applyAlignment="1">
      <alignment horizontal="center" wrapText="1"/>
    </xf>
    <xf numFmtId="164" fontId="3" fillId="3" borderId="7" xfId="0" applyNumberFormat="1" applyFont="1" applyFill="1" applyBorder="1" applyAlignment="1">
      <alignment wrapText="1"/>
    </xf>
    <xf numFmtId="164" fontId="2" fillId="3" borderId="7" xfId="1" applyNumberFormat="1" applyFont="1" applyFill="1" applyBorder="1" applyAlignment="1">
      <alignment wrapText="1"/>
    </xf>
    <xf numFmtId="164" fontId="2" fillId="3" borderId="11" xfId="1" applyNumberFormat="1" applyFont="1" applyFill="1" applyBorder="1" applyAlignment="1">
      <alignment wrapText="1"/>
    </xf>
    <xf numFmtId="0" fontId="2" fillId="3" borderId="13" xfId="0" applyFont="1" applyFill="1" applyBorder="1" applyAlignment="1">
      <alignment horizontal="center" wrapText="1"/>
    </xf>
    <xf numFmtId="0" fontId="2" fillId="3" borderId="14" xfId="0" applyFont="1" applyFill="1" applyBorder="1" applyAlignment="1">
      <alignment wrapText="1"/>
    </xf>
    <xf numFmtId="0" fontId="2" fillId="3" borderId="9" xfId="0" applyFont="1" applyFill="1" applyBorder="1" applyAlignment="1">
      <alignment horizontal="center" wrapText="1"/>
    </xf>
    <xf numFmtId="0" fontId="2" fillId="3" borderId="8" xfId="0" applyFont="1" applyFill="1" applyBorder="1" applyAlignment="1">
      <alignment horizontal="center" wrapText="1"/>
    </xf>
    <xf numFmtId="164" fontId="2" fillId="3" borderId="8" xfId="0" applyNumberFormat="1" applyFont="1" applyFill="1" applyBorder="1" applyAlignment="1">
      <alignment horizontal="center" wrapText="1"/>
    </xf>
    <xf numFmtId="0" fontId="4" fillId="3" borderId="9" xfId="0" applyFont="1" applyFill="1" applyBorder="1" applyAlignment="1" applyProtection="1">
      <alignment vertical="center" wrapText="1"/>
    </xf>
    <xf numFmtId="164" fontId="3" fillId="3" borderId="8" xfId="0" applyNumberFormat="1" applyFont="1" applyFill="1" applyBorder="1" applyAlignment="1">
      <alignment wrapText="1"/>
    </xf>
    <xf numFmtId="0" fontId="4" fillId="3" borderId="9" xfId="0" applyFont="1" applyFill="1" applyBorder="1" applyAlignment="1" applyProtection="1">
      <alignment vertical="center" wrapText="1"/>
      <protection locked="0"/>
    </xf>
    <xf numFmtId="44" fontId="3" fillId="3" borderId="9" xfId="1" applyFont="1" applyFill="1" applyBorder="1" applyAlignment="1" applyProtection="1">
      <alignment wrapText="1"/>
    </xf>
    <xf numFmtId="164" fontId="2" fillId="3" borderId="8" xfId="1" applyNumberFormat="1" applyFont="1" applyFill="1" applyBorder="1" applyAlignment="1">
      <alignment wrapText="1"/>
    </xf>
    <xf numFmtId="44" fontId="2" fillId="3" borderId="10" xfId="1" applyFont="1" applyFill="1" applyBorder="1" applyAlignment="1" applyProtection="1">
      <alignment wrapText="1"/>
    </xf>
    <xf numFmtId="164" fontId="2" fillId="3" borderId="12" xfId="1" applyNumberFormat="1" applyFont="1" applyFill="1" applyBorder="1" applyAlignment="1">
      <alignment wrapText="1"/>
    </xf>
    <xf numFmtId="0" fontId="2" fillId="4" borderId="15" xfId="0" applyFont="1" applyFill="1" applyBorder="1" applyAlignment="1">
      <alignment wrapText="1"/>
    </xf>
    <xf numFmtId="0" fontId="2" fillId="4" borderId="7" xfId="0" applyFont="1" applyFill="1" applyBorder="1" applyAlignment="1">
      <alignment horizontal="center" wrapText="1"/>
    </xf>
    <xf numFmtId="164" fontId="2" fillId="4" borderId="7" xfId="0" applyNumberFormat="1" applyFont="1" applyFill="1" applyBorder="1" applyAlignment="1">
      <alignment horizontal="center" wrapText="1"/>
    </xf>
    <xf numFmtId="0" fontId="5" fillId="0" borderId="0" xfId="3"/>
    <xf numFmtId="0" fontId="6" fillId="0" borderId="8" xfId="3" applyFont="1" applyBorder="1" applyAlignment="1">
      <alignment horizontal="center" vertical="center" wrapText="1"/>
    </xf>
    <xf numFmtId="44" fontId="0" fillId="0" borderId="0" xfId="0" applyNumberFormat="1"/>
    <xf numFmtId="0" fontId="5" fillId="0" borderId="0" xfId="3"/>
    <xf numFmtId="9" fontId="3" fillId="4" borderId="7" xfId="2" applyFont="1" applyFill="1" applyBorder="1" applyAlignment="1">
      <alignment wrapText="1"/>
    </xf>
    <xf numFmtId="9" fontId="2" fillId="4" borderId="11" xfId="2" applyFont="1" applyFill="1" applyBorder="1" applyAlignment="1">
      <alignment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5" borderId="8" xfId="0" applyFill="1" applyBorder="1" applyAlignment="1">
      <alignment horizontal="center"/>
    </xf>
    <xf numFmtId="0" fontId="0" fillId="0" borderId="8" xfId="0" applyBorder="1"/>
    <xf numFmtId="0" fontId="5" fillId="0" borderId="8" xfId="3" applyBorder="1"/>
    <xf numFmtId="0" fontId="5" fillId="0" borderId="8" xfId="3" applyBorder="1" applyAlignment="1">
      <alignment wrapText="1"/>
    </xf>
    <xf numFmtId="0" fontId="2" fillId="3" borderId="16" xfId="0" applyFont="1" applyFill="1" applyBorder="1" applyAlignment="1">
      <alignment wrapText="1"/>
    </xf>
    <xf numFmtId="0" fontId="2" fillId="3" borderId="17" xfId="0" applyFont="1" applyFill="1" applyBorder="1" applyAlignment="1">
      <alignment horizontal="center" wrapText="1"/>
    </xf>
    <xf numFmtId="164" fontId="2" fillId="3" borderId="17" xfId="0" applyNumberFormat="1" applyFont="1" applyFill="1" applyBorder="1" applyAlignment="1">
      <alignment horizontal="center" wrapText="1"/>
    </xf>
    <xf numFmtId="164" fontId="3" fillId="3" borderId="17" xfId="0" applyNumberFormat="1" applyFont="1" applyFill="1" applyBorder="1" applyAlignment="1">
      <alignment wrapText="1"/>
    </xf>
  </cellXfs>
  <cellStyles count="5">
    <cellStyle name="Moneda" xfId="1" builtinId="4"/>
    <cellStyle name="Normal" xfId="0" builtinId="0"/>
    <cellStyle name="Normal 2" xfId="3"/>
    <cellStyle name="Porcentaje" xfId="2"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ip/Desktop/FLIP/Administraci&#243;n/Proyectos/NNUU%20Peacebuilding/Convenio/FIRMADOS/GYPI%20FLIP%20COLOMBIA_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s"/>
      <sheetName val="2) By Category"/>
      <sheetName val="3) Explanatory Notes"/>
      <sheetName val="4) For PBSO Use"/>
      <sheetName val="5) For MPTF Use"/>
      <sheetName val="Sheet2"/>
    </sheetNames>
    <sheetDataSet>
      <sheetData sheetId="0"/>
      <sheetData sheetId="1">
        <row r="209">
          <cell r="D209">
            <v>59609</v>
          </cell>
        </row>
        <row r="210">
          <cell r="D210">
            <v>0</v>
          </cell>
          <cell r="F210">
            <v>0</v>
          </cell>
        </row>
        <row r="211">
          <cell r="D211">
            <v>32362</v>
          </cell>
        </row>
        <row r="212">
          <cell r="D212">
            <v>40397</v>
          </cell>
        </row>
        <row r="213">
          <cell r="D213">
            <v>63971</v>
          </cell>
        </row>
        <row r="214">
          <cell r="D214">
            <v>40000</v>
          </cell>
        </row>
        <row r="215">
          <cell r="D215">
            <v>44034.834999999999</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tabSelected="1" workbookViewId="0"/>
  </sheetViews>
  <sheetFormatPr baseColWidth="10" defaultRowHeight="15"/>
  <cols>
    <col min="1" max="1" width="20.5703125" customWidth="1"/>
    <col min="2" max="4" width="25.42578125" customWidth="1"/>
    <col min="5" max="5" width="16.140625" customWidth="1"/>
    <col min="6" max="6" width="12" bestFit="1" customWidth="1"/>
    <col min="7" max="7" width="54.5703125" customWidth="1"/>
  </cols>
  <sheetData>
    <row r="2" spans="1:7">
      <c r="A2" s="24" t="s">
        <v>13</v>
      </c>
    </row>
    <row r="3" spans="1:7">
      <c r="A3" s="23">
        <v>119341</v>
      </c>
    </row>
    <row r="4" spans="1:7" ht="15.75" thickBot="1"/>
    <row r="5" spans="1:7">
      <c r="A5" s="29" t="s">
        <v>0</v>
      </c>
      <c r="B5" s="30"/>
      <c r="C5" s="30"/>
      <c r="D5" s="30"/>
      <c r="E5" s="31"/>
      <c r="G5" s="35" t="s">
        <v>14</v>
      </c>
    </row>
    <row r="6" spans="1:7" ht="15.75" thickBot="1">
      <c r="A6" s="32"/>
      <c r="B6" s="33"/>
      <c r="C6" s="33"/>
      <c r="D6" s="33"/>
      <c r="E6" s="34"/>
    </row>
    <row r="7" spans="1:7" ht="16.5" thickBot="1">
      <c r="A7" s="1"/>
      <c r="B7" s="1"/>
      <c r="C7" s="1"/>
      <c r="D7" s="1"/>
      <c r="E7" s="1"/>
    </row>
    <row r="8" spans="1:7" ht="15.75">
      <c r="A8" s="8" t="s">
        <v>1</v>
      </c>
      <c r="B8" s="9"/>
      <c r="C8" s="39"/>
      <c r="D8" s="2"/>
      <c r="E8" s="20"/>
      <c r="G8" s="36"/>
    </row>
    <row r="9" spans="1:7" ht="15.75">
      <c r="A9" s="10"/>
      <c r="B9" s="11" t="s">
        <v>22</v>
      </c>
      <c r="C9" s="40" t="s">
        <v>15</v>
      </c>
      <c r="D9" s="3" t="s">
        <v>18</v>
      </c>
      <c r="E9" s="21" t="s">
        <v>12</v>
      </c>
      <c r="G9" s="36"/>
    </row>
    <row r="10" spans="1:7" ht="15.75">
      <c r="A10" s="10"/>
      <c r="B10" s="12"/>
      <c r="C10" s="41"/>
      <c r="D10" s="4"/>
      <c r="E10" s="22"/>
      <c r="G10" s="36"/>
    </row>
    <row r="11" spans="1:7" ht="90">
      <c r="A11" s="13" t="s">
        <v>2</v>
      </c>
      <c r="B11" s="14">
        <f>'[1]2) By Category'!D209</f>
        <v>59609</v>
      </c>
      <c r="C11" s="42">
        <f>+D11-B11</f>
        <v>46100.84</v>
      </c>
      <c r="D11" s="5">
        <v>105709.84</v>
      </c>
      <c r="E11" s="27">
        <f>+D11/B11-1</f>
        <v>0.77338724018185157</v>
      </c>
      <c r="F11" s="25"/>
      <c r="G11" s="38" t="s">
        <v>19</v>
      </c>
    </row>
    <row r="12" spans="1:7" ht="47.25">
      <c r="A12" s="13" t="s">
        <v>3</v>
      </c>
      <c r="B12" s="14">
        <f>'[1]2) By Category'!D210</f>
        <v>0</v>
      </c>
      <c r="C12" s="42"/>
      <c r="D12" s="5">
        <v>0</v>
      </c>
      <c r="E12" s="27">
        <f>'[1]2) By Category'!F210</f>
        <v>0</v>
      </c>
      <c r="G12" s="37"/>
    </row>
    <row r="13" spans="1:7" ht="63">
      <c r="A13" s="13" t="s">
        <v>4</v>
      </c>
      <c r="B13" s="14">
        <f>'[1]2) By Category'!D211</f>
        <v>32362</v>
      </c>
      <c r="C13" s="42">
        <f>+D13-B13</f>
        <v>-5362</v>
      </c>
      <c r="D13" s="5">
        <v>27000</v>
      </c>
      <c r="E13" s="27">
        <f t="shared" ref="E13:E18" si="0">+D13/B13-1</f>
        <v>-0.1656881527717694</v>
      </c>
      <c r="G13" s="38" t="s">
        <v>16</v>
      </c>
    </row>
    <row r="14" spans="1:7" ht="90.75" customHeight="1">
      <c r="A14" s="15" t="s">
        <v>5</v>
      </c>
      <c r="B14" s="14">
        <f>'[1]2) By Category'!D212</f>
        <v>40397</v>
      </c>
      <c r="C14" s="42">
        <f>+D14-B14</f>
        <v>12863</v>
      </c>
      <c r="D14" s="5">
        <v>53260</v>
      </c>
      <c r="E14" s="27">
        <f t="shared" si="0"/>
        <v>0.31841473376735907</v>
      </c>
      <c r="G14" s="38" t="s">
        <v>20</v>
      </c>
    </row>
    <row r="15" spans="1:7" ht="177" customHeight="1">
      <c r="A15" s="13" t="s">
        <v>6</v>
      </c>
      <c r="B15" s="14">
        <f>'[1]2) By Category'!D213</f>
        <v>63971</v>
      </c>
      <c r="C15" s="42">
        <f>+D15-B15</f>
        <v>-42995</v>
      </c>
      <c r="D15" s="5">
        <v>20976</v>
      </c>
      <c r="E15" s="27">
        <f t="shared" si="0"/>
        <v>-0.67210142095637093</v>
      </c>
      <c r="G15" s="38" t="s">
        <v>17</v>
      </c>
    </row>
    <row r="16" spans="1:7" ht="47.25">
      <c r="A16" s="13" t="s">
        <v>7</v>
      </c>
      <c r="B16" s="14">
        <f>'[1]2) By Category'!D214</f>
        <v>40000</v>
      </c>
      <c r="C16" s="42">
        <f>+D16-B16</f>
        <v>0</v>
      </c>
      <c r="D16" s="5">
        <v>40000</v>
      </c>
      <c r="E16" s="27">
        <f t="shared" si="0"/>
        <v>0</v>
      </c>
      <c r="G16" s="37"/>
    </row>
    <row r="17" spans="1:8" ht="102.75">
      <c r="A17" s="13" t="s">
        <v>8</v>
      </c>
      <c r="B17" s="14">
        <f>'[1]2) By Category'!D215</f>
        <v>44034.834999999999</v>
      </c>
      <c r="C17" s="42">
        <f>+D17-B17</f>
        <v>-10606.834999999999</v>
      </c>
      <c r="D17" s="5">
        <v>33428</v>
      </c>
      <c r="E17" s="27">
        <f t="shared" si="0"/>
        <v>-0.24087373099047604</v>
      </c>
      <c r="G17" s="38" t="s">
        <v>21</v>
      </c>
    </row>
    <row r="18" spans="1:8" ht="15.75">
      <c r="A18" s="16" t="s">
        <v>9</v>
      </c>
      <c r="B18" s="17">
        <f t="shared" ref="B18:D18" si="1">SUM(B11:B17)</f>
        <v>280373.83500000002</v>
      </c>
      <c r="C18" s="42">
        <f>+D18-B18</f>
        <v>4.999999946448952E-3</v>
      </c>
      <c r="D18" s="6">
        <f t="shared" si="1"/>
        <v>280373.83999999997</v>
      </c>
      <c r="E18" s="27">
        <f t="shared" si="0"/>
        <v>1.783333303251311E-8</v>
      </c>
      <c r="G18" s="37"/>
      <c r="H18" s="25"/>
    </row>
    <row r="19" spans="1:8" ht="15.75">
      <c r="A19" s="16" t="s">
        <v>10</v>
      </c>
      <c r="B19" s="17">
        <v>19626.169999999998</v>
      </c>
      <c r="C19" s="42">
        <f>+D19-B19</f>
        <v>0</v>
      </c>
      <c r="D19" s="6">
        <v>19626.169999999998</v>
      </c>
      <c r="E19" s="27">
        <f>+D19/B19-1</f>
        <v>0</v>
      </c>
      <c r="G19" s="37"/>
    </row>
    <row r="20" spans="1:8" ht="16.5" thickBot="1">
      <c r="A20" s="18" t="s">
        <v>11</v>
      </c>
      <c r="B20" s="19">
        <f>+B18+B19</f>
        <v>300000.005</v>
      </c>
      <c r="C20" s="42">
        <f>+D20-B20</f>
        <v>4.999999946448952E-3</v>
      </c>
      <c r="D20" s="7">
        <f>+D18+D19</f>
        <v>300000.00999999995</v>
      </c>
      <c r="E20" s="28">
        <f>+E18+E19</f>
        <v>1.783333303251311E-8</v>
      </c>
      <c r="G20" s="37"/>
    </row>
    <row r="21" spans="1:8">
      <c r="G21" s="26"/>
    </row>
  </sheetData>
  <mergeCells count="1">
    <mergeCell ref="A5:E6"/>
  </mergeCells>
  <dataValidations disablePrompts="1" count="7">
    <dataValidation allowBlank="1" showInputMessage="1" showErrorMessage="1" prompt=" Includes all general operating costs for running an office. Examples include telecommunication, rents, finance charges and other costs which cannot be mapped to other expense categories." sqref="A17"/>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16"/>
    <dataValidation allowBlank="1" showInputMessage="1" showErrorMessage="1" prompt="Services contracted by an organization which follow the normal procurement processes." sqref="A14"/>
    <dataValidation allowBlank="1" showInputMessage="1" showErrorMessage="1" prompt="Includes staff and non-staff travel paid for by the organization directly related to a project." sqref="A15"/>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13"/>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12"/>
    <dataValidation allowBlank="1" showInputMessage="1" showErrorMessage="1" prompt="Includes all related staff and temporary staff costs including base salary, post adjustment and all staff entitlements." sqref="A11"/>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BF4094DFC25114BA98D8ABEB263519A" ma:contentTypeVersion="13" ma:contentTypeDescription="Crear nuevo documento." ma:contentTypeScope="" ma:versionID="7b4d3decd4a2e429d44b6325e05f421a">
  <xsd:schema xmlns:xsd="http://www.w3.org/2001/XMLSchema" xmlns:xs="http://www.w3.org/2001/XMLSchema" xmlns:p="http://schemas.microsoft.com/office/2006/metadata/properties" xmlns:ns2="8315e492-ce1f-45aa-ab83-d0a1d077d827" xmlns:ns3="5bbe472c-b467-463e-b963-66c0881b33a2" targetNamespace="http://schemas.microsoft.com/office/2006/metadata/properties" ma:root="true" ma:fieldsID="3c79038075d28d3b2b5b307b42cf7edb" ns2:_="" ns3:_="">
    <xsd:import namespace="8315e492-ce1f-45aa-ab83-d0a1d077d827"/>
    <xsd:import namespace="5bbe472c-b467-463e-b963-66c0881b33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15e492-ce1f-45aa-ab83-d0a1d077d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be472c-b467-463e-b963-66c0881b33a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F5855D-7A39-4949-84C4-5285F58D5B79}"/>
</file>

<file path=customXml/itemProps2.xml><?xml version="1.0" encoding="utf-8"?>
<ds:datastoreItem xmlns:ds="http://schemas.openxmlformats.org/officeDocument/2006/customXml" ds:itemID="{65EDE5B5-58F0-4466-8C7B-1AB4A014D754}"/>
</file>

<file path=customXml/itemProps3.xml><?xml version="1.0" encoding="utf-8"?>
<ds:datastoreItem xmlns:ds="http://schemas.openxmlformats.org/officeDocument/2006/customXml" ds:itemID="{DE4C395D-BEAD-4E5E-AA4E-F41FCF12BC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Flip</dc:creator>
  <cp:lastModifiedBy>Flip</cp:lastModifiedBy>
  <dcterms:created xsi:type="dcterms:W3CDTF">2020-08-20T22:13:38Z</dcterms:created>
  <dcterms:modified xsi:type="dcterms:W3CDTF">2020-08-25T23:54:59Z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0x0101000BF4094DFC25114BA98D8ABEB263519A</vt:lpwstr>
  </property>
</Properties>
</file>