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.muziranenge\Desktop\"/>
    </mc:Choice>
  </mc:AlternateContent>
  <xr:revisionPtr revIDLastSave="0" documentId="13_ncr:1_{62E04557-890E-4CA5-8E1E-1DC9859968BD}" xr6:coauthVersionLast="45" xr6:coauthVersionMax="45" xr10:uidLastSave="{00000000-0000-0000-0000-000000000000}"/>
  <bookViews>
    <workbookView xWindow="-120" yWindow="-120" windowWidth="20730" windowHeight="11160" xr2:uid="{33FBF713-B258-4B23-914A-2CEC1980DA55}"/>
  </bookViews>
  <sheets>
    <sheet name="Cumulative Template" sheetId="1" r:id="rId1"/>
  </sheets>
  <definedNames>
    <definedName name="HYA_UNICEF">#REF!</definedName>
    <definedName name="OF_BWA_UNDP">#REF!</definedName>
    <definedName name="OF_DIA_UNICEF">#REF!</definedName>
    <definedName name="OF_DIA_UNITAR">#REF!</definedName>
    <definedName name="OF_EOA_UNDP">#REF!</definedName>
    <definedName name="OF_FSA_UNDP">#REF!</definedName>
    <definedName name="OF_FSA_UNOPS">#REF!</definedName>
    <definedName name="OF_GJA_UNOPS">#REF!</definedName>
    <definedName name="OF_GUA_UNOPS">#REF!</definedName>
    <definedName name="OF_HYA_FAO">#REF!</definedName>
    <definedName name="OF_HYA_PANAMERICAN">#REF!</definedName>
    <definedName name="OF_HYA_UNCHS">#REF!</definedName>
    <definedName name="OF_HYA_UNDCP">#REF!</definedName>
    <definedName name="OF_HYA_UNDP">#REF!</definedName>
    <definedName name="OF_HYA_UNDP_INDONESIA">#REF!</definedName>
    <definedName name="OF_HYA_UNDP_MYANMAR">#REF!</definedName>
    <definedName name="OF_HYA_UNDP_SL">#REF!</definedName>
    <definedName name="OF_HYA_UNESCO">#REF!</definedName>
    <definedName name="OF_HYA_UNFPA">#REF!</definedName>
    <definedName name="OF_HYA_UNHCR">#REF!</definedName>
    <definedName name="OF_HYA_UNICEF">#REF!</definedName>
    <definedName name="OF_HYA_UNIFEM">#REF!</definedName>
    <definedName name="OF_HYA_UNITAR">#REF!</definedName>
    <definedName name="OF_HYA_UNOPS">#REF!</definedName>
    <definedName name="OF_HYA_WFP_TANZANIA">#REF!</definedName>
    <definedName name="OF_HYA_WFPTANZANIA">#REF!</definedName>
    <definedName name="OF_HYA_WHO">#REF!</definedName>
    <definedName name="OF_KAA_UNBRO">#REF!</definedName>
    <definedName name="OF_MNA_UNDP">#REF!</definedName>
    <definedName name="OF_MNA_UNICEF">#REF!</definedName>
    <definedName name="OF_MUA_UNDP">#REF!</definedName>
    <definedName name="OF_MUA_UNICEF">#REF!</definedName>
    <definedName name="OF_MUA_UNOPS">#REF!</definedName>
    <definedName name="OF_NLA_UNOPS">#REF!</definedName>
    <definedName name="OF_PYA_UNOPS">#REF!</definedName>
    <definedName name="OF_RUA_UNDP">#REF!</definedName>
    <definedName name="OF_UGA_UNOPS">#REF!</definedName>
    <definedName name="_xlnm.Print_Area" localSheetId="0">'Cumulative Template'!$A$1:$Q$29</definedName>
    <definedName name="United_Nations_Office_for_Project_Services__UNOPS">#REF!</definedName>
    <definedName name="WS_BWA_UNDP">#REF!</definedName>
    <definedName name="WS_DIA_UNICEF">#REF!</definedName>
    <definedName name="WS_DIA_UNITAR">#REF!</definedName>
    <definedName name="WS_EOA_UNDP">#REF!</definedName>
    <definedName name="WS_FSA_UNDP">#REF!</definedName>
    <definedName name="WS_FSA_UNOPS">#REF!</definedName>
    <definedName name="WS_GJA_UNOPS">#REF!</definedName>
    <definedName name="WS_GUA_UNOPS">#REF!</definedName>
    <definedName name="WS_HYA_FAO">#REF!</definedName>
    <definedName name="WS_HYA_PAHO">#REF!</definedName>
    <definedName name="WS_HYA_UNCHS">#REF!</definedName>
    <definedName name="WS_HYA_UNDCP">#REF!</definedName>
    <definedName name="WS_HYA_UNDP">#REF!</definedName>
    <definedName name="WS_HYA_UNDP_INDONESIA">#REF!</definedName>
    <definedName name="WS_HYA_UNDP_MYANMAR">#REF!</definedName>
    <definedName name="WS_HYA_UNDP_SL">#REF!</definedName>
    <definedName name="WS_HYA_UNESCO">#REF!</definedName>
    <definedName name="WS_HYA_UNFPA">#REF!</definedName>
    <definedName name="WS_HYA_UNHCR">#REF!</definedName>
    <definedName name="WS_HYA_UNICEF">#REF!</definedName>
    <definedName name="WS_HYA_UNIFEM">#REF!</definedName>
    <definedName name="WS_HYA_UNOPS">#REF!</definedName>
    <definedName name="WS_HYA_WFPTANZANIA">#REF!</definedName>
    <definedName name="WS_HYA_WHO">#REF!</definedName>
    <definedName name="WS_KAA_UNBRO">#REF!</definedName>
    <definedName name="WS_KAA_UNDP">#REF!</definedName>
    <definedName name="WS_MNA_UNDP">#REF!</definedName>
    <definedName name="WS_MNA_UNICEF">#REF!</definedName>
    <definedName name="WS_MNA_UNOPS">#REF!</definedName>
    <definedName name="WS_MUA_UNDP">#REF!</definedName>
    <definedName name="WS_MUA_UNICEF">#REF!</definedName>
    <definedName name="WS_MUA_UNOPS">#REF!</definedName>
    <definedName name="WS_MUA_WFP">#REF!</definedName>
    <definedName name="WS_NLA_UNOPS">#REF!</definedName>
    <definedName name="WS_PYA_UNOPS">#REF!</definedName>
    <definedName name="WS_RUA_UNDP">#REF!</definedName>
    <definedName name="WS_UGA_UNOP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J21" i="1"/>
  <c r="J16" i="1"/>
  <c r="I16" i="1"/>
  <c r="P20" i="1" l="1"/>
  <c r="P11" i="1"/>
  <c r="I21" i="1"/>
  <c r="O16" i="1"/>
  <c r="O11" i="1"/>
  <c r="H16" i="1"/>
  <c r="H17" i="1"/>
  <c r="H19" i="1"/>
  <c r="H13" i="1"/>
  <c r="H12" i="1"/>
  <c r="H15" i="1"/>
  <c r="P19" i="1" l="1"/>
  <c r="O19" i="1" s="1"/>
  <c r="P16" i="1" l="1"/>
  <c r="P12" i="1"/>
  <c r="O12" i="1" s="1"/>
  <c r="P13" i="1"/>
  <c r="O13" i="1" s="1"/>
  <c r="P14" i="1"/>
  <c r="O14" i="1" s="1"/>
  <c r="P15" i="1"/>
  <c r="O15" i="1" s="1"/>
  <c r="P17" i="1"/>
  <c r="O17" i="1" s="1"/>
  <c r="Q19" i="1"/>
  <c r="Q11" i="1"/>
  <c r="B19" i="1"/>
  <c r="B12" i="1"/>
  <c r="B13" i="1"/>
  <c r="B14" i="1"/>
  <c r="B15" i="1"/>
  <c r="B16" i="1"/>
  <c r="B17" i="1"/>
  <c r="B11" i="1"/>
  <c r="Q15" i="1" l="1"/>
  <c r="Q17" i="1"/>
  <c r="Q14" i="1"/>
  <c r="Q16" i="1"/>
  <c r="C20" i="1"/>
  <c r="J11" i="1"/>
  <c r="C11" i="1" l="1"/>
  <c r="E11" i="1" s="1"/>
  <c r="I11" i="1"/>
  <c r="K11" i="1"/>
  <c r="C16" i="1"/>
  <c r="D16" i="1" s="1"/>
  <c r="J12" i="1"/>
  <c r="J13" i="1"/>
  <c r="J14" i="1"/>
  <c r="I14" i="1" s="1"/>
  <c r="J17" i="1"/>
  <c r="F7" i="1"/>
  <c r="J19" i="1"/>
  <c r="J15" i="1"/>
  <c r="I15" i="1" s="1"/>
  <c r="D11" i="1" l="1"/>
  <c r="C19" i="1"/>
  <c r="I19" i="1"/>
  <c r="H18" i="1"/>
  <c r="H21" i="1" s="1"/>
  <c r="K15" i="1"/>
  <c r="C15" i="1"/>
  <c r="D15" i="1" s="1"/>
  <c r="K17" i="1"/>
  <c r="C17" i="1"/>
  <c r="D17" i="1" s="1"/>
  <c r="I17" i="1"/>
  <c r="K13" i="1"/>
  <c r="C13" i="1"/>
  <c r="D13" i="1" s="1"/>
  <c r="I13" i="1"/>
  <c r="C12" i="1"/>
  <c r="D12" i="1" s="1"/>
  <c r="I12" i="1"/>
  <c r="K12" i="1"/>
  <c r="K19" i="1"/>
  <c r="K14" i="1"/>
  <c r="C14" i="1"/>
  <c r="D14" i="1" s="1"/>
  <c r="K16" i="1"/>
  <c r="N18" i="1"/>
  <c r="M18" i="1"/>
  <c r="G18" i="1"/>
  <c r="G21" i="1" s="1"/>
  <c r="M21" i="1" l="1"/>
  <c r="P18" i="1"/>
  <c r="J18" i="1"/>
  <c r="N21" i="1"/>
  <c r="P21" i="1" l="1"/>
  <c r="O18" i="1"/>
  <c r="C18" i="1"/>
  <c r="O23" i="1" l="1"/>
  <c r="O21" i="1"/>
  <c r="C21" i="1"/>
  <c r="E17" i="1"/>
  <c r="D20" i="1" l="1"/>
  <c r="E14" i="1"/>
  <c r="E19" i="1" l="1"/>
  <c r="E13" i="1"/>
  <c r="E12" i="1"/>
  <c r="E15" i="1"/>
  <c r="R16" i="1" l="1"/>
  <c r="L18" i="1" l="1"/>
  <c r="F18" i="1"/>
  <c r="I18" i="1" s="1"/>
  <c r="Q18" i="1" l="1"/>
  <c r="L21" i="1"/>
  <c r="D18" i="1"/>
  <c r="F21" i="1"/>
  <c r="K18" i="1"/>
  <c r="B18" i="1"/>
  <c r="E18" i="1" s="1"/>
  <c r="D19" i="1"/>
  <c r="R17" i="1"/>
  <c r="R15" i="1"/>
  <c r="R14" i="1"/>
  <c r="R13" i="1"/>
  <c r="R12" i="1"/>
  <c r="R11" i="1"/>
  <c r="L7" i="1"/>
  <c r="Q21" i="1" l="1"/>
  <c r="B21" i="1"/>
  <c r="E21" i="1" s="1"/>
  <c r="K21" i="1"/>
  <c r="R18" i="1"/>
  <c r="E16" i="1"/>
  <c r="D21" i="1" l="1"/>
  <c r="R21" i="1"/>
</calcChain>
</file>

<file path=xl/sharedStrings.xml><?xml version="1.0" encoding="utf-8"?>
<sst xmlns="http://schemas.openxmlformats.org/spreadsheetml/2006/main" count="48" uniqueCount="40">
  <si>
    <t>Subtotal</t>
  </si>
  <si>
    <t>Staff and other Personnel Costs</t>
  </si>
  <si>
    <t>Travel on official business</t>
  </si>
  <si>
    <t>Contractual services</t>
  </si>
  <si>
    <t>General Operating and other direct costs</t>
  </si>
  <si>
    <t>Equipment, vehicles and furniture (including depreciation)</t>
  </si>
  <si>
    <t>Supplies, commodities, materials</t>
  </si>
  <si>
    <t>UN Rwanda (UNDP, UN Women)</t>
  </si>
  <si>
    <t>Budget</t>
  </si>
  <si>
    <t>Budget item</t>
  </si>
  <si>
    <t>Total</t>
  </si>
  <si>
    <t>Transfers and Grants to counterparts/ 
Implementing Partners</t>
  </si>
  <si>
    <t>Total Expenses  (incl. unspent commitment to IP)</t>
  </si>
  <si>
    <t xml:space="preserve">Balance
</t>
  </si>
  <si>
    <t>Transferred to IP (unspent)</t>
  </si>
  <si>
    <t>* indirect support costs reported is the actual deduction made to today's date.</t>
  </si>
  <si>
    <t>Indirect support costs (7%)*</t>
  </si>
  <si>
    <t>TOTAL (UNDP+UNWOMEN)</t>
  </si>
  <si>
    <t>Funds Received from PBF</t>
  </si>
  <si>
    <t>UNDP (USD)</t>
  </si>
  <si>
    <t>UNWOMEN (USD)</t>
  </si>
  <si>
    <t>Expenditure (incl. unspent funds transferred to IPs)</t>
  </si>
  <si>
    <t>Expenditure % (incl unspent funds transferred to IPs)</t>
  </si>
  <si>
    <t>Expenditure (incl. unspent funds transferred to IPs) (Jan 2020 -Dec 2020</t>
  </si>
  <si>
    <t>Support to reintegration of ex-FDLR combatants and dependents repatriated from DRC to Rwanda</t>
  </si>
  <si>
    <t>Expenditure (incl. unspent funds transferred to IPs) (Jan 2021-June 2021</t>
  </si>
  <si>
    <t>UNDP (Recipient 1) - FY 1 (Jan 2020-June 2021)</t>
  </si>
  <si>
    <t>Expenditure (incl. unspent funds transferred to IPs) (Jan 2021- June 2021</t>
  </si>
  <si>
    <t>UNWOMEN (Recipient 2) - FY 1 (Jan 2020-June 2021)</t>
  </si>
  <si>
    <t xml:space="preserve">Financial Report, as of June 2021 </t>
  </si>
  <si>
    <t>Total Budget January 2020 to June 2021</t>
  </si>
  <si>
    <t>Balance compared to budget as of June 2021</t>
  </si>
  <si>
    <t>Consolidated by:</t>
  </si>
  <si>
    <t>Egide Kundinshuti, UNDP Programme Associate</t>
  </si>
  <si>
    <t xml:space="preserve">UNWOMEN Certified by: </t>
  </si>
  <si>
    <t>UNDP Certified by:</t>
  </si>
  <si>
    <t>Expenditure (incl. unspent funds transferred to IPs) (Jan 2020-Dec 2020)</t>
  </si>
  <si>
    <t xml:space="preserve">Total </t>
  </si>
  <si>
    <t xml:space="preserve">Evelyne Wangu </t>
  </si>
  <si>
    <t>Schadrack Dusabe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</si>
</sst>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2"/>
      <name val="Helv"/>
    </font>
    <font>
      <sz val="12"/>
      <color indexed="8"/>
      <name val="Helv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Helv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39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39">
    <xf numFmtId="39" fontId="0" fillId="0" borderId="0" xfId="0"/>
    <xf numFmtId="39" fontId="1" fillId="0" borderId="0" xfId="0" applyFont="1"/>
    <xf numFmtId="0" fontId="3" fillId="0" borderId="0" xfId="3" applyFont="1"/>
    <xf numFmtId="39" fontId="4" fillId="0" borderId="0" xfId="0" applyFont="1"/>
    <xf numFmtId="164" fontId="3" fillId="0" borderId="0" xfId="3" applyNumberFormat="1" applyFont="1" applyAlignment="1">
      <alignment horizontal="right"/>
    </xf>
    <xf numFmtId="39" fontId="3" fillId="0" borderId="0" xfId="0" applyFont="1"/>
    <xf numFmtId="39" fontId="3" fillId="0" borderId="0" xfId="0" quotePrefix="1" applyFont="1" applyAlignment="1">
      <alignment horizontal="center"/>
    </xf>
    <xf numFmtId="39" fontId="3" fillId="0" borderId="0" xfId="0" applyFont="1" applyAlignment="1">
      <alignment horizontal="center"/>
    </xf>
    <xf numFmtId="164" fontId="1" fillId="0" borderId="0" xfId="1" applyFont="1"/>
    <xf numFmtId="164" fontId="3" fillId="0" borderId="0" xfId="1" applyFont="1"/>
    <xf numFmtId="164" fontId="3" fillId="0" borderId="0" xfId="1" quotePrefix="1" applyFont="1" applyAlignment="1">
      <alignment horizontal="center"/>
    </xf>
    <xf numFmtId="39" fontId="1" fillId="0" borderId="0" xfId="0" applyFont="1"/>
    <xf numFmtId="0" fontId="7" fillId="0" borderId="0" xfId="3" applyFont="1"/>
    <xf numFmtId="164" fontId="8" fillId="0" borderId="0" xfId="3" applyNumberFormat="1" applyFont="1" applyAlignment="1">
      <alignment horizontal="left"/>
    </xf>
    <xf numFmtId="164" fontId="5" fillId="0" borderId="0" xfId="3" applyNumberFormat="1" applyFont="1" applyAlignment="1">
      <alignment horizontal="left"/>
    </xf>
    <xf numFmtId="164" fontId="3" fillId="0" borderId="0" xfId="3" applyNumberFormat="1" applyFont="1" applyAlignment="1">
      <alignment horizontal="left"/>
    </xf>
    <xf numFmtId="0" fontId="7" fillId="0" borderId="0" xfId="3" applyFont="1" applyAlignment="1">
      <alignment vertical="top"/>
    </xf>
    <xf numFmtId="164" fontId="3" fillId="0" borderId="0" xfId="3" applyNumberFormat="1" applyFont="1"/>
    <xf numFmtId="39" fontId="1" fillId="0" borderId="0" xfId="0" applyFont="1"/>
    <xf numFmtId="0" fontId="3" fillId="0" borderId="0" xfId="3" applyFont="1"/>
    <xf numFmtId="164" fontId="3" fillId="0" borderId="0" xfId="3" applyNumberFormat="1" applyFont="1" applyAlignment="1">
      <alignment horizontal="right"/>
    </xf>
    <xf numFmtId="39" fontId="3" fillId="0" borderId="0" xfId="0" applyFont="1" applyAlignment="1">
      <alignment horizontal="center"/>
    </xf>
    <xf numFmtId="0" fontId="7" fillId="0" borderId="0" xfId="3" applyFont="1"/>
    <xf numFmtId="164" fontId="7" fillId="0" borderId="0" xfId="3" applyNumberFormat="1" applyFont="1"/>
    <xf numFmtId="39" fontId="1" fillId="0" borderId="0" xfId="0" applyFont="1"/>
    <xf numFmtId="164" fontId="7" fillId="4" borderId="2" xfId="1" applyFont="1" applyFill="1" applyBorder="1" applyAlignment="1">
      <alignment horizontal="left"/>
    </xf>
    <xf numFmtId="165" fontId="3" fillId="0" borderId="0" xfId="3" applyNumberFormat="1" applyFont="1"/>
    <xf numFmtId="39" fontId="3" fillId="0" borderId="0" xfId="3" applyNumberFormat="1" applyFont="1"/>
    <xf numFmtId="37" fontId="3" fillId="0" borderId="0" xfId="0" applyNumberFormat="1" applyFont="1" applyAlignment="1">
      <alignment horizontal="center"/>
    </xf>
    <xf numFmtId="0" fontId="6" fillId="0" borderId="0" xfId="3" applyFont="1"/>
    <xf numFmtId="39" fontId="1" fillId="5" borderId="0" xfId="0" applyFont="1" applyFill="1"/>
    <xf numFmtId="0" fontId="7" fillId="5" borderId="0" xfId="3" applyFont="1" applyFill="1"/>
    <xf numFmtId="164" fontId="3" fillId="5" borderId="0" xfId="1" applyFont="1" applyFill="1"/>
    <xf numFmtId="164" fontId="1" fillId="5" borderId="0" xfId="1" applyFont="1" applyFill="1"/>
    <xf numFmtId="164" fontId="3" fillId="5" borderId="0" xfId="3" applyNumberFormat="1" applyFont="1" applyFill="1" applyAlignment="1">
      <alignment horizontal="right"/>
    </xf>
    <xf numFmtId="39" fontId="3" fillId="5" borderId="0" xfId="0" applyFont="1" applyFill="1" applyAlignment="1">
      <alignment horizontal="center"/>
    </xf>
    <xf numFmtId="164" fontId="3" fillId="5" borderId="0" xfId="1" quotePrefix="1" applyFont="1" applyFill="1" applyAlignment="1">
      <alignment horizontal="center"/>
    </xf>
    <xf numFmtId="0" fontId="7" fillId="0" borderId="0" xfId="3" applyFont="1" applyAlignment="1">
      <alignment wrapText="1"/>
    </xf>
    <xf numFmtId="0" fontId="3" fillId="0" borderId="0" xfId="3" applyFont="1" applyAlignment="1">
      <alignment wrapText="1"/>
    </xf>
    <xf numFmtId="39" fontId="3" fillId="0" borderId="0" xfId="0" applyFont="1" applyAlignment="1">
      <alignment horizontal="center" wrapText="1"/>
    </xf>
    <xf numFmtId="39" fontId="1" fillId="0" borderId="0" xfId="0" applyFont="1" applyAlignment="1">
      <alignment wrapText="1"/>
    </xf>
    <xf numFmtId="49" fontId="3" fillId="0" borderId="0" xfId="3" applyNumberFormat="1" applyFont="1" applyAlignment="1">
      <alignment horizontal="left" wrapText="1"/>
    </xf>
    <xf numFmtId="0" fontId="9" fillId="3" borderId="11" xfId="3" applyFont="1" applyFill="1" applyBorder="1" applyAlignment="1">
      <alignment horizontal="left" wrapText="1"/>
    </xf>
    <xf numFmtId="164" fontId="9" fillId="3" borderId="13" xfId="1" applyFont="1" applyFill="1" applyBorder="1" applyAlignment="1">
      <alignment horizontal="center"/>
    </xf>
    <xf numFmtId="0" fontId="9" fillId="3" borderId="14" xfId="3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horizontal="center" vertical="top" wrapText="1"/>
    </xf>
    <xf numFmtId="164" fontId="9" fillId="3" borderId="7" xfId="3" applyNumberFormat="1" applyFont="1" applyFill="1" applyBorder="1" applyAlignment="1">
      <alignment horizontal="center" vertical="top" wrapText="1"/>
    </xf>
    <xf numFmtId="164" fontId="9" fillId="3" borderId="6" xfId="3" applyNumberFormat="1" applyFont="1" applyFill="1" applyBorder="1" applyAlignment="1">
      <alignment horizontal="center" vertical="top" wrapText="1"/>
    </xf>
    <xf numFmtId="164" fontId="9" fillId="3" borderId="7" xfId="3" applyNumberFormat="1" applyFont="1" applyFill="1" applyBorder="1" applyAlignment="1">
      <alignment horizontal="right" vertical="top" wrapText="1"/>
    </xf>
    <xf numFmtId="0" fontId="10" fillId="0" borderId="6" xfId="3" applyFont="1" applyBorder="1" applyAlignment="1">
      <alignment wrapText="1"/>
    </xf>
    <xf numFmtId="165" fontId="10" fillId="0" borderId="6" xfId="3" applyNumberFormat="1" applyFont="1" applyBorder="1"/>
    <xf numFmtId="165" fontId="10" fillId="0" borderId="1" xfId="3" applyNumberFormat="1" applyFont="1" applyBorder="1"/>
    <xf numFmtId="9" fontId="10" fillId="0" borderId="7" xfId="2" applyFont="1" applyBorder="1"/>
    <xf numFmtId="165" fontId="10" fillId="2" borderId="6" xfId="1" applyNumberFormat="1" applyFont="1" applyFill="1" applyBorder="1"/>
    <xf numFmtId="165" fontId="10" fillId="0" borderId="1" xfId="1" applyNumberFormat="1" applyFont="1" applyBorder="1"/>
    <xf numFmtId="165" fontId="10" fillId="5" borderId="1" xfId="1" applyNumberFormat="1" applyFont="1" applyFill="1" applyBorder="1"/>
    <xf numFmtId="165" fontId="10" fillId="0" borderId="1" xfId="1" applyNumberFormat="1" applyFont="1" applyBorder="1" applyAlignment="1"/>
    <xf numFmtId="165" fontId="10" fillId="0" borderId="1" xfId="1" applyNumberFormat="1" applyFont="1" applyBorder="1" applyAlignment="1">
      <alignment horizontal="right"/>
    </xf>
    <xf numFmtId="9" fontId="10" fillId="0" borderId="7" xfId="2" applyFont="1" applyBorder="1" applyAlignment="1">
      <alignment horizontal="right"/>
    </xf>
    <xf numFmtId="165" fontId="11" fillId="5" borderId="1" xfId="1" applyNumberFormat="1" applyFont="1" applyFill="1" applyBorder="1"/>
    <xf numFmtId="165" fontId="10" fillId="5" borderId="1" xfId="1" applyNumberFormat="1" applyFont="1" applyFill="1" applyBorder="1" applyAlignment="1"/>
    <xf numFmtId="9" fontId="10" fillId="0" borderId="1" xfId="2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165" fontId="11" fillId="0" borderId="1" xfId="1" applyNumberFormat="1" applyFont="1" applyBorder="1"/>
    <xf numFmtId="0" fontId="10" fillId="0" borderId="6" xfId="3" applyFont="1" applyBorder="1" applyAlignment="1">
      <alignment horizontal="left" wrapText="1"/>
    </xf>
    <xf numFmtId="165" fontId="12" fillId="5" borderId="1" xfId="1" applyNumberFormat="1" applyFont="1" applyFill="1" applyBorder="1"/>
    <xf numFmtId="165" fontId="10" fillId="5" borderId="1" xfId="3" applyNumberFormat="1" applyFont="1" applyFill="1" applyBorder="1"/>
    <xf numFmtId="165" fontId="11" fillId="0" borderId="1" xfId="3" applyNumberFormat="1" applyFont="1" applyBorder="1"/>
    <xf numFmtId="0" fontId="11" fillId="0" borderId="6" xfId="3" applyFont="1" applyBorder="1" applyAlignment="1">
      <alignment horizontal="left" wrapText="1"/>
    </xf>
    <xf numFmtId="9" fontId="11" fillId="0" borderId="7" xfId="2" applyFont="1" applyBorder="1"/>
    <xf numFmtId="165" fontId="11" fillId="2" borderId="6" xfId="1" applyNumberFormat="1" applyFont="1" applyFill="1" applyBorder="1"/>
    <xf numFmtId="165" fontId="11" fillId="5" borderId="1" xfId="3" applyNumberFormat="1" applyFont="1" applyFill="1" applyBorder="1"/>
    <xf numFmtId="165" fontId="12" fillId="5" borderId="1" xfId="3" applyNumberFormat="1" applyFont="1" applyFill="1" applyBorder="1"/>
    <xf numFmtId="165" fontId="11" fillId="0" borderId="7" xfId="1" applyNumberFormat="1" applyFont="1" applyBorder="1"/>
    <xf numFmtId="0" fontId="9" fillId="3" borderId="6" xfId="3" applyFont="1" applyFill="1" applyBorder="1" applyAlignment="1">
      <alignment horizontal="left" wrapText="1"/>
    </xf>
    <xf numFmtId="165" fontId="9" fillId="3" borderId="6" xfId="3" applyNumberFormat="1" applyFont="1" applyFill="1" applyBorder="1"/>
    <xf numFmtId="165" fontId="9" fillId="3" borderId="1" xfId="3" applyNumberFormat="1" applyFont="1" applyFill="1" applyBorder="1"/>
    <xf numFmtId="9" fontId="9" fillId="5" borderId="7" xfId="2" applyFont="1" applyFill="1" applyBorder="1"/>
    <xf numFmtId="165" fontId="9" fillId="3" borderId="6" xfId="1" applyNumberFormat="1" applyFont="1" applyFill="1" applyBorder="1"/>
    <xf numFmtId="165" fontId="9" fillId="3" borderId="1" xfId="1" applyNumberFormat="1" applyFont="1" applyFill="1" applyBorder="1"/>
    <xf numFmtId="165" fontId="9" fillId="5" borderId="1" xfId="1" applyNumberFormat="1" applyFont="1" applyFill="1" applyBorder="1"/>
    <xf numFmtId="9" fontId="9" fillId="4" borderId="7" xfId="2" applyFont="1" applyFill="1" applyBorder="1" applyAlignment="1">
      <alignment horizontal="right"/>
    </xf>
    <xf numFmtId="165" fontId="13" fillId="3" borderId="1" xfId="1" applyNumberFormat="1" applyFont="1" applyFill="1" applyBorder="1"/>
    <xf numFmtId="9" fontId="9" fillId="0" borderId="1" xfId="2" applyFont="1" applyBorder="1" applyAlignment="1">
      <alignment horizontal="right"/>
    </xf>
    <xf numFmtId="165" fontId="9" fillId="3" borderId="7" xfId="1" applyNumberFormat="1" applyFont="1" applyFill="1" applyBorder="1"/>
    <xf numFmtId="165" fontId="10" fillId="0" borderId="7" xfId="1" applyNumberFormat="1" applyFont="1" applyBorder="1" applyAlignment="1"/>
    <xf numFmtId="165" fontId="9" fillId="3" borderId="8" xfId="3" applyNumberFormat="1" applyFont="1" applyFill="1" applyBorder="1"/>
    <xf numFmtId="165" fontId="9" fillId="3" borderId="9" xfId="3" applyNumberFormat="1" applyFont="1" applyFill="1" applyBorder="1"/>
    <xf numFmtId="9" fontId="9" fillId="3" borderId="10" xfId="2" applyFont="1" applyFill="1" applyBorder="1"/>
    <xf numFmtId="165" fontId="13" fillId="5" borderId="9" xfId="1" applyNumberFormat="1" applyFont="1" applyFill="1" applyBorder="1"/>
    <xf numFmtId="9" fontId="13" fillId="0" borderId="1" xfId="2" applyFont="1" applyBorder="1" applyAlignment="1">
      <alignment horizontal="right"/>
    </xf>
    <xf numFmtId="165" fontId="9" fillId="3" borderId="10" xfId="1" applyNumberFormat="1" applyFont="1" applyFill="1" applyBorder="1"/>
    <xf numFmtId="165" fontId="9" fillId="3" borderId="0" xfId="1" applyNumberFormat="1" applyFont="1" applyFill="1" applyBorder="1"/>
    <xf numFmtId="0" fontId="10" fillId="0" borderId="0" xfId="3" applyFont="1" applyAlignment="1">
      <alignment wrapText="1"/>
    </xf>
    <xf numFmtId="0" fontId="10" fillId="0" borderId="0" xfId="3" applyFont="1"/>
    <xf numFmtId="43" fontId="10" fillId="0" borderId="0" xfId="3" applyNumberFormat="1" applyFont="1"/>
    <xf numFmtId="0" fontId="10" fillId="5" borderId="0" xfId="3" applyFont="1" applyFill="1"/>
    <xf numFmtId="165" fontId="10" fillId="5" borderId="15" xfId="1" applyNumberFormat="1" applyFont="1" applyFill="1" applyBorder="1" applyAlignment="1"/>
    <xf numFmtId="164" fontId="9" fillId="3" borderId="6" xfId="1" applyFont="1" applyFill="1" applyBorder="1" applyAlignment="1">
      <alignment horizontal="center" vertical="top" wrapText="1"/>
    </xf>
    <xf numFmtId="0" fontId="9" fillId="5" borderId="0" xfId="3" applyFont="1" applyFill="1" applyBorder="1" applyAlignment="1">
      <alignment horizontal="left" wrapText="1"/>
    </xf>
    <xf numFmtId="0" fontId="9" fillId="5" borderId="0" xfId="3" applyFont="1" applyFill="1" applyBorder="1" applyAlignment="1">
      <alignment horizontal="left"/>
    </xf>
    <xf numFmtId="165" fontId="9" fillId="5" borderId="0" xfId="1" applyNumberFormat="1" applyFont="1" applyFill="1" applyBorder="1"/>
    <xf numFmtId="164" fontId="7" fillId="5" borderId="0" xfId="3" applyNumberFormat="1" applyFont="1" applyFill="1"/>
    <xf numFmtId="165" fontId="7" fillId="5" borderId="0" xfId="3" applyNumberFormat="1" applyFont="1" applyFill="1"/>
    <xf numFmtId="165" fontId="10" fillId="0" borderId="0" xfId="3" applyNumberFormat="1" applyFont="1"/>
    <xf numFmtId="164" fontId="9" fillId="6" borderId="1" xfId="3" applyNumberFormat="1" applyFont="1" applyFill="1" applyBorder="1" applyAlignment="1">
      <alignment horizontal="center" vertical="top" wrapText="1"/>
    </xf>
    <xf numFmtId="165" fontId="9" fillId="5" borderId="0" xfId="3" applyNumberFormat="1" applyFont="1" applyFill="1" applyBorder="1" applyAlignment="1">
      <alignment horizontal="left" wrapText="1"/>
    </xf>
    <xf numFmtId="9" fontId="10" fillId="0" borderId="0" xfId="2" applyFont="1" applyBorder="1" applyAlignment="1">
      <alignment horizontal="right"/>
    </xf>
    <xf numFmtId="165" fontId="10" fillId="0" borderId="0" xfId="1" applyNumberFormat="1" applyFont="1" applyBorder="1"/>
    <xf numFmtId="165" fontId="10" fillId="5" borderId="0" xfId="1" applyNumberFormat="1" applyFont="1" applyFill="1" applyBorder="1"/>
    <xf numFmtId="164" fontId="9" fillId="0" borderId="1" xfId="3" applyNumberFormat="1" applyFont="1" applyFill="1" applyBorder="1" applyAlignment="1">
      <alignment horizontal="center" vertical="top" wrapText="1"/>
    </xf>
    <xf numFmtId="164" fontId="9" fillId="3" borderId="11" xfId="1" applyFont="1" applyFill="1" applyBorder="1" applyAlignment="1">
      <alignment horizontal="center"/>
    </xf>
    <xf numFmtId="164" fontId="9" fillId="3" borderId="12" xfId="1" applyFont="1" applyFill="1" applyBorder="1" applyAlignment="1">
      <alignment horizontal="center"/>
    </xf>
    <xf numFmtId="164" fontId="9" fillId="3" borderId="13" xfId="1" applyFont="1" applyFill="1" applyBorder="1" applyAlignment="1">
      <alignment horizontal="center"/>
    </xf>
    <xf numFmtId="0" fontId="9" fillId="3" borderId="3" xfId="3" applyFont="1" applyFill="1" applyBorder="1" applyAlignment="1">
      <alignment horizontal="center"/>
    </xf>
    <xf numFmtId="0" fontId="9" fillId="3" borderId="4" xfId="3" applyFont="1" applyFill="1" applyBorder="1" applyAlignment="1">
      <alignment horizontal="center"/>
    </xf>
    <xf numFmtId="0" fontId="9" fillId="3" borderId="5" xfId="3" applyFont="1" applyFill="1" applyBorder="1" applyAlignment="1">
      <alignment horizontal="center"/>
    </xf>
    <xf numFmtId="9" fontId="11" fillId="0" borderId="1" xfId="2" applyFont="1" applyBorder="1" applyAlignment="1">
      <alignment horizontal="right"/>
    </xf>
    <xf numFmtId="165" fontId="11" fillId="5" borderId="1" xfId="3" applyNumberFormat="1" applyFont="1" applyFill="1" applyBorder="1" applyAlignment="1">
      <alignment horizontal="right"/>
    </xf>
    <xf numFmtId="165" fontId="11" fillId="5" borderId="1" xfId="1" applyNumberFormat="1" applyFont="1" applyFill="1" applyBorder="1" applyAlignment="1">
      <alignment horizontal="right"/>
    </xf>
    <xf numFmtId="165" fontId="11" fillId="5" borderId="1" xfId="1" applyNumberFormat="1" applyFont="1" applyFill="1" applyBorder="1" applyAlignment="1"/>
    <xf numFmtId="165" fontId="13" fillId="3" borderId="8" xfId="1" applyNumberFormat="1" applyFont="1" applyFill="1" applyBorder="1"/>
    <xf numFmtId="165" fontId="13" fillId="3" borderId="9" xfId="1" applyNumberFormat="1" applyFont="1" applyFill="1" applyBorder="1"/>
    <xf numFmtId="9" fontId="13" fillId="4" borderId="7" xfId="2" applyFont="1" applyFill="1" applyBorder="1" applyAlignment="1">
      <alignment horizontal="right"/>
    </xf>
    <xf numFmtId="165" fontId="13" fillId="5" borderId="16" xfId="1" applyNumberFormat="1" applyFont="1" applyFill="1" applyBorder="1"/>
    <xf numFmtId="165" fontId="13" fillId="5" borderId="12" xfId="1" applyNumberFormat="1" applyFont="1" applyFill="1" applyBorder="1"/>
    <xf numFmtId="165" fontId="13" fillId="5" borderId="1" xfId="1" applyNumberFormat="1" applyFont="1" applyFill="1" applyBorder="1"/>
    <xf numFmtId="165" fontId="13" fillId="5" borderId="17" xfId="1" applyNumberFormat="1" applyFont="1" applyFill="1" applyBorder="1"/>
    <xf numFmtId="165" fontId="13" fillId="5" borderId="1" xfId="3" applyNumberFormat="1" applyFont="1" applyFill="1" applyBorder="1" applyAlignment="1">
      <alignment horizontal="left" wrapText="1"/>
    </xf>
    <xf numFmtId="165" fontId="13" fillId="5" borderId="1" xfId="3" applyNumberFormat="1" applyFont="1" applyFill="1" applyBorder="1" applyAlignment="1">
      <alignment horizontal="left" wrapText="1"/>
    </xf>
    <xf numFmtId="165" fontId="13" fillId="4" borderId="1" xfId="3" applyNumberFormat="1" applyFont="1" applyFill="1" applyBorder="1"/>
    <xf numFmtId="165" fontId="13" fillId="5" borderId="15" xfId="1" applyNumberFormat="1" applyFont="1" applyFill="1" applyBorder="1"/>
    <xf numFmtId="165" fontId="13" fillId="4" borderId="1" xfId="1" applyNumberFormat="1" applyFont="1" applyFill="1" applyBorder="1"/>
    <xf numFmtId="165" fontId="11" fillId="5" borderId="6" xfId="1" applyNumberFormat="1" applyFont="1" applyFill="1" applyBorder="1" applyAlignment="1">
      <alignment horizontal="left"/>
    </xf>
    <xf numFmtId="9" fontId="11" fillId="5" borderId="7" xfId="2" applyFont="1" applyFill="1" applyBorder="1" applyAlignment="1">
      <alignment horizontal="right"/>
    </xf>
    <xf numFmtId="165" fontId="11" fillId="5" borderId="6" xfId="1" applyNumberFormat="1" applyFont="1" applyFill="1" applyBorder="1"/>
    <xf numFmtId="0" fontId="10" fillId="5" borderId="14" xfId="3" applyFont="1" applyFill="1" applyBorder="1" applyAlignment="1">
      <alignment horizontal="left" wrapText="1"/>
    </xf>
    <xf numFmtId="165" fontId="10" fillId="5" borderId="6" xfId="3" applyNumberFormat="1" applyFont="1" applyFill="1" applyBorder="1"/>
    <xf numFmtId="9" fontId="10" fillId="5" borderId="7" xfId="2" applyFont="1" applyFill="1" applyBorder="1"/>
  </cellXfs>
  <cellStyles count="4">
    <cellStyle name="Comma" xfId="1" builtinId="3"/>
    <cellStyle name="Normal" xfId="0" builtinId="0"/>
    <cellStyle name="Normal_Kosovo-Netherlands" xfId="3" xr:uid="{44E14358-FA13-4A13-BEFB-3225F80DBAA8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0</xdr:row>
      <xdr:rowOff>0</xdr:rowOff>
    </xdr:from>
    <xdr:to>
      <xdr:col>15</xdr:col>
      <xdr:colOff>266700</xdr:colOff>
      <xdr:row>2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78777-0D20-4E02-AFCB-570EC70959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0"/>
          <a:ext cx="27432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9954-0DCD-4451-A2C6-213E021B7C7D}">
  <dimension ref="A1:V37"/>
  <sheetViews>
    <sheetView tabSelected="1" view="pageBreakPreview" topLeftCell="E1" zoomScaleNormal="100" zoomScaleSheetLayoutView="100" workbookViewId="0">
      <selection activeCell="O6" sqref="O6"/>
    </sheetView>
  </sheetViews>
  <sheetFormatPr defaultRowHeight="15.75" x14ac:dyDescent="0.25"/>
  <cols>
    <col min="1" max="1" width="21.21875" style="40" customWidth="1"/>
    <col min="2" max="2" width="9.77734375" style="24" customWidth="1"/>
    <col min="3" max="3" width="13.21875" style="24" bestFit="1" customWidth="1"/>
    <col min="4" max="4" width="10.109375" style="24" customWidth="1"/>
    <col min="5" max="5" width="10.88671875" style="24" customWidth="1"/>
    <col min="6" max="6" width="16" style="8" bestFit="1" customWidth="1"/>
    <col min="7" max="7" width="14.5546875" style="8" customWidth="1"/>
    <col min="8" max="8" width="12" style="33" bestFit="1" customWidth="1"/>
    <col min="9" max="9" width="11.5546875" style="1" bestFit="1" customWidth="1"/>
    <col min="10" max="10" width="10.33203125" style="1" bestFit="1" customWidth="1"/>
    <col min="11" max="11" width="8.21875" style="18" bestFit="1" customWidth="1"/>
    <col min="12" max="12" width="12.88671875" style="11" customWidth="1"/>
    <col min="13" max="13" width="12.33203125" style="11" customWidth="1"/>
    <col min="14" max="14" width="10.33203125" style="30" customWidth="1"/>
    <col min="15" max="15" width="9.88671875" style="11" customWidth="1"/>
    <col min="16" max="16" width="10.77734375" style="24" customWidth="1"/>
    <col min="17" max="17" width="12.44140625" style="18" customWidth="1"/>
    <col min="18" max="18" width="10.88671875" style="11" hidden="1" customWidth="1"/>
    <col min="19" max="19" width="14.21875" style="1" customWidth="1"/>
    <col min="20" max="20" width="24.44140625" style="1" customWidth="1"/>
    <col min="21" max="22" width="9.88671875" style="1" bestFit="1" customWidth="1"/>
    <col min="23" max="260" width="8.88671875" style="1"/>
    <col min="261" max="261" width="4.77734375" style="1" customWidth="1"/>
    <col min="262" max="262" width="4.6640625" style="1" customWidth="1"/>
    <col min="263" max="263" width="3.44140625" style="1" customWidth="1"/>
    <col min="264" max="264" width="4" style="1" customWidth="1"/>
    <col min="265" max="265" width="2.44140625" style="1" customWidth="1"/>
    <col min="266" max="266" width="5.44140625" style="1" customWidth="1"/>
    <col min="267" max="267" width="3.109375" style="1" customWidth="1"/>
    <col min="268" max="268" width="20.21875" style="1" customWidth="1"/>
    <col min="269" max="271" width="14.6640625" style="1" customWidth="1"/>
    <col min="272" max="272" width="2.44140625" style="1" customWidth="1"/>
    <col min="273" max="273" width="14.6640625" style="1" customWidth="1"/>
    <col min="274" max="274" width="3.88671875" style="1" customWidth="1"/>
    <col min="275" max="275" width="14.109375" style="1" customWidth="1"/>
    <col min="276" max="276" width="24.44140625" style="1" customWidth="1"/>
    <col min="277" max="516" width="8.88671875" style="1"/>
    <col min="517" max="517" width="4.77734375" style="1" customWidth="1"/>
    <col min="518" max="518" width="4.6640625" style="1" customWidth="1"/>
    <col min="519" max="519" width="3.44140625" style="1" customWidth="1"/>
    <col min="520" max="520" width="4" style="1" customWidth="1"/>
    <col min="521" max="521" width="2.44140625" style="1" customWidth="1"/>
    <col min="522" max="522" width="5.44140625" style="1" customWidth="1"/>
    <col min="523" max="523" width="3.109375" style="1" customWidth="1"/>
    <col min="524" max="524" width="20.21875" style="1" customWidth="1"/>
    <col min="525" max="527" width="14.6640625" style="1" customWidth="1"/>
    <col min="528" max="528" width="2.44140625" style="1" customWidth="1"/>
    <col min="529" max="529" width="14.6640625" style="1" customWidth="1"/>
    <col min="530" max="530" width="3.88671875" style="1" customWidth="1"/>
    <col min="531" max="531" width="14.109375" style="1" customWidth="1"/>
    <col min="532" max="532" width="24.44140625" style="1" customWidth="1"/>
    <col min="533" max="772" width="8.88671875" style="1"/>
    <col min="773" max="773" width="4.77734375" style="1" customWidth="1"/>
    <col min="774" max="774" width="4.6640625" style="1" customWidth="1"/>
    <col min="775" max="775" width="3.44140625" style="1" customWidth="1"/>
    <col min="776" max="776" width="4" style="1" customWidth="1"/>
    <col min="777" max="777" width="2.44140625" style="1" customWidth="1"/>
    <col min="778" max="778" width="5.44140625" style="1" customWidth="1"/>
    <col min="779" max="779" width="3.109375" style="1" customWidth="1"/>
    <col min="780" max="780" width="20.21875" style="1" customWidth="1"/>
    <col min="781" max="783" width="14.6640625" style="1" customWidth="1"/>
    <col min="784" max="784" width="2.44140625" style="1" customWidth="1"/>
    <col min="785" max="785" width="14.6640625" style="1" customWidth="1"/>
    <col min="786" max="786" width="3.88671875" style="1" customWidth="1"/>
    <col min="787" max="787" width="14.109375" style="1" customWidth="1"/>
    <col min="788" max="788" width="24.44140625" style="1" customWidth="1"/>
    <col min="789" max="1028" width="8.88671875" style="1"/>
    <col min="1029" max="1029" width="4.77734375" style="1" customWidth="1"/>
    <col min="1030" max="1030" width="4.6640625" style="1" customWidth="1"/>
    <col min="1031" max="1031" width="3.44140625" style="1" customWidth="1"/>
    <col min="1032" max="1032" width="4" style="1" customWidth="1"/>
    <col min="1033" max="1033" width="2.44140625" style="1" customWidth="1"/>
    <col min="1034" max="1034" width="5.44140625" style="1" customWidth="1"/>
    <col min="1035" max="1035" width="3.109375" style="1" customWidth="1"/>
    <col min="1036" max="1036" width="20.21875" style="1" customWidth="1"/>
    <col min="1037" max="1039" width="14.6640625" style="1" customWidth="1"/>
    <col min="1040" max="1040" width="2.44140625" style="1" customWidth="1"/>
    <col min="1041" max="1041" width="14.6640625" style="1" customWidth="1"/>
    <col min="1042" max="1042" width="3.88671875" style="1" customWidth="1"/>
    <col min="1043" max="1043" width="14.109375" style="1" customWidth="1"/>
    <col min="1044" max="1044" width="24.44140625" style="1" customWidth="1"/>
    <col min="1045" max="1284" width="8.88671875" style="1"/>
    <col min="1285" max="1285" width="4.77734375" style="1" customWidth="1"/>
    <col min="1286" max="1286" width="4.6640625" style="1" customWidth="1"/>
    <col min="1287" max="1287" width="3.44140625" style="1" customWidth="1"/>
    <col min="1288" max="1288" width="4" style="1" customWidth="1"/>
    <col min="1289" max="1289" width="2.44140625" style="1" customWidth="1"/>
    <col min="1290" max="1290" width="5.44140625" style="1" customWidth="1"/>
    <col min="1291" max="1291" width="3.109375" style="1" customWidth="1"/>
    <col min="1292" max="1292" width="20.21875" style="1" customWidth="1"/>
    <col min="1293" max="1295" width="14.6640625" style="1" customWidth="1"/>
    <col min="1296" max="1296" width="2.44140625" style="1" customWidth="1"/>
    <col min="1297" max="1297" width="14.6640625" style="1" customWidth="1"/>
    <col min="1298" max="1298" width="3.88671875" style="1" customWidth="1"/>
    <col min="1299" max="1299" width="14.109375" style="1" customWidth="1"/>
    <col min="1300" max="1300" width="24.44140625" style="1" customWidth="1"/>
    <col min="1301" max="1540" width="8.88671875" style="1"/>
    <col min="1541" max="1541" width="4.77734375" style="1" customWidth="1"/>
    <col min="1542" max="1542" width="4.6640625" style="1" customWidth="1"/>
    <col min="1543" max="1543" width="3.44140625" style="1" customWidth="1"/>
    <col min="1544" max="1544" width="4" style="1" customWidth="1"/>
    <col min="1545" max="1545" width="2.44140625" style="1" customWidth="1"/>
    <col min="1546" max="1546" width="5.44140625" style="1" customWidth="1"/>
    <col min="1547" max="1547" width="3.109375" style="1" customWidth="1"/>
    <col min="1548" max="1548" width="20.21875" style="1" customWidth="1"/>
    <col min="1549" max="1551" width="14.6640625" style="1" customWidth="1"/>
    <col min="1552" max="1552" width="2.44140625" style="1" customWidth="1"/>
    <col min="1553" max="1553" width="14.6640625" style="1" customWidth="1"/>
    <col min="1554" max="1554" width="3.88671875" style="1" customWidth="1"/>
    <col min="1555" max="1555" width="14.109375" style="1" customWidth="1"/>
    <col min="1556" max="1556" width="24.44140625" style="1" customWidth="1"/>
    <col min="1557" max="1796" width="8.88671875" style="1"/>
    <col min="1797" max="1797" width="4.77734375" style="1" customWidth="1"/>
    <col min="1798" max="1798" width="4.6640625" style="1" customWidth="1"/>
    <col min="1799" max="1799" width="3.44140625" style="1" customWidth="1"/>
    <col min="1800" max="1800" width="4" style="1" customWidth="1"/>
    <col min="1801" max="1801" width="2.44140625" style="1" customWidth="1"/>
    <col min="1802" max="1802" width="5.44140625" style="1" customWidth="1"/>
    <col min="1803" max="1803" width="3.109375" style="1" customWidth="1"/>
    <col min="1804" max="1804" width="20.21875" style="1" customWidth="1"/>
    <col min="1805" max="1807" width="14.6640625" style="1" customWidth="1"/>
    <col min="1808" max="1808" width="2.44140625" style="1" customWidth="1"/>
    <col min="1809" max="1809" width="14.6640625" style="1" customWidth="1"/>
    <col min="1810" max="1810" width="3.88671875" style="1" customWidth="1"/>
    <col min="1811" max="1811" width="14.109375" style="1" customWidth="1"/>
    <col min="1812" max="1812" width="24.44140625" style="1" customWidth="1"/>
    <col min="1813" max="2052" width="8.88671875" style="1"/>
    <col min="2053" max="2053" width="4.77734375" style="1" customWidth="1"/>
    <col min="2054" max="2054" width="4.6640625" style="1" customWidth="1"/>
    <col min="2055" max="2055" width="3.44140625" style="1" customWidth="1"/>
    <col min="2056" max="2056" width="4" style="1" customWidth="1"/>
    <col min="2057" max="2057" width="2.44140625" style="1" customWidth="1"/>
    <col min="2058" max="2058" width="5.44140625" style="1" customWidth="1"/>
    <col min="2059" max="2059" width="3.109375" style="1" customWidth="1"/>
    <col min="2060" max="2060" width="20.21875" style="1" customWidth="1"/>
    <col min="2061" max="2063" width="14.6640625" style="1" customWidth="1"/>
    <col min="2064" max="2064" width="2.44140625" style="1" customWidth="1"/>
    <col min="2065" max="2065" width="14.6640625" style="1" customWidth="1"/>
    <col min="2066" max="2066" width="3.88671875" style="1" customWidth="1"/>
    <col min="2067" max="2067" width="14.109375" style="1" customWidth="1"/>
    <col min="2068" max="2068" width="24.44140625" style="1" customWidth="1"/>
    <col min="2069" max="2308" width="8.88671875" style="1"/>
    <col min="2309" max="2309" width="4.77734375" style="1" customWidth="1"/>
    <col min="2310" max="2310" width="4.6640625" style="1" customWidth="1"/>
    <col min="2311" max="2311" width="3.44140625" style="1" customWidth="1"/>
    <col min="2312" max="2312" width="4" style="1" customWidth="1"/>
    <col min="2313" max="2313" width="2.44140625" style="1" customWidth="1"/>
    <col min="2314" max="2314" width="5.44140625" style="1" customWidth="1"/>
    <col min="2315" max="2315" width="3.109375" style="1" customWidth="1"/>
    <col min="2316" max="2316" width="20.21875" style="1" customWidth="1"/>
    <col min="2317" max="2319" width="14.6640625" style="1" customWidth="1"/>
    <col min="2320" max="2320" width="2.44140625" style="1" customWidth="1"/>
    <col min="2321" max="2321" width="14.6640625" style="1" customWidth="1"/>
    <col min="2322" max="2322" width="3.88671875" style="1" customWidth="1"/>
    <col min="2323" max="2323" width="14.109375" style="1" customWidth="1"/>
    <col min="2324" max="2324" width="24.44140625" style="1" customWidth="1"/>
    <col min="2325" max="2564" width="8.88671875" style="1"/>
    <col min="2565" max="2565" width="4.77734375" style="1" customWidth="1"/>
    <col min="2566" max="2566" width="4.6640625" style="1" customWidth="1"/>
    <col min="2567" max="2567" width="3.44140625" style="1" customWidth="1"/>
    <col min="2568" max="2568" width="4" style="1" customWidth="1"/>
    <col min="2569" max="2569" width="2.44140625" style="1" customWidth="1"/>
    <col min="2570" max="2570" width="5.44140625" style="1" customWidth="1"/>
    <col min="2571" max="2571" width="3.109375" style="1" customWidth="1"/>
    <col min="2572" max="2572" width="20.21875" style="1" customWidth="1"/>
    <col min="2573" max="2575" width="14.6640625" style="1" customWidth="1"/>
    <col min="2576" max="2576" width="2.44140625" style="1" customWidth="1"/>
    <col min="2577" max="2577" width="14.6640625" style="1" customWidth="1"/>
    <col min="2578" max="2578" width="3.88671875" style="1" customWidth="1"/>
    <col min="2579" max="2579" width="14.109375" style="1" customWidth="1"/>
    <col min="2580" max="2580" width="24.44140625" style="1" customWidth="1"/>
    <col min="2581" max="2820" width="8.88671875" style="1"/>
    <col min="2821" max="2821" width="4.77734375" style="1" customWidth="1"/>
    <col min="2822" max="2822" width="4.6640625" style="1" customWidth="1"/>
    <col min="2823" max="2823" width="3.44140625" style="1" customWidth="1"/>
    <col min="2824" max="2824" width="4" style="1" customWidth="1"/>
    <col min="2825" max="2825" width="2.44140625" style="1" customWidth="1"/>
    <col min="2826" max="2826" width="5.44140625" style="1" customWidth="1"/>
    <col min="2827" max="2827" width="3.109375" style="1" customWidth="1"/>
    <col min="2828" max="2828" width="20.21875" style="1" customWidth="1"/>
    <col min="2829" max="2831" width="14.6640625" style="1" customWidth="1"/>
    <col min="2832" max="2832" width="2.44140625" style="1" customWidth="1"/>
    <col min="2833" max="2833" width="14.6640625" style="1" customWidth="1"/>
    <col min="2834" max="2834" width="3.88671875" style="1" customWidth="1"/>
    <col min="2835" max="2835" width="14.109375" style="1" customWidth="1"/>
    <col min="2836" max="2836" width="24.44140625" style="1" customWidth="1"/>
    <col min="2837" max="3076" width="8.88671875" style="1"/>
    <col min="3077" max="3077" width="4.77734375" style="1" customWidth="1"/>
    <col min="3078" max="3078" width="4.6640625" style="1" customWidth="1"/>
    <col min="3079" max="3079" width="3.44140625" style="1" customWidth="1"/>
    <col min="3080" max="3080" width="4" style="1" customWidth="1"/>
    <col min="3081" max="3081" width="2.44140625" style="1" customWidth="1"/>
    <col min="3082" max="3082" width="5.44140625" style="1" customWidth="1"/>
    <col min="3083" max="3083" width="3.109375" style="1" customWidth="1"/>
    <col min="3084" max="3084" width="20.21875" style="1" customWidth="1"/>
    <col min="3085" max="3087" width="14.6640625" style="1" customWidth="1"/>
    <col min="3088" max="3088" width="2.44140625" style="1" customWidth="1"/>
    <col min="3089" max="3089" width="14.6640625" style="1" customWidth="1"/>
    <col min="3090" max="3090" width="3.88671875" style="1" customWidth="1"/>
    <col min="3091" max="3091" width="14.109375" style="1" customWidth="1"/>
    <col min="3092" max="3092" width="24.44140625" style="1" customWidth="1"/>
    <col min="3093" max="3332" width="8.88671875" style="1"/>
    <col min="3333" max="3333" width="4.77734375" style="1" customWidth="1"/>
    <col min="3334" max="3334" width="4.6640625" style="1" customWidth="1"/>
    <col min="3335" max="3335" width="3.44140625" style="1" customWidth="1"/>
    <col min="3336" max="3336" width="4" style="1" customWidth="1"/>
    <col min="3337" max="3337" width="2.44140625" style="1" customWidth="1"/>
    <col min="3338" max="3338" width="5.44140625" style="1" customWidth="1"/>
    <col min="3339" max="3339" width="3.109375" style="1" customWidth="1"/>
    <col min="3340" max="3340" width="20.21875" style="1" customWidth="1"/>
    <col min="3341" max="3343" width="14.6640625" style="1" customWidth="1"/>
    <col min="3344" max="3344" width="2.44140625" style="1" customWidth="1"/>
    <col min="3345" max="3345" width="14.6640625" style="1" customWidth="1"/>
    <col min="3346" max="3346" width="3.88671875" style="1" customWidth="1"/>
    <col min="3347" max="3347" width="14.109375" style="1" customWidth="1"/>
    <col min="3348" max="3348" width="24.44140625" style="1" customWidth="1"/>
    <col min="3349" max="3588" width="8.88671875" style="1"/>
    <col min="3589" max="3589" width="4.77734375" style="1" customWidth="1"/>
    <col min="3590" max="3590" width="4.6640625" style="1" customWidth="1"/>
    <col min="3591" max="3591" width="3.44140625" style="1" customWidth="1"/>
    <col min="3592" max="3592" width="4" style="1" customWidth="1"/>
    <col min="3593" max="3593" width="2.44140625" style="1" customWidth="1"/>
    <col min="3594" max="3594" width="5.44140625" style="1" customWidth="1"/>
    <col min="3595" max="3595" width="3.109375" style="1" customWidth="1"/>
    <col min="3596" max="3596" width="20.21875" style="1" customWidth="1"/>
    <col min="3597" max="3599" width="14.6640625" style="1" customWidth="1"/>
    <col min="3600" max="3600" width="2.44140625" style="1" customWidth="1"/>
    <col min="3601" max="3601" width="14.6640625" style="1" customWidth="1"/>
    <col min="3602" max="3602" width="3.88671875" style="1" customWidth="1"/>
    <col min="3603" max="3603" width="14.109375" style="1" customWidth="1"/>
    <col min="3604" max="3604" width="24.44140625" style="1" customWidth="1"/>
    <col min="3605" max="3844" width="8.88671875" style="1"/>
    <col min="3845" max="3845" width="4.77734375" style="1" customWidth="1"/>
    <col min="3846" max="3846" width="4.6640625" style="1" customWidth="1"/>
    <col min="3847" max="3847" width="3.44140625" style="1" customWidth="1"/>
    <col min="3848" max="3848" width="4" style="1" customWidth="1"/>
    <col min="3849" max="3849" width="2.44140625" style="1" customWidth="1"/>
    <col min="3850" max="3850" width="5.44140625" style="1" customWidth="1"/>
    <col min="3851" max="3851" width="3.109375" style="1" customWidth="1"/>
    <col min="3852" max="3852" width="20.21875" style="1" customWidth="1"/>
    <col min="3853" max="3855" width="14.6640625" style="1" customWidth="1"/>
    <col min="3856" max="3856" width="2.44140625" style="1" customWidth="1"/>
    <col min="3857" max="3857" width="14.6640625" style="1" customWidth="1"/>
    <col min="3858" max="3858" width="3.88671875" style="1" customWidth="1"/>
    <col min="3859" max="3859" width="14.109375" style="1" customWidth="1"/>
    <col min="3860" max="3860" width="24.44140625" style="1" customWidth="1"/>
    <col min="3861" max="4100" width="8.88671875" style="1"/>
    <col min="4101" max="4101" width="4.77734375" style="1" customWidth="1"/>
    <col min="4102" max="4102" width="4.6640625" style="1" customWidth="1"/>
    <col min="4103" max="4103" width="3.44140625" style="1" customWidth="1"/>
    <col min="4104" max="4104" width="4" style="1" customWidth="1"/>
    <col min="4105" max="4105" width="2.44140625" style="1" customWidth="1"/>
    <col min="4106" max="4106" width="5.44140625" style="1" customWidth="1"/>
    <col min="4107" max="4107" width="3.109375" style="1" customWidth="1"/>
    <col min="4108" max="4108" width="20.21875" style="1" customWidth="1"/>
    <col min="4109" max="4111" width="14.6640625" style="1" customWidth="1"/>
    <col min="4112" max="4112" width="2.44140625" style="1" customWidth="1"/>
    <col min="4113" max="4113" width="14.6640625" style="1" customWidth="1"/>
    <col min="4114" max="4114" width="3.88671875" style="1" customWidth="1"/>
    <col min="4115" max="4115" width="14.109375" style="1" customWidth="1"/>
    <col min="4116" max="4116" width="24.44140625" style="1" customWidth="1"/>
    <col min="4117" max="4356" width="8.88671875" style="1"/>
    <col min="4357" max="4357" width="4.77734375" style="1" customWidth="1"/>
    <col min="4358" max="4358" width="4.6640625" style="1" customWidth="1"/>
    <col min="4359" max="4359" width="3.44140625" style="1" customWidth="1"/>
    <col min="4360" max="4360" width="4" style="1" customWidth="1"/>
    <col min="4361" max="4361" width="2.44140625" style="1" customWidth="1"/>
    <col min="4362" max="4362" width="5.44140625" style="1" customWidth="1"/>
    <col min="4363" max="4363" width="3.109375" style="1" customWidth="1"/>
    <col min="4364" max="4364" width="20.21875" style="1" customWidth="1"/>
    <col min="4365" max="4367" width="14.6640625" style="1" customWidth="1"/>
    <col min="4368" max="4368" width="2.44140625" style="1" customWidth="1"/>
    <col min="4369" max="4369" width="14.6640625" style="1" customWidth="1"/>
    <col min="4370" max="4370" width="3.88671875" style="1" customWidth="1"/>
    <col min="4371" max="4371" width="14.109375" style="1" customWidth="1"/>
    <col min="4372" max="4372" width="24.44140625" style="1" customWidth="1"/>
    <col min="4373" max="4612" width="8.88671875" style="1"/>
    <col min="4613" max="4613" width="4.77734375" style="1" customWidth="1"/>
    <col min="4614" max="4614" width="4.6640625" style="1" customWidth="1"/>
    <col min="4615" max="4615" width="3.44140625" style="1" customWidth="1"/>
    <col min="4616" max="4616" width="4" style="1" customWidth="1"/>
    <col min="4617" max="4617" width="2.44140625" style="1" customWidth="1"/>
    <col min="4618" max="4618" width="5.44140625" style="1" customWidth="1"/>
    <col min="4619" max="4619" width="3.109375" style="1" customWidth="1"/>
    <col min="4620" max="4620" width="20.21875" style="1" customWidth="1"/>
    <col min="4621" max="4623" width="14.6640625" style="1" customWidth="1"/>
    <col min="4624" max="4624" width="2.44140625" style="1" customWidth="1"/>
    <col min="4625" max="4625" width="14.6640625" style="1" customWidth="1"/>
    <col min="4626" max="4626" width="3.88671875" style="1" customWidth="1"/>
    <col min="4627" max="4627" width="14.109375" style="1" customWidth="1"/>
    <col min="4628" max="4628" width="24.44140625" style="1" customWidth="1"/>
    <col min="4629" max="4868" width="8.88671875" style="1"/>
    <col min="4869" max="4869" width="4.77734375" style="1" customWidth="1"/>
    <col min="4870" max="4870" width="4.6640625" style="1" customWidth="1"/>
    <col min="4871" max="4871" width="3.44140625" style="1" customWidth="1"/>
    <col min="4872" max="4872" width="4" style="1" customWidth="1"/>
    <col min="4873" max="4873" width="2.44140625" style="1" customWidth="1"/>
    <col min="4874" max="4874" width="5.44140625" style="1" customWidth="1"/>
    <col min="4875" max="4875" width="3.109375" style="1" customWidth="1"/>
    <col min="4876" max="4876" width="20.21875" style="1" customWidth="1"/>
    <col min="4877" max="4879" width="14.6640625" style="1" customWidth="1"/>
    <col min="4880" max="4880" width="2.44140625" style="1" customWidth="1"/>
    <col min="4881" max="4881" width="14.6640625" style="1" customWidth="1"/>
    <col min="4882" max="4882" width="3.88671875" style="1" customWidth="1"/>
    <col min="4883" max="4883" width="14.109375" style="1" customWidth="1"/>
    <col min="4884" max="4884" width="24.44140625" style="1" customWidth="1"/>
    <col min="4885" max="5124" width="8.88671875" style="1"/>
    <col min="5125" max="5125" width="4.77734375" style="1" customWidth="1"/>
    <col min="5126" max="5126" width="4.6640625" style="1" customWidth="1"/>
    <col min="5127" max="5127" width="3.44140625" style="1" customWidth="1"/>
    <col min="5128" max="5128" width="4" style="1" customWidth="1"/>
    <col min="5129" max="5129" width="2.44140625" style="1" customWidth="1"/>
    <col min="5130" max="5130" width="5.44140625" style="1" customWidth="1"/>
    <col min="5131" max="5131" width="3.109375" style="1" customWidth="1"/>
    <col min="5132" max="5132" width="20.21875" style="1" customWidth="1"/>
    <col min="5133" max="5135" width="14.6640625" style="1" customWidth="1"/>
    <col min="5136" max="5136" width="2.44140625" style="1" customWidth="1"/>
    <col min="5137" max="5137" width="14.6640625" style="1" customWidth="1"/>
    <col min="5138" max="5138" width="3.88671875" style="1" customWidth="1"/>
    <col min="5139" max="5139" width="14.109375" style="1" customWidth="1"/>
    <col min="5140" max="5140" width="24.44140625" style="1" customWidth="1"/>
    <col min="5141" max="5380" width="8.88671875" style="1"/>
    <col min="5381" max="5381" width="4.77734375" style="1" customWidth="1"/>
    <col min="5382" max="5382" width="4.6640625" style="1" customWidth="1"/>
    <col min="5383" max="5383" width="3.44140625" style="1" customWidth="1"/>
    <col min="5384" max="5384" width="4" style="1" customWidth="1"/>
    <col min="5385" max="5385" width="2.44140625" style="1" customWidth="1"/>
    <col min="5386" max="5386" width="5.44140625" style="1" customWidth="1"/>
    <col min="5387" max="5387" width="3.109375" style="1" customWidth="1"/>
    <col min="5388" max="5388" width="20.21875" style="1" customWidth="1"/>
    <col min="5389" max="5391" width="14.6640625" style="1" customWidth="1"/>
    <col min="5392" max="5392" width="2.44140625" style="1" customWidth="1"/>
    <col min="5393" max="5393" width="14.6640625" style="1" customWidth="1"/>
    <col min="5394" max="5394" width="3.88671875" style="1" customWidth="1"/>
    <col min="5395" max="5395" width="14.109375" style="1" customWidth="1"/>
    <col min="5396" max="5396" width="24.44140625" style="1" customWidth="1"/>
    <col min="5397" max="5636" width="8.88671875" style="1"/>
    <col min="5637" max="5637" width="4.77734375" style="1" customWidth="1"/>
    <col min="5638" max="5638" width="4.6640625" style="1" customWidth="1"/>
    <col min="5639" max="5639" width="3.44140625" style="1" customWidth="1"/>
    <col min="5640" max="5640" width="4" style="1" customWidth="1"/>
    <col min="5641" max="5641" width="2.44140625" style="1" customWidth="1"/>
    <col min="5642" max="5642" width="5.44140625" style="1" customWidth="1"/>
    <col min="5643" max="5643" width="3.109375" style="1" customWidth="1"/>
    <col min="5644" max="5644" width="20.21875" style="1" customWidth="1"/>
    <col min="5645" max="5647" width="14.6640625" style="1" customWidth="1"/>
    <col min="5648" max="5648" width="2.44140625" style="1" customWidth="1"/>
    <col min="5649" max="5649" width="14.6640625" style="1" customWidth="1"/>
    <col min="5650" max="5650" width="3.88671875" style="1" customWidth="1"/>
    <col min="5651" max="5651" width="14.109375" style="1" customWidth="1"/>
    <col min="5652" max="5652" width="24.44140625" style="1" customWidth="1"/>
    <col min="5653" max="5892" width="8.88671875" style="1"/>
    <col min="5893" max="5893" width="4.77734375" style="1" customWidth="1"/>
    <col min="5894" max="5894" width="4.6640625" style="1" customWidth="1"/>
    <col min="5895" max="5895" width="3.44140625" style="1" customWidth="1"/>
    <col min="5896" max="5896" width="4" style="1" customWidth="1"/>
    <col min="5897" max="5897" width="2.44140625" style="1" customWidth="1"/>
    <col min="5898" max="5898" width="5.44140625" style="1" customWidth="1"/>
    <col min="5899" max="5899" width="3.109375" style="1" customWidth="1"/>
    <col min="5900" max="5900" width="20.21875" style="1" customWidth="1"/>
    <col min="5901" max="5903" width="14.6640625" style="1" customWidth="1"/>
    <col min="5904" max="5904" width="2.44140625" style="1" customWidth="1"/>
    <col min="5905" max="5905" width="14.6640625" style="1" customWidth="1"/>
    <col min="5906" max="5906" width="3.88671875" style="1" customWidth="1"/>
    <col min="5907" max="5907" width="14.109375" style="1" customWidth="1"/>
    <col min="5908" max="5908" width="24.44140625" style="1" customWidth="1"/>
    <col min="5909" max="6148" width="8.88671875" style="1"/>
    <col min="6149" max="6149" width="4.77734375" style="1" customWidth="1"/>
    <col min="6150" max="6150" width="4.6640625" style="1" customWidth="1"/>
    <col min="6151" max="6151" width="3.44140625" style="1" customWidth="1"/>
    <col min="6152" max="6152" width="4" style="1" customWidth="1"/>
    <col min="6153" max="6153" width="2.44140625" style="1" customWidth="1"/>
    <col min="6154" max="6154" width="5.44140625" style="1" customWidth="1"/>
    <col min="6155" max="6155" width="3.109375" style="1" customWidth="1"/>
    <col min="6156" max="6156" width="20.21875" style="1" customWidth="1"/>
    <col min="6157" max="6159" width="14.6640625" style="1" customWidth="1"/>
    <col min="6160" max="6160" width="2.44140625" style="1" customWidth="1"/>
    <col min="6161" max="6161" width="14.6640625" style="1" customWidth="1"/>
    <col min="6162" max="6162" width="3.88671875" style="1" customWidth="1"/>
    <col min="6163" max="6163" width="14.109375" style="1" customWidth="1"/>
    <col min="6164" max="6164" width="24.44140625" style="1" customWidth="1"/>
    <col min="6165" max="6404" width="8.88671875" style="1"/>
    <col min="6405" max="6405" width="4.77734375" style="1" customWidth="1"/>
    <col min="6406" max="6406" width="4.6640625" style="1" customWidth="1"/>
    <col min="6407" max="6407" width="3.44140625" style="1" customWidth="1"/>
    <col min="6408" max="6408" width="4" style="1" customWidth="1"/>
    <col min="6409" max="6409" width="2.44140625" style="1" customWidth="1"/>
    <col min="6410" max="6410" width="5.44140625" style="1" customWidth="1"/>
    <col min="6411" max="6411" width="3.109375" style="1" customWidth="1"/>
    <col min="6412" max="6412" width="20.21875" style="1" customWidth="1"/>
    <col min="6413" max="6415" width="14.6640625" style="1" customWidth="1"/>
    <col min="6416" max="6416" width="2.44140625" style="1" customWidth="1"/>
    <col min="6417" max="6417" width="14.6640625" style="1" customWidth="1"/>
    <col min="6418" max="6418" width="3.88671875" style="1" customWidth="1"/>
    <col min="6419" max="6419" width="14.109375" style="1" customWidth="1"/>
    <col min="6420" max="6420" width="24.44140625" style="1" customWidth="1"/>
    <col min="6421" max="6660" width="8.88671875" style="1"/>
    <col min="6661" max="6661" width="4.77734375" style="1" customWidth="1"/>
    <col min="6662" max="6662" width="4.6640625" style="1" customWidth="1"/>
    <col min="6663" max="6663" width="3.44140625" style="1" customWidth="1"/>
    <col min="6664" max="6664" width="4" style="1" customWidth="1"/>
    <col min="6665" max="6665" width="2.44140625" style="1" customWidth="1"/>
    <col min="6666" max="6666" width="5.44140625" style="1" customWidth="1"/>
    <col min="6667" max="6667" width="3.109375" style="1" customWidth="1"/>
    <col min="6668" max="6668" width="20.21875" style="1" customWidth="1"/>
    <col min="6669" max="6671" width="14.6640625" style="1" customWidth="1"/>
    <col min="6672" max="6672" width="2.44140625" style="1" customWidth="1"/>
    <col min="6673" max="6673" width="14.6640625" style="1" customWidth="1"/>
    <col min="6674" max="6674" width="3.88671875" style="1" customWidth="1"/>
    <col min="6675" max="6675" width="14.109375" style="1" customWidth="1"/>
    <col min="6676" max="6676" width="24.44140625" style="1" customWidth="1"/>
    <col min="6677" max="6916" width="8.88671875" style="1"/>
    <col min="6917" max="6917" width="4.77734375" style="1" customWidth="1"/>
    <col min="6918" max="6918" width="4.6640625" style="1" customWidth="1"/>
    <col min="6919" max="6919" width="3.44140625" style="1" customWidth="1"/>
    <col min="6920" max="6920" width="4" style="1" customWidth="1"/>
    <col min="6921" max="6921" width="2.44140625" style="1" customWidth="1"/>
    <col min="6922" max="6922" width="5.44140625" style="1" customWidth="1"/>
    <col min="6923" max="6923" width="3.109375" style="1" customWidth="1"/>
    <col min="6924" max="6924" width="20.21875" style="1" customWidth="1"/>
    <col min="6925" max="6927" width="14.6640625" style="1" customWidth="1"/>
    <col min="6928" max="6928" width="2.44140625" style="1" customWidth="1"/>
    <col min="6929" max="6929" width="14.6640625" style="1" customWidth="1"/>
    <col min="6930" max="6930" width="3.88671875" style="1" customWidth="1"/>
    <col min="6931" max="6931" width="14.109375" style="1" customWidth="1"/>
    <col min="6932" max="6932" width="24.44140625" style="1" customWidth="1"/>
    <col min="6933" max="7172" width="8.88671875" style="1"/>
    <col min="7173" max="7173" width="4.77734375" style="1" customWidth="1"/>
    <col min="7174" max="7174" width="4.6640625" style="1" customWidth="1"/>
    <col min="7175" max="7175" width="3.44140625" style="1" customWidth="1"/>
    <col min="7176" max="7176" width="4" style="1" customWidth="1"/>
    <col min="7177" max="7177" width="2.44140625" style="1" customWidth="1"/>
    <col min="7178" max="7178" width="5.44140625" style="1" customWidth="1"/>
    <col min="7179" max="7179" width="3.109375" style="1" customWidth="1"/>
    <col min="7180" max="7180" width="20.21875" style="1" customWidth="1"/>
    <col min="7181" max="7183" width="14.6640625" style="1" customWidth="1"/>
    <col min="7184" max="7184" width="2.44140625" style="1" customWidth="1"/>
    <col min="7185" max="7185" width="14.6640625" style="1" customWidth="1"/>
    <col min="7186" max="7186" width="3.88671875" style="1" customWidth="1"/>
    <col min="7187" max="7187" width="14.109375" style="1" customWidth="1"/>
    <col min="7188" max="7188" width="24.44140625" style="1" customWidth="1"/>
    <col min="7189" max="7428" width="8.88671875" style="1"/>
    <col min="7429" max="7429" width="4.77734375" style="1" customWidth="1"/>
    <col min="7430" max="7430" width="4.6640625" style="1" customWidth="1"/>
    <col min="7431" max="7431" width="3.44140625" style="1" customWidth="1"/>
    <col min="7432" max="7432" width="4" style="1" customWidth="1"/>
    <col min="7433" max="7433" width="2.44140625" style="1" customWidth="1"/>
    <col min="7434" max="7434" width="5.44140625" style="1" customWidth="1"/>
    <col min="7435" max="7435" width="3.109375" style="1" customWidth="1"/>
    <col min="7436" max="7436" width="20.21875" style="1" customWidth="1"/>
    <col min="7437" max="7439" width="14.6640625" style="1" customWidth="1"/>
    <col min="7440" max="7440" width="2.44140625" style="1" customWidth="1"/>
    <col min="7441" max="7441" width="14.6640625" style="1" customWidth="1"/>
    <col min="7442" max="7442" width="3.88671875" style="1" customWidth="1"/>
    <col min="7443" max="7443" width="14.109375" style="1" customWidth="1"/>
    <col min="7444" max="7444" width="24.44140625" style="1" customWidth="1"/>
    <col min="7445" max="7684" width="8.88671875" style="1"/>
    <col min="7685" max="7685" width="4.77734375" style="1" customWidth="1"/>
    <col min="7686" max="7686" width="4.6640625" style="1" customWidth="1"/>
    <col min="7687" max="7687" width="3.44140625" style="1" customWidth="1"/>
    <col min="7688" max="7688" width="4" style="1" customWidth="1"/>
    <col min="7689" max="7689" width="2.44140625" style="1" customWidth="1"/>
    <col min="7690" max="7690" width="5.44140625" style="1" customWidth="1"/>
    <col min="7691" max="7691" width="3.109375" style="1" customWidth="1"/>
    <col min="7692" max="7692" width="20.21875" style="1" customWidth="1"/>
    <col min="7693" max="7695" width="14.6640625" style="1" customWidth="1"/>
    <col min="7696" max="7696" width="2.44140625" style="1" customWidth="1"/>
    <col min="7697" max="7697" width="14.6640625" style="1" customWidth="1"/>
    <col min="7698" max="7698" width="3.88671875" style="1" customWidth="1"/>
    <col min="7699" max="7699" width="14.109375" style="1" customWidth="1"/>
    <col min="7700" max="7700" width="24.44140625" style="1" customWidth="1"/>
    <col min="7701" max="7940" width="8.88671875" style="1"/>
    <col min="7941" max="7941" width="4.77734375" style="1" customWidth="1"/>
    <col min="7942" max="7942" width="4.6640625" style="1" customWidth="1"/>
    <col min="7943" max="7943" width="3.44140625" style="1" customWidth="1"/>
    <col min="7944" max="7944" width="4" style="1" customWidth="1"/>
    <col min="7945" max="7945" width="2.44140625" style="1" customWidth="1"/>
    <col min="7946" max="7946" width="5.44140625" style="1" customWidth="1"/>
    <col min="7947" max="7947" width="3.109375" style="1" customWidth="1"/>
    <col min="7948" max="7948" width="20.21875" style="1" customWidth="1"/>
    <col min="7949" max="7951" width="14.6640625" style="1" customWidth="1"/>
    <col min="7952" max="7952" width="2.44140625" style="1" customWidth="1"/>
    <col min="7953" max="7953" width="14.6640625" style="1" customWidth="1"/>
    <col min="7954" max="7954" width="3.88671875" style="1" customWidth="1"/>
    <col min="7955" max="7955" width="14.109375" style="1" customWidth="1"/>
    <col min="7956" max="7956" width="24.44140625" style="1" customWidth="1"/>
    <col min="7957" max="8196" width="8.88671875" style="1"/>
    <col min="8197" max="8197" width="4.77734375" style="1" customWidth="1"/>
    <col min="8198" max="8198" width="4.6640625" style="1" customWidth="1"/>
    <col min="8199" max="8199" width="3.44140625" style="1" customWidth="1"/>
    <col min="8200" max="8200" width="4" style="1" customWidth="1"/>
    <col min="8201" max="8201" width="2.44140625" style="1" customWidth="1"/>
    <col min="8202" max="8202" width="5.44140625" style="1" customWidth="1"/>
    <col min="8203" max="8203" width="3.109375" style="1" customWidth="1"/>
    <col min="8204" max="8204" width="20.21875" style="1" customWidth="1"/>
    <col min="8205" max="8207" width="14.6640625" style="1" customWidth="1"/>
    <col min="8208" max="8208" width="2.44140625" style="1" customWidth="1"/>
    <col min="8209" max="8209" width="14.6640625" style="1" customWidth="1"/>
    <col min="8210" max="8210" width="3.88671875" style="1" customWidth="1"/>
    <col min="8211" max="8211" width="14.109375" style="1" customWidth="1"/>
    <col min="8212" max="8212" width="24.44140625" style="1" customWidth="1"/>
    <col min="8213" max="8452" width="8.88671875" style="1"/>
    <col min="8453" max="8453" width="4.77734375" style="1" customWidth="1"/>
    <col min="8454" max="8454" width="4.6640625" style="1" customWidth="1"/>
    <col min="8455" max="8455" width="3.44140625" style="1" customWidth="1"/>
    <col min="8456" max="8456" width="4" style="1" customWidth="1"/>
    <col min="8457" max="8457" width="2.44140625" style="1" customWidth="1"/>
    <col min="8458" max="8458" width="5.44140625" style="1" customWidth="1"/>
    <col min="8459" max="8459" width="3.109375" style="1" customWidth="1"/>
    <col min="8460" max="8460" width="20.21875" style="1" customWidth="1"/>
    <col min="8461" max="8463" width="14.6640625" style="1" customWidth="1"/>
    <col min="8464" max="8464" width="2.44140625" style="1" customWidth="1"/>
    <col min="8465" max="8465" width="14.6640625" style="1" customWidth="1"/>
    <col min="8466" max="8466" width="3.88671875" style="1" customWidth="1"/>
    <col min="8467" max="8467" width="14.109375" style="1" customWidth="1"/>
    <col min="8468" max="8468" width="24.44140625" style="1" customWidth="1"/>
    <col min="8469" max="8708" width="8.88671875" style="1"/>
    <col min="8709" max="8709" width="4.77734375" style="1" customWidth="1"/>
    <col min="8710" max="8710" width="4.6640625" style="1" customWidth="1"/>
    <col min="8711" max="8711" width="3.44140625" style="1" customWidth="1"/>
    <col min="8712" max="8712" width="4" style="1" customWidth="1"/>
    <col min="8713" max="8713" width="2.44140625" style="1" customWidth="1"/>
    <col min="8714" max="8714" width="5.44140625" style="1" customWidth="1"/>
    <col min="8715" max="8715" width="3.109375" style="1" customWidth="1"/>
    <col min="8716" max="8716" width="20.21875" style="1" customWidth="1"/>
    <col min="8717" max="8719" width="14.6640625" style="1" customWidth="1"/>
    <col min="8720" max="8720" width="2.44140625" style="1" customWidth="1"/>
    <col min="8721" max="8721" width="14.6640625" style="1" customWidth="1"/>
    <col min="8722" max="8722" width="3.88671875" style="1" customWidth="1"/>
    <col min="8723" max="8723" width="14.109375" style="1" customWidth="1"/>
    <col min="8724" max="8724" width="24.44140625" style="1" customWidth="1"/>
    <col min="8725" max="8964" width="8.88671875" style="1"/>
    <col min="8965" max="8965" width="4.77734375" style="1" customWidth="1"/>
    <col min="8966" max="8966" width="4.6640625" style="1" customWidth="1"/>
    <col min="8967" max="8967" width="3.44140625" style="1" customWidth="1"/>
    <col min="8968" max="8968" width="4" style="1" customWidth="1"/>
    <col min="8969" max="8969" width="2.44140625" style="1" customWidth="1"/>
    <col min="8970" max="8970" width="5.44140625" style="1" customWidth="1"/>
    <col min="8971" max="8971" width="3.109375" style="1" customWidth="1"/>
    <col min="8972" max="8972" width="20.21875" style="1" customWidth="1"/>
    <col min="8973" max="8975" width="14.6640625" style="1" customWidth="1"/>
    <col min="8976" max="8976" width="2.44140625" style="1" customWidth="1"/>
    <col min="8977" max="8977" width="14.6640625" style="1" customWidth="1"/>
    <col min="8978" max="8978" width="3.88671875" style="1" customWidth="1"/>
    <col min="8979" max="8979" width="14.109375" style="1" customWidth="1"/>
    <col min="8980" max="8980" width="24.44140625" style="1" customWidth="1"/>
    <col min="8981" max="9220" width="8.88671875" style="1"/>
    <col min="9221" max="9221" width="4.77734375" style="1" customWidth="1"/>
    <col min="9222" max="9222" width="4.6640625" style="1" customWidth="1"/>
    <col min="9223" max="9223" width="3.44140625" style="1" customWidth="1"/>
    <col min="9224" max="9224" width="4" style="1" customWidth="1"/>
    <col min="9225" max="9225" width="2.44140625" style="1" customWidth="1"/>
    <col min="9226" max="9226" width="5.44140625" style="1" customWidth="1"/>
    <col min="9227" max="9227" width="3.109375" style="1" customWidth="1"/>
    <col min="9228" max="9228" width="20.21875" style="1" customWidth="1"/>
    <col min="9229" max="9231" width="14.6640625" style="1" customWidth="1"/>
    <col min="9232" max="9232" width="2.44140625" style="1" customWidth="1"/>
    <col min="9233" max="9233" width="14.6640625" style="1" customWidth="1"/>
    <col min="9234" max="9234" width="3.88671875" style="1" customWidth="1"/>
    <col min="9235" max="9235" width="14.109375" style="1" customWidth="1"/>
    <col min="9236" max="9236" width="24.44140625" style="1" customWidth="1"/>
    <col min="9237" max="9476" width="8.88671875" style="1"/>
    <col min="9477" max="9477" width="4.77734375" style="1" customWidth="1"/>
    <col min="9478" max="9478" width="4.6640625" style="1" customWidth="1"/>
    <col min="9479" max="9479" width="3.44140625" style="1" customWidth="1"/>
    <col min="9480" max="9480" width="4" style="1" customWidth="1"/>
    <col min="9481" max="9481" width="2.44140625" style="1" customWidth="1"/>
    <col min="9482" max="9482" width="5.44140625" style="1" customWidth="1"/>
    <col min="9483" max="9483" width="3.109375" style="1" customWidth="1"/>
    <col min="9484" max="9484" width="20.21875" style="1" customWidth="1"/>
    <col min="9485" max="9487" width="14.6640625" style="1" customWidth="1"/>
    <col min="9488" max="9488" width="2.44140625" style="1" customWidth="1"/>
    <col min="9489" max="9489" width="14.6640625" style="1" customWidth="1"/>
    <col min="9490" max="9490" width="3.88671875" style="1" customWidth="1"/>
    <col min="9491" max="9491" width="14.109375" style="1" customWidth="1"/>
    <col min="9492" max="9492" width="24.44140625" style="1" customWidth="1"/>
    <col min="9493" max="9732" width="8.88671875" style="1"/>
    <col min="9733" max="9733" width="4.77734375" style="1" customWidth="1"/>
    <col min="9734" max="9734" width="4.6640625" style="1" customWidth="1"/>
    <col min="9735" max="9735" width="3.44140625" style="1" customWidth="1"/>
    <col min="9736" max="9736" width="4" style="1" customWidth="1"/>
    <col min="9737" max="9737" width="2.44140625" style="1" customWidth="1"/>
    <col min="9738" max="9738" width="5.44140625" style="1" customWidth="1"/>
    <col min="9739" max="9739" width="3.109375" style="1" customWidth="1"/>
    <col min="9740" max="9740" width="20.21875" style="1" customWidth="1"/>
    <col min="9741" max="9743" width="14.6640625" style="1" customWidth="1"/>
    <col min="9744" max="9744" width="2.44140625" style="1" customWidth="1"/>
    <col min="9745" max="9745" width="14.6640625" style="1" customWidth="1"/>
    <col min="9746" max="9746" width="3.88671875" style="1" customWidth="1"/>
    <col min="9747" max="9747" width="14.109375" style="1" customWidth="1"/>
    <col min="9748" max="9748" width="24.44140625" style="1" customWidth="1"/>
    <col min="9749" max="9988" width="8.88671875" style="1"/>
    <col min="9989" max="9989" width="4.77734375" style="1" customWidth="1"/>
    <col min="9990" max="9990" width="4.6640625" style="1" customWidth="1"/>
    <col min="9991" max="9991" width="3.44140625" style="1" customWidth="1"/>
    <col min="9992" max="9992" width="4" style="1" customWidth="1"/>
    <col min="9993" max="9993" width="2.44140625" style="1" customWidth="1"/>
    <col min="9994" max="9994" width="5.44140625" style="1" customWidth="1"/>
    <col min="9995" max="9995" width="3.109375" style="1" customWidth="1"/>
    <col min="9996" max="9996" width="20.21875" style="1" customWidth="1"/>
    <col min="9997" max="9999" width="14.6640625" style="1" customWidth="1"/>
    <col min="10000" max="10000" width="2.44140625" style="1" customWidth="1"/>
    <col min="10001" max="10001" width="14.6640625" style="1" customWidth="1"/>
    <col min="10002" max="10002" width="3.88671875" style="1" customWidth="1"/>
    <col min="10003" max="10003" width="14.109375" style="1" customWidth="1"/>
    <col min="10004" max="10004" width="24.44140625" style="1" customWidth="1"/>
    <col min="10005" max="10244" width="8.88671875" style="1"/>
    <col min="10245" max="10245" width="4.77734375" style="1" customWidth="1"/>
    <col min="10246" max="10246" width="4.6640625" style="1" customWidth="1"/>
    <col min="10247" max="10247" width="3.44140625" style="1" customWidth="1"/>
    <col min="10248" max="10248" width="4" style="1" customWidth="1"/>
    <col min="10249" max="10249" width="2.44140625" style="1" customWidth="1"/>
    <col min="10250" max="10250" width="5.44140625" style="1" customWidth="1"/>
    <col min="10251" max="10251" width="3.109375" style="1" customWidth="1"/>
    <col min="10252" max="10252" width="20.21875" style="1" customWidth="1"/>
    <col min="10253" max="10255" width="14.6640625" style="1" customWidth="1"/>
    <col min="10256" max="10256" width="2.44140625" style="1" customWidth="1"/>
    <col min="10257" max="10257" width="14.6640625" style="1" customWidth="1"/>
    <col min="10258" max="10258" width="3.88671875" style="1" customWidth="1"/>
    <col min="10259" max="10259" width="14.109375" style="1" customWidth="1"/>
    <col min="10260" max="10260" width="24.44140625" style="1" customWidth="1"/>
    <col min="10261" max="10500" width="8.88671875" style="1"/>
    <col min="10501" max="10501" width="4.77734375" style="1" customWidth="1"/>
    <col min="10502" max="10502" width="4.6640625" style="1" customWidth="1"/>
    <col min="10503" max="10503" width="3.44140625" style="1" customWidth="1"/>
    <col min="10504" max="10504" width="4" style="1" customWidth="1"/>
    <col min="10505" max="10505" width="2.44140625" style="1" customWidth="1"/>
    <col min="10506" max="10506" width="5.44140625" style="1" customWidth="1"/>
    <col min="10507" max="10507" width="3.109375" style="1" customWidth="1"/>
    <col min="10508" max="10508" width="20.21875" style="1" customWidth="1"/>
    <col min="10509" max="10511" width="14.6640625" style="1" customWidth="1"/>
    <col min="10512" max="10512" width="2.44140625" style="1" customWidth="1"/>
    <col min="10513" max="10513" width="14.6640625" style="1" customWidth="1"/>
    <col min="10514" max="10514" width="3.88671875" style="1" customWidth="1"/>
    <col min="10515" max="10515" width="14.109375" style="1" customWidth="1"/>
    <col min="10516" max="10516" width="24.44140625" style="1" customWidth="1"/>
    <col min="10517" max="10756" width="8.88671875" style="1"/>
    <col min="10757" max="10757" width="4.77734375" style="1" customWidth="1"/>
    <col min="10758" max="10758" width="4.6640625" style="1" customWidth="1"/>
    <col min="10759" max="10759" width="3.44140625" style="1" customWidth="1"/>
    <col min="10760" max="10760" width="4" style="1" customWidth="1"/>
    <col min="10761" max="10761" width="2.44140625" style="1" customWidth="1"/>
    <col min="10762" max="10762" width="5.44140625" style="1" customWidth="1"/>
    <col min="10763" max="10763" width="3.109375" style="1" customWidth="1"/>
    <col min="10764" max="10764" width="20.21875" style="1" customWidth="1"/>
    <col min="10765" max="10767" width="14.6640625" style="1" customWidth="1"/>
    <col min="10768" max="10768" width="2.44140625" style="1" customWidth="1"/>
    <col min="10769" max="10769" width="14.6640625" style="1" customWidth="1"/>
    <col min="10770" max="10770" width="3.88671875" style="1" customWidth="1"/>
    <col min="10771" max="10771" width="14.109375" style="1" customWidth="1"/>
    <col min="10772" max="10772" width="24.44140625" style="1" customWidth="1"/>
    <col min="10773" max="11012" width="8.88671875" style="1"/>
    <col min="11013" max="11013" width="4.77734375" style="1" customWidth="1"/>
    <col min="11014" max="11014" width="4.6640625" style="1" customWidth="1"/>
    <col min="11015" max="11015" width="3.44140625" style="1" customWidth="1"/>
    <col min="11016" max="11016" width="4" style="1" customWidth="1"/>
    <col min="11017" max="11017" width="2.44140625" style="1" customWidth="1"/>
    <col min="11018" max="11018" width="5.44140625" style="1" customWidth="1"/>
    <col min="11019" max="11019" width="3.109375" style="1" customWidth="1"/>
    <col min="11020" max="11020" width="20.21875" style="1" customWidth="1"/>
    <col min="11021" max="11023" width="14.6640625" style="1" customWidth="1"/>
    <col min="11024" max="11024" width="2.44140625" style="1" customWidth="1"/>
    <col min="11025" max="11025" width="14.6640625" style="1" customWidth="1"/>
    <col min="11026" max="11026" width="3.88671875" style="1" customWidth="1"/>
    <col min="11027" max="11027" width="14.109375" style="1" customWidth="1"/>
    <col min="11028" max="11028" width="24.44140625" style="1" customWidth="1"/>
    <col min="11029" max="11268" width="8.88671875" style="1"/>
    <col min="11269" max="11269" width="4.77734375" style="1" customWidth="1"/>
    <col min="11270" max="11270" width="4.6640625" style="1" customWidth="1"/>
    <col min="11271" max="11271" width="3.44140625" style="1" customWidth="1"/>
    <col min="11272" max="11272" width="4" style="1" customWidth="1"/>
    <col min="11273" max="11273" width="2.44140625" style="1" customWidth="1"/>
    <col min="11274" max="11274" width="5.44140625" style="1" customWidth="1"/>
    <col min="11275" max="11275" width="3.109375" style="1" customWidth="1"/>
    <col min="11276" max="11276" width="20.21875" style="1" customWidth="1"/>
    <col min="11277" max="11279" width="14.6640625" style="1" customWidth="1"/>
    <col min="11280" max="11280" width="2.44140625" style="1" customWidth="1"/>
    <col min="11281" max="11281" width="14.6640625" style="1" customWidth="1"/>
    <col min="11282" max="11282" width="3.88671875" style="1" customWidth="1"/>
    <col min="11283" max="11283" width="14.109375" style="1" customWidth="1"/>
    <col min="11284" max="11284" width="24.44140625" style="1" customWidth="1"/>
    <col min="11285" max="11524" width="8.88671875" style="1"/>
    <col min="11525" max="11525" width="4.77734375" style="1" customWidth="1"/>
    <col min="11526" max="11526" width="4.6640625" style="1" customWidth="1"/>
    <col min="11527" max="11527" width="3.44140625" style="1" customWidth="1"/>
    <col min="11528" max="11528" width="4" style="1" customWidth="1"/>
    <col min="11529" max="11529" width="2.44140625" style="1" customWidth="1"/>
    <col min="11530" max="11530" width="5.44140625" style="1" customWidth="1"/>
    <col min="11531" max="11531" width="3.109375" style="1" customWidth="1"/>
    <col min="11532" max="11532" width="20.21875" style="1" customWidth="1"/>
    <col min="11533" max="11535" width="14.6640625" style="1" customWidth="1"/>
    <col min="11536" max="11536" width="2.44140625" style="1" customWidth="1"/>
    <col min="11537" max="11537" width="14.6640625" style="1" customWidth="1"/>
    <col min="11538" max="11538" width="3.88671875" style="1" customWidth="1"/>
    <col min="11539" max="11539" width="14.109375" style="1" customWidth="1"/>
    <col min="11540" max="11540" width="24.44140625" style="1" customWidth="1"/>
    <col min="11541" max="11780" width="8.88671875" style="1"/>
    <col min="11781" max="11781" width="4.77734375" style="1" customWidth="1"/>
    <col min="11782" max="11782" width="4.6640625" style="1" customWidth="1"/>
    <col min="11783" max="11783" width="3.44140625" style="1" customWidth="1"/>
    <col min="11784" max="11784" width="4" style="1" customWidth="1"/>
    <col min="11785" max="11785" width="2.44140625" style="1" customWidth="1"/>
    <col min="11786" max="11786" width="5.44140625" style="1" customWidth="1"/>
    <col min="11787" max="11787" width="3.109375" style="1" customWidth="1"/>
    <col min="11788" max="11788" width="20.21875" style="1" customWidth="1"/>
    <col min="11789" max="11791" width="14.6640625" style="1" customWidth="1"/>
    <col min="11792" max="11792" width="2.44140625" style="1" customWidth="1"/>
    <col min="11793" max="11793" width="14.6640625" style="1" customWidth="1"/>
    <col min="11794" max="11794" width="3.88671875" style="1" customWidth="1"/>
    <col min="11795" max="11795" width="14.109375" style="1" customWidth="1"/>
    <col min="11796" max="11796" width="24.44140625" style="1" customWidth="1"/>
    <col min="11797" max="12036" width="8.88671875" style="1"/>
    <col min="12037" max="12037" width="4.77734375" style="1" customWidth="1"/>
    <col min="12038" max="12038" width="4.6640625" style="1" customWidth="1"/>
    <col min="12039" max="12039" width="3.44140625" style="1" customWidth="1"/>
    <col min="12040" max="12040" width="4" style="1" customWidth="1"/>
    <col min="12041" max="12041" width="2.44140625" style="1" customWidth="1"/>
    <col min="12042" max="12042" width="5.44140625" style="1" customWidth="1"/>
    <col min="12043" max="12043" width="3.109375" style="1" customWidth="1"/>
    <col min="12044" max="12044" width="20.21875" style="1" customWidth="1"/>
    <col min="12045" max="12047" width="14.6640625" style="1" customWidth="1"/>
    <col min="12048" max="12048" width="2.44140625" style="1" customWidth="1"/>
    <col min="12049" max="12049" width="14.6640625" style="1" customWidth="1"/>
    <col min="12050" max="12050" width="3.88671875" style="1" customWidth="1"/>
    <col min="12051" max="12051" width="14.109375" style="1" customWidth="1"/>
    <col min="12052" max="12052" width="24.44140625" style="1" customWidth="1"/>
    <col min="12053" max="12292" width="8.88671875" style="1"/>
    <col min="12293" max="12293" width="4.77734375" style="1" customWidth="1"/>
    <col min="12294" max="12294" width="4.6640625" style="1" customWidth="1"/>
    <col min="12295" max="12295" width="3.44140625" style="1" customWidth="1"/>
    <col min="12296" max="12296" width="4" style="1" customWidth="1"/>
    <col min="12297" max="12297" width="2.44140625" style="1" customWidth="1"/>
    <col min="12298" max="12298" width="5.44140625" style="1" customWidth="1"/>
    <col min="12299" max="12299" width="3.109375" style="1" customWidth="1"/>
    <col min="12300" max="12300" width="20.21875" style="1" customWidth="1"/>
    <col min="12301" max="12303" width="14.6640625" style="1" customWidth="1"/>
    <col min="12304" max="12304" width="2.44140625" style="1" customWidth="1"/>
    <col min="12305" max="12305" width="14.6640625" style="1" customWidth="1"/>
    <col min="12306" max="12306" width="3.88671875" style="1" customWidth="1"/>
    <col min="12307" max="12307" width="14.109375" style="1" customWidth="1"/>
    <col min="12308" max="12308" width="24.44140625" style="1" customWidth="1"/>
    <col min="12309" max="12548" width="8.88671875" style="1"/>
    <col min="12549" max="12549" width="4.77734375" style="1" customWidth="1"/>
    <col min="12550" max="12550" width="4.6640625" style="1" customWidth="1"/>
    <col min="12551" max="12551" width="3.44140625" style="1" customWidth="1"/>
    <col min="12552" max="12552" width="4" style="1" customWidth="1"/>
    <col min="12553" max="12553" width="2.44140625" style="1" customWidth="1"/>
    <col min="12554" max="12554" width="5.44140625" style="1" customWidth="1"/>
    <col min="12555" max="12555" width="3.109375" style="1" customWidth="1"/>
    <col min="12556" max="12556" width="20.21875" style="1" customWidth="1"/>
    <col min="12557" max="12559" width="14.6640625" style="1" customWidth="1"/>
    <col min="12560" max="12560" width="2.44140625" style="1" customWidth="1"/>
    <col min="12561" max="12561" width="14.6640625" style="1" customWidth="1"/>
    <col min="12562" max="12562" width="3.88671875" style="1" customWidth="1"/>
    <col min="12563" max="12563" width="14.109375" style="1" customWidth="1"/>
    <col min="12564" max="12564" width="24.44140625" style="1" customWidth="1"/>
    <col min="12565" max="12804" width="8.88671875" style="1"/>
    <col min="12805" max="12805" width="4.77734375" style="1" customWidth="1"/>
    <col min="12806" max="12806" width="4.6640625" style="1" customWidth="1"/>
    <col min="12807" max="12807" width="3.44140625" style="1" customWidth="1"/>
    <col min="12808" max="12808" width="4" style="1" customWidth="1"/>
    <col min="12809" max="12809" width="2.44140625" style="1" customWidth="1"/>
    <col min="12810" max="12810" width="5.44140625" style="1" customWidth="1"/>
    <col min="12811" max="12811" width="3.109375" style="1" customWidth="1"/>
    <col min="12812" max="12812" width="20.21875" style="1" customWidth="1"/>
    <col min="12813" max="12815" width="14.6640625" style="1" customWidth="1"/>
    <col min="12816" max="12816" width="2.44140625" style="1" customWidth="1"/>
    <col min="12817" max="12817" width="14.6640625" style="1" customWidth="1"/>
    <col min="12818" max="12818" width="3.88671875" style="1" customWidth="1"/>
    <col min="12819" max="12819" width="14.109375" style="1" customWidth="1"/>
    <col min="12820" max="12820" width="24.44140625" style="1" customWidth="1"/>
    <col min="12821" max="13060" width="8.88671875" style="1"/>
    <col min="13061" max="13061" width="4.77734375" style="1" customWidth="1"/>
    <col min="13062" max="13062" width="4.6640625" style="1" customWidth="1"/>
    <col min="13063" max="13063" width="3.44140625" style="1" customWidth="1"/>
    <col min="13064" max="13064" width="4" style="1" customWidth="1"/>
    <col min="13065" max="13065" width="2.44140625" style="1" customWidth="1"/>
    <col min="13066" max="13066" width="5.44140625" style="1" customWidth="1"/>
    <col min="13067" max="13067" width="3.109375" style="1" customWidth="1"/>
    <col min="13068" max="13068" width="20.21875" style="1" customWidth="1"/>
    <col min="13069" max="13071" width="14.6640625" style="1" customWidth="1"/>
    <col min="13072" max="13072" width="2.44140625" style="1" customWidth="1"/>
    <col min="13073" max="13073" width="14.6640625" style="1" customWidth="1"/>
    <col min="13074" max="13074" width="3.88671875" style="1" customWidth="1"/>
    <col min="13075" max="13075" width="14.109375" style="1" customWidth="1"/>
    <col min="13076" max="13076" width="24.44140625" style="1" customWidth="1"/>
    <col min="13077" max="13316" width="8.88671875" style="1"/>
    <col min="13317" max="13317" width="4.77734375" style="1" customWidth="1"/>
    <col min="13318" max="13318" width="4.6640625" style="1" customWidth="1"/>
    <col min="13319" max="13319" width="3.44140625" style="1" customWidth="1"/>
    <col min="13320" max="13320" width="4" style="1" customWidth="1"/>
    <col min="13321" max="13321" width="2.44140625" style="1" customWidth="1"/>
    <col min="13322" max="13322" width="5.44140625" style="1" customWidth="1"/>
    <col min="13323" max="13323" width="3.109375" style="1" customWidth="1"/>
    <col min="13324" max="13324" width="20.21875" style="1" customWidth="1"/>
    <col min="13325" max="13327" width="14.6640625" style="1" customWidth="1"/>
    <col min="13328" max="13328" width="2.44140625" style="1" customWidth="1"/>
    <col min="13329" max="13329" width="14.6640625" style="1" customWidth="1"/>
    <col min="13330" max="13330" width="3.88671875" style="1" customWidth="1"/>
    <col min="13331" max="13331" width="14.109375" style="1" customWidth="1"/>
    <col min="13332" max="13332" width="24.44140625" style="1" customWidth="1"/>
    <col min="13333" max="13572" width="8.88671875" style="1"/>
    <col min="13573" max="13573" width="4.77734375" style="1" customWidth="1"/>
    <col min="13574" max="13574" width="4.6640625" style="1" customWidth="1"/>
    <col min="13575" max="13575" width="3.44140625" style="1" customWidth="1"/>
    <col min="13576" max="13576" width="4" style="1" customWidth="1"/>
    <col min="13577" max="13577" width="2.44140625" style="1" customWidth="1"/>
    <col min="13578" max="13578" width="5.44140625" style="1" customWidth="1"/>
    <col min="13579" max="13579" width="3.109375" style="1" customWidth="1"/>
    <col min="13580" max="13580" width="20.21875" style="1" customWidth="1"/>
    <col min="13581" max="13583" width="14.6640625" style="1" customWidth="1"/>
    <col min="13584" max="13584" width="2.44140625" style="1" customWidth="1"/>
    <col min="13585" max="13585" width="14.6640625" style="1" customWidth="1"/>
    <col min="13586" max="13586" width="3.88671875" style="1" customWidth="1"/>
    <col min="13587" max="13587" width="14.109375" style="1" customWidth="1"/>
    <col min="13588" max="13588" width="24.44140625" style="1" customWidth="1"/>
    <col min="13589" max="13828" width="8.88671875" style="1"/>
    <col min="13829" max="13829" width="4.77734375" style="1" customWidth="1"/>
    <col min="13830" max="13830" width="4.6640625" style="1" customWidth="1"/>
    <col min="13831" max="13831" width="3.44140625" style="1" customWidth="1"/>
    <col min="13832" max="13832" width="4" style="1" customWidth="1"/>
    <col min="13833" max="13833" width="2.44140625" style="1" customWidth="1"/>
    <col min="13834" max="13834" width="5.44140625" style="1" customWidth="1"/>
    <col min="13835" max="13835" width="3.109375" style="1" customWidth="1"/>
    <col min="13836" max="13836" width="20.21875" style="1" customWidth="1"/>
    <col min="13837" max="13839" width="14.6640625" style="1" customWidth="1"/>
    <col min="13840" max="13840" width="2.44140625" style="1" customWidth="1"/>
    <col min="13841" max="13841" width="14.6640625" style="1" customWidth="1"/>
    <col min="13842" max="13842" width="3.88671875" style="1" customWidth="1"/>
    <col min="13843" max="13843" width="14.109375" style="1" customWidth="1"/>
    <col min="13844" max="13844" width="24.44140625" style="1" customWidth="1"/>
    <col min="13845" max="14084" width="8.88671875" style="1"/>
    <col min="14085" max="14085" width="4.77734375" style="1" customWidth="1"/>
    <col min="14086" max="14086" width="4.6640625" style="1" customWidth="1"/>
    <col min="14087" max="14087" width="3.44140625" style="1" customWidth="1"/>
    <col min="14088" max="14088" width="4" style="1" customWidth="1"/>
    <col min="14089" max="14089" width="2.44140625" style="1" customWidth="1"/>
    <col min="14090" max="14090" width="5.44140625" style="1" customWidth="1"/>
    <col min="14091" max="14091" width="3.109375" style="1" customWidth="1"/>
    <col min="14092" max="14092" width="20.21875" style="1" customWidth="1"/>
    <col min="14093" max="14095" width="14.6640625" style="1" customWidth="1"/>
    <col min="14096" max="14096" width="2.44140625" style="1" customWidth="1"/>
    <col min="14097" max="14097" width="14.6640625" style="1" customWidth="1"/>
    <col min="14098" max="14098" width="3.88671875" style="1" customWidth="1"/>
    <col min="14099" max="14099" width="14.109375" style="1" customWidth="1"/>
    <col min="14100" max="14100" width="24.44140625" style="1" customWidth="1"/>
    <col min="14101" max="14340" width="8.88671875" style="1"/>
    <col min="14341" max="14341" width="4.77734375" style="1" customWidth="1"/>
    <col min="14342" max="14342" width="4.6640625" style="1" customWidth="1"/>
    <col min="14343" max="14343" width="3.44140625" style="1" customWidth="1"/>
    <col min="14344" max="14344" width="4" style="1" customWidth="1"/>
    <col min="14345" max="14345" width="2.44140625" style="1" customWidth="1"/>
    <col min="14346" max="14346" width="5.44140625" style="1" customWidth="1"/>
    <col min="14347" max="14347" width="3.109375" style="1" customWidth="1"/>
    <col min="14348" max="14348" width="20.21875" style="1" customWidth="1"/>
    <col min="14349" max="14351" width="14.6640625" style="1" customWidth="1"/>
    <col min="14352" max="14352" width="2.44140625" style="1" customWidth="1"/>
    <col min="14353" max="14353" width="14.6640625" style="1" customWidth="1"/>
    <col min="14354" max="14354" width="3.88671875" style="1" customWidth="1"/>
    <col min="14355" max="14355" width="14.109375" style="1" customWidth="1"/>
    <col min="14356" max="14356" width="24.44140625" style="1" customWidth="1"/>
    <col min="14357" max="14596" width="8.88671875" style="1"/>
    <col min="14597" max="14597" width="4.77734375" style="1" customWidth="1"/>
    <col min="14598" max="14598" width="4.6640625" style="1" customWidth="1"/>
    <col min="14599" max="14599" width="3.44140625" style="1" customWidth="1"/>
    <col min="14600" max="14600" width="4" style="1" customWidth="1"/>
    <col min="14601" max="14601" width="2.44140625" style="1" customWidth="1"/>
    <col min="14602" max="14602" width="5.44140625" style="1" customWidth="1"/>
    <col min="14603" max="14603" width="3.109375" style="1" customWidth="1"/>
    <col min="14604" max="14604" width="20.21875" style="1" customWidth="1"/>
    <col min="14605" max="14607" width="14.6640625" style="1" customWidth="1"/>
    <col min="14608" max="14608" width="2.44140625" style="1" customWidth="1"/>
    <col min="14609" max="14609" width="14.6640625" style="1" customWidth="1"/>
    <col min="14610" max="14610" width="3.88671875" style="1" customWidth="1"/>
    <col min="14611" max="14611" width="14.109375" style="1" customWidth="1"/>
    <col min="14612" max="14612" width="24.44140625" style="1" customWidth="1"/>
    <col min="14613" max="14852" width="8.88671875" style="1"/>
    <col min="14853" max="14853" width="4.77734375" style="1" customWidth="1"/>
    <col min="14854" max="14854" width="4.6640625" style="1" customWidth="1"/>
    <col min="14855" max="14855" width="3.44140625" style="1" customWidth="1"/>
    <col min="14856" max="14856" width="4" style="1" customWidth="1"/>
    <col min="14857" max="14857" width="2.44140625" style="1" customWidth="1"/>
    <col min="14858" max="14858" width="5.44140625" style="1" customWidth="1"/>
    <col min="14859" max="14859" width="3.109375" style="1" customWidth="1"/>
    <col min="14860" max="14860" width="20.21875" style="1" customWidth="1"/>
    <col min="14861" max="14863" width="14.6640625" style="1" customWidth="1"/>
    <col min="14864" max="14864" width="2.44140625" style="1" customWidth="1"/>
    <col min="14865" max="14865" width="14.6640625" style="1" customWidth="1"/>
    <col min="14866" max="14866" width="3.88671875" style="1" customWidth="1"/>
    <col min="14867" max="14867" width="14.109375" style="1" customWidth="1"/>
    <col min="14868" max="14868" width="24.44140625" style="1" customWidth="1"/>
    <col min="14869" max="15108" width="8.88671875" style="1"/>
    <col min="15109" max="15109" width="4.77734375" style="1" customWidth="1"/>
    <col min="15110" max="15110" width="4.6640625" style="1" customWidth="1"/>
    <col min="15111" max="15111" width="3.44140625" style="1" customWidth="1"/>
    <col min="15112" max="15112" width="4" style="1" customWidth="1"/>
    <col min="15113" max="15113" width="2.44140625" style="1" customWidth="1"/>
    <col min="15114" max="15114" width="5.44140625" style="1" customWidth="1"/>
    <col min="15115" max="15115" width="3.109375" style="1" customWidth="1"/>
    <col min="15116" max="15116" width="20.21875" style="1" customWidth="1"/>
    <col min="15117" max="15119" width="14.6640625" style="1" customWidth="1"/>
    <col min="15120" max="15120" width="2.44140625" style="1" customWidth="1"/>
    <col min="15121" max="15121" width="14.6640625" style="1" customWidth="1"/>
    <col min="15122" max="15122" width="3.88671875" style="1" customWidth="1"/>
    <col min="15123" max="15123" width="14.109375" style="1" customWidth="1"/>
    <col min="15124" max="15124" width="24.44140625" style="1" customWidth="1"/>
    <col min="15125" max="15364" width="8.88671875" style="1"/>
    <col min="15365" max="15365" width="4.77734375" style="1" customWidth="1"/>
    <col min="15366" max="15366" width="4.6640625" style="1" customWidth="1"/>
    <col min="15367" max="15367" width="3.44140625" style="1" customWidth="1"/>
    <col min="15368" max="15368" width="4" style="1" customWidth="1"/>
    <col min="15369" max="15369" width="2.44140625" style="1" customWidth="1"/>
    <col min="15370" max="15370" width="5.44140625" style="1" customWidth="1"/>
    <col min="15371" max="15371" width="3.109375" style="1" customWidth="1"/>
    <col min="15372" max="15372" width="20.21875" style="1" customWidth="1"/>
    <col min="15373" max="15375" width="14.6640625" style="1" customWidth="1"/>
    <col min="15376" max="15376" width="2.44140625" style="1" customWidth="1"/>
    <col min="15377" max="15377" width="14.6640625" style="1" customWidth="1"/>
    <col min="15378" max="15378" width="3.88671875" style="1" customWidth="1"/>
    <col min="15379" max="15379" width="14.109375" style="1" customWidth="1"/>
    <col min="15380" max="15380" width="24.44140625" style="1" customWidth="1"/>
    <col min="15381" max="15620" width="8.88671875" style="1"/>
    <col min="15621" max="15621" width="4.77734375" style="1" customWidth="1"/>
    <col min="15622" max="15622" width="4.6640625" style="1" customWidth="1"/>
    <col min="15623" max="15623" width="3.44140625" style="1" customWidth="1"/>
    <col min="15624" max="15624" width="4" style="1" customWidth="1"/>
    <col min="15625" max="15625" width="2.44140625" style="1" customWidth="1"/>
    <col min="15626" max="15626" width="5.44140625" style="1" customWidth="1"/>
    <col min="15627" max="15627" width="3.109375" style="1" customWidth="1"/>
    <col min="15628" max="15628" width="20.21875" style="1" customWidth="1"/>
    <col min="15629" max="15631" width="14.6640625" style="1" customWidth="1"/>
    <col min="15632" max="15632" width="2.44140625" style="1" customWidth="1"/>
    <col min="15633" max="15633" width="14.6640625" style="1" customWidth="1"/>
    <col min="15634" max="15634" width="3.88671875" style="1" customWidth="1"/>
    <col min="15635" max="15635" width="14.109375" style="1" customWidth="1"/>
    <col min="15636" max="15636" width="24.44140625" style="1" customWidth="1"/>
    <col min="15637" max="15876" width="8.88671875" style="1"/>
    <col min="15877" max="15877" width="4.77734375" style="1" customWidth="1"/>
    <col min="15878" max="15878" width="4.6640625" style="1" customWidth="1"/>
    <col min="15879" max="15879" width="3.44140625" style="1" customWidth="1"/>
    <col min="15880" max="15880" width="4" style="1" customWidth="1"/>
    <col min="15881" max="15881" width="2.44140625" style="1" customWidth="1"/>
    <col min="15882" max="15882" width="5.44140625" style="1" customWidth="1"/>
    <col min="15883" max="15883" width="3.109375" style="1" customWidth="1"/>
    <col min="15884" max="15884" width="20.21875" style="1" customWidth="1"/>
    <col min="15885" max="15887" width="14.6640625" style="1" customWidth="1"/>
    <col min="15888" max="15888" width="2.44140625" style="1" customWidth="1"/>
    <col min="15889" max="15889" width="14.6640625" style="1" customWidth="1"/>
    <col min="15890" max="15890" width="3.88671875" style="1" customWidth="1"/>
    <col min="15891" max="15891" width="14.109375" style="1" customWidth="1"/>
    <col min="15892" max="15892" width="24.44140625" style="1" customWidth="1"/>
    <col min="15893" max="16132" width="8.88671875" style="1"/>
    <col min="16133" max="16133" width="4.77734375" style="1" customWidth="1"/>
    <col min="16134" max="16134" width="4.6640625" style="1" customWidth="1"/>
    <col min="16135" max="16135" width="3.44140625" style="1" customWidth="1"/>
    <col min="16136" max="16136" width="4" style="1" customWidth="1"/>
    <col min="16137" max="16137" width="2.44140625" style="1" customWidth="1"/>
    <col min="16138" max="16138" width="5.44140625" style="1" customWidth="1"/>
    <col min="16139" max="16139" width="3.109375" style="1" customWidth="1"/>
    <col min="16140" max="16140" width="20.21875" style="1" customWidth="1"/>
    <col min="16141" max="16143" width="14.6640625" style="1" customWidth="1"/>
    <col min="16144" max="16144" width="2.44140625" style="1" customWidth="1"/>
    <col min="16145" max="16145" width="14.6640625" style="1" customWidth="1"/>
    <col min="16146" max="16146" width="3.88671875" style="1" customWidth="1"/>
    <col min="16147" max="16147" width="14.109375" style="1" customWidth="1"/>
    <col min="16148" max="16148" width="24.44140625" style="1" customWidth="1"/>
    <col min="16149" max="16384" width="8.88671875" style="1"/>
  </cols>
  <sheetData>
    <row r="1" spans="1:20" s="24" customFormat="1" ht="63" x14ac:dyDescent="0.25">
      <c r="A1" s="37" t="s">
        <v>24</v>
      </c>
      <c r="F1" s="8"/>
      <c r="G1" s="8"/>
      <c r="H1" s="33"/>
      <c r="N1" s="30"/>
    </row>
    <row r="2" spans="1:20" s="2" customFormat="1" ht="33" x14ac:dyDescent="0.35">
      <c r="A2" s="37" t="s">
        <v>29</v>
      </c>
      <c r="B2" s="22"/>
      <c r="C2" s="22"/>
      <c r="D2" s="22"/>
      <c r="E2" s="22"/>
      <c r="F2" s="22"/>
      <c r="G2" s="22"/>
      <c r="H2" s="31"/>
      <c r="I2" s="22"/>
      <c r="J2" s="22"/>
      <c r="K2" s="22"/>
      <c r="L2" s="22"/>
      <c r="M2" s="22"/>
      <c r="N2" s="31"/>
      <c r="O2" s="22"/>
      <c r="P2" s="22"/>
      <c r="Q2" s="22"/>
      <c r="R2" s="22"/>
      <c r="S2" s="3"/>
    </row>
    <row r="3" spans="1:20" s="2" customFormat="1" ht="33" x14ac:dyDescent="0.35">
      <c r="A3" s="37" t="s">
        <v>7</v>
      </c>
      <c r="B3" s="22"/>
      <c r="C3" s="22"/>
      <c r="D3" s="22"/>
      <c r="E3" s="22"/>
      <c r="F3" s="22"/>
      <c r="G3" s="22"/>
      <c r="H3" s="31"/>
      <c r="I3" s="22"/>
      <c r="J3" s="22"/>
      <c r="K3" s="22"/>
      <c r="L3" s="22"/>
      <c r="M3" s="22"/>
      <c r="N3" s="31"/>
      <c r="O3" s="22"/>
      <c r="P3" s="22"/>
      <c r="Q3" s="22"/>
      <c r="R3" s="22"/>
      <c r="S3" s="3"/>
    </row>
    <row r="4" spans="1:20" s="2" customFormat="1" x14ac:dyDescent="0.25">
      <c r="A4" s="38"/>
      <c r="B4" s="19"/>
      <c r="C4" s="19"/>
      <c r="D4" s="19"/>
      <c r="E4" s="19"/>
      <c r="F4" s="14"/>
      <c r="G4" s="9"/>
      <c r="H4" s="32"/>
      <c r="K4" s="19"/>
      <c r="L4" s="14"/>
      <c r="M4" s="9"/>
      <c r="N4" s="32"/>
      <c r="P4" s="19"/>
      <c r="Q4" s="19"/>
    </row>
    <row r="5" spans="1:20" s="2" customFormat="1" x14ac:dyDescent="0.25">
      <c r="A5" s="37" t="s">
        <v>18</v>
      </c>
      <c r="B5" s="19"/>
      <c r="C5" s="19"/>
      <c r="D5" s="19"/>
      <c r="E5" s="19"/>
      <c r="F5" s="13" t="s">
        <v>19</v>
      </c>
      <c r="G5" s="9"/>
      <c r="H5" s="32"/>
      <c r="K5" s="19"/>
      <c r="L5" s="13" t="s">
        <v>20</v>
      </c>
      <c r="M5" s="9"/>
      <c r="N5" s="32"/>
      <c r="P5" s="19"/>
      <c r="Q5" s="19"/>
    </row>
    <row r="6" spans="1:20" s="2" customFormat="1" ht="31.5" x14ac:dyDescent="0.25">
      <c r="A6" s="41" t="s">
        <v>30</v>
      </c>
      <c r="B6" s="24"/>
      <c r="C6" s="24"/>
      <c r="D6" s="24"/>
      <c r="E6" s="24"/>
      <c r="F6" s="15">
        <v>1010651</v>
      </c>
      <c r="G6" s="8"/>
      <c r="H6" s="33"/>
      <c r="I6" s="1"/>
      <c r="K6" s="19"/>
      <c r="L6" s="15">
        <v>489347.45</v>
      </c>
      <c r="M6" s="8"/>
      <c r="N6" s="33"/>
      <c r="O6" s="11"/>
      <c r="P6" s="24"/>
      <c r="Q6" s="18"/>
    </row>
    <row r="7" spans="1:20" s="2" customFormat="1" x14ac:dyDescent="0.25">
      <c r="A7" s="38" t="s">
        <v>0</v>
      </c>
      <c r="B7" s="19"/>
      <c r="C7" s="19"/>
      <c r="D7" s="19"/>
      <c r="E7" s="19"/>
      <c r="F7" s="25">
        <f>SUM(F6:F6)</f>
        <v>1010651</v>
      </c>
      <c r="G7" s="9"/>
      <c r="H7" s="32"/>
      <c r="K7" s="19"/>
      <c r="L7" s="25">
        <f>SUM(L6:L6)</f>
        <v>489347.45</v>
      </c>
      <c r="M7" s="9"/>
      <c r="N7" s="32"/>
      <c r="P7" s="19"/>
      <c r="Q7" s="19"/>
    </row>
    <row r="8" spans="1:20" s="2" customFormat="1" ht="16.5" thickBot="1" x14ac:dyDescent="0.3">
      <c r="A8" s="38"/>
      <c r="B8" s="19"/>
      <c r="C8" s="19"/>
      <c r="D8" s="19"/>
      <c r="E8" s="19"/>
      <c r="F8" s="9"/>
      <c r="G8" s="9"/>
      <c r="H8" s="32"/>
      <c r="K8" s="19"/>
      <c r="L8" s="9"/>
      <c r="M8" s="9"/>
      <c r="N8" s="32"/>
      <c r="P8" s="19"/>
      <c r="Q8" s="19"/>
    </row>
    <row r="9" spans="1:20" s="2" customFormat="1" x14ac:dyDescent="0.25">
      <c r="A9" s="42"/>
      <c r="B9" s="114" t="s">
        <v>17</v>
      </c>
      <c r="C9" s="115"/>
      <c r="D9" s="115"/>
      <c r="E9" s="116"/>
      <c r="F9" s="111" t="s">
        <v>26</v>
      </c>
      <c r="G9" s="112"/>
      <c r="H9" s="112"/>
      <c r="I9" s="112"/>
      <c r="J9" s="112"/>
      <c r="K9" s="43"/>
      <c r="L9" s="111" t="s">
        <v>28</v>
      </c>
      <c r="M9" s="112"/>
      <c r="N9" s="112"/>
      <c r="O9" s="112"/>
      <c r="P9" s="112"/>
      <c r="Q9" s="112"/>
      <c r="R9" s="113"/>
    </row>
    <row r="10" spans="1:20" s="16" customFormat="1" ht="114" x14ac:dyDescent="0.25">
      <c r="A10" s="44" t="s">
        <v>9</v>
      </c>
      <c r="B10" s="98" t="s">
        <v>8</v>
      </c>
      <c r="C10" s="45" t="s">
        <v>21</v>
      </c>
      <c r="D10" s="45" t="s">
        <v>13</v>
      </c>
      <c r="E10" s="46" t="s">
        <v>22</v>
      </c>
      <c r="F10" s="47" t="s">
        <v>8</v>
      </c>
      <c r="G10" s="45" t="s">
        <v>36</v>
      </c>
      <c r="H10" s="45" t="s">
        <v>25</v>
      </c>
      <c r="I10" s="45" t="s">
        <v>13</v>
      </c>
      <c r="J10" s="105" t="s">
        <v>12</v>
      </c>
      <c r="K10" s="46" t="s">
        <v>22</v>
      </c>
      <c r="L10" s="98" t="s">
        <v>8</v>
      </c>
      <c r="M10" s="45" t="s">
        <v>23</v>
      </c>
      <c r="N10" s="45" t="s">
        <v>27</v>
      </c>
      <c r="O10" s="45" t="s">
        <v>13</v>
      </c>
      <c r="P10" s="105" t="s">
        <v>12</v>
      </c>
      <c r="Q10" s="46" t="s">
        <v>22</v>
      </c>
      <c r="R10" s="48" t="s">
        <v>12</v>
      </c>
    </row>
    <row r="11" spans="1:20" s="2" customFormat="1" ht="17.25" customHeight="1" x14ac:dyDescent="0.25">
      <c r="A11" s="49" t="s">
        <v>1</v>
      </c>
      <c r="B11" s="50">
        <f t="shared" ref="B11:B19" si="0">F11+L11</f>
        <v>72371</v>
      </c>
      <c r="C11" s="51">
        <f t="shared" ref="C11:C21" si="1">J11+P11</f>
        <v>34197.129999999997</v>
      </c>
      <c r="D11" s="51">
        <f>B11-C11</f>
        <v>38173.870000000003</v>
      </c>
      <c r="E11" s="52">
        <f>C11/B11</f>
        <v>0.47252532091583643</v>
      </c>
      <c r="F11" s="53">
        <v>40000</v>
      </c>
      <c r="G11" s="54">
        <v>0</v>
      </c>
      <c r="H11" s="55">
        <v>1826.13</v>
      </c>
      <c r="I11" s="56">
        <f>F11-J11</f>
        <v>38173.870000000003</v>
      </c>
      <c r="J11" s="57">
        <f>G11+H11</f>
        <v>1826.13</v>
      </c>
      <c r="K11" s="58">
        <f t="shared" ref="K11:K19" si="2">J11/F11</f>
        <v>4.5653249999999999E-2</v>
      </c>
      <c r="L11" s="53">
        <v>32371</v>
      </c>
      <c r="M11" s="59">
        <v>22693</v>
      </c>
      <c r="N11" s="59">
        <v>9678</v>
      </c>
      <c r="O11" s="60">
        <f>L11-P11</f>
        <v>0</v>
      </c>
      <c r="P11" s="60">
        <f>M11+N11</f>
        <v>32371</v>
      </c>
      <c r="Q11" s="61">
        <f>P11/L11</f>
        <v>1</v>
      </c>
      <c r="R11" s="62">
        <f>+M11</f>
        <v>22693</v>
      </c>
      <c r="T11" s="26"/>
    </row>
    <row r="12" spans="1:20" s="2" customFormat="1" ht="28.5" customHeight="1" x14ac:dyDescent="0.25">
      <c r="A12" s="49" t="s">
        <v>6</v>
      </c>
      <c r="B12" s="50">
        <f t="shared" si="0"/>
        <v>1000</v>
      </c>
      <c r="C12" s="51">
        <f t="shared" si="1"/>
        <v>1000</v>
      </c>
      <c r="D12" s="51">
        <f t="shared" ref="D12:D17" si="3">B12-C12</f>
        <v>0</v>
      </c>
      <c r="E12" s="52">
        <f t="shared" ref="E12:E19" si="4">C12/B12</f>
        <v>1</v>
      </c>
      <c r="F12" s="53">
        <v>1000</v>
      </c>
      <c r="G12" s="54">
        <v>0</v>
      </c>
      <c r="H12" s="55">
        <f>1000</f>
        <v>1000</v>
      </c>
      <c r="I12" s="56">
        <f t="shared" ref="I12:I17" si="5">F12-J12</f>
        <v>0</v>
      </c>
      <c r="J12" s="57">
        <f t="shared" ref="J12:J19" si="6">G12+H12</f>
        <v>1000</v>
      </c>
      <c r="K12" s="58">
        <f t="shared" si="2"/>
        <v>1</v>
      </c>
      <c r="L12" s="53">
        <v>0</v>
      </c>
      <c r="M12" s="63">
        <v>0</v>
      </c>
      <c r="N12" s="55"/>
      <c r="O12" s="60">
        <f t="shared" ref="O12:O15" si="7">L12-P12</f>
        <v>0</v>
      </c>
      <c r="P12" s="60">
        <f t="shared" ref="P12:P17" si="8">M12+N12</f>
        <v>0</v>
      </c>
      <c r="Q12" s="61">
        <v>0</v>
      </c>
      <c r="R12" s="62">
        <f t="shared" ref="R12:R17" si="9">+M12</f>
        <v>0</v>
      </c>
    </row>
    <row r="13" spans="1:20" s="2" customFormat="1" ht="39" customHeight="1" x14ac:dyDescent="0.25">
      <c r="A13" s="49" t="s">
        <v>5</v>
      </c>
      <c r="B13" s="50">
        <f t="shared" si="0"/>
        <v>1000</v>
      </c>
      <c r="C13" s="51">
        <f t="shared" si="1"/>
        <v>1000</v>
      </c>
      <c r="D13" s="51">
        <f t="shared" si="3"/>
        <v>0</v>
      </c>
      <c r="E13" s="52">
        <f t="shared" si="4"/>
        <v>1</v>
      </c>
      <c r="F13" s="53">
        <v>1000</v>
      </c>
      <c r="G13" s="54">
        <v>0</v>
      </c>
      <c r="H13" s="55">
        <f>1000</f>
        <v>1000</v>
      </c>
      <c r="I13" s="56">
        <f t="shared" si="5"/>
        <v>0</v>
      </c>
      <c r="J13" s="57">
        <f t="shared" si="6"/>
        <v>1000</v>
      </c>
      <c r="K13" s="58">
        <f t="shared" si="2"/>
        <v>1</v>
      </c>
      <c r="L13" s="53">
        <v>0</v>
      </c>
      <c r="M13" s="63">
        <v>0</v>
      </c>
      <c r="N13" s="55"/>
      <c r="O13" s="60">
        <f t="shared" si="7"/>
        <v>0</v>
      </c>
      <c r="P13" s="60">
        <f t="shared" si="8"/>
        <v>0</v>
      </c>
      <c r="Q13" s="61">
        <v>0</v>
      </c>
      <c r="R13" s="62">
        <f t="shared" si="9"/>
        <v>0</v>
      </c>
    </row>
    <row r="14" spans="1:20" s="2" customFormat="1" ht="23.25" customHeight="1" x14ac:dyDescent="0.25">
      <c r="A14" s="64" t="s">
        <v>3</v>
      </c>
      <c r="B14" s="50">
        <f t="shared" si="0"/>
        <v>93700</v>
      </c>
      <c r="C14" s="51">
        <f t="shared" si="1"/>
        <v>61945.78</v>
      </c>
      <c r="D14" s="51">
        <f t="shared" si="3"/>
        <v>31754.22</v>
      </c>
      <c r="E14" s="52">
        <f t="shared" si="4"/>
        <v>0.6611075773745998</v>
      </c>
      <c r="F14" s="53">
        <v>50000</v>
      </c>
      <c r="G14" s="54">
        <v>36525.78</v>
      </c>
      <c r="H14" s="55">
        <v>0</v>
      </c>
      <c r="I14" s="56">
        <f>F14-J14</f>
        <v>13474.220000000001</v>
      </c>
      <c r="J14" s="57">
        <f t="shared" si="6"/>
        <v>36525.78</v>
      </c>
      <c r="K14" s="58">
        <f t="shared" si="2"/>
        <v>0.73051559999999993</v>
      </c>
      <c r="L14" s="53">
        <v>43700</v>
      </c>
      <c r="M14" s="63">
        <v>25420</v>
      </c>
      <c r="N14" s="65"/>
      <c r="O14" s="60">
        <f t="shared" si="7"/>
        <v>18280</v>
      </c>
      <c r="P14" s="60">
        <f t="shared" si="8"/>
        <v>25420</v>
      </c>
      <c r="Q14" s="61">
        <f t="shared" ref="Q14:Q19" si="10">P14/L14</f>
        <v>0.58169336384439363</v>
      </c>
      <c r="R14" s="62">
        <f t="shared" si="9"/>
        <v>25420</v>
      </c>
    </row>
    <row r="15" spans="1:20" s="2" customFormat="1" ht="21.75" customHeight="1" x14ac:dyDescent="0.25">
      <c r="A15" s="64" t="s">
        <v>2</v>
      </c>
      <c r="B15" s="50">
        <f t="shared" si="0"/>
        <v>3440</v>
      </c>
      <c r="C15" s="51">
        <f t="shared" si="1"/>
        <v>763.44</v>
      </c>
      <c r="D15" s="51">
        <f t="shared" si="3"/>
        <v>2676.56</v>
      </c>
      <c r="E15" s="52">
        <f t="shared" si="4"/>
        <v>0.22193023255813954</v>
      </c>
      <c r="F15" s="53">
        <v>3000</v>
      </c>
      <c r="G15" s="51">
        <v>0</v>
      </c>
      <c r="H15" s="66">
        <f>763.44</f>
        <v>763.44</v>
      </c>
      <c r="I15" s="56">
        <f>F15-J15</f>
        <v>2236.56</v>
      </c>
      <c r="J15" s="57">
        <f t="shared" si="6"/>
        <v>763.44</v>
      </c>
      <c r="K15" s="58">
        <f t="shared" si="2"/>
        <v>0.25448000000000004</v>
      </c>
      <c r="L15" s="53">
        <v>440</v>
      </c>
      <c r="M15" s="67"/>
      <c r="N15" s="66"/>
      <c r="O15" s="60">
        <f t="shared" si="7"/>
        <v>440</v>
      </c>
      <c r="P15" s="60">
        <f t="shared" si="8"/>
        <v>0</v>
      </c>
      <c r="Q15" s="61">
        <f t="shared" si="10"/>
        <v>0</v>
      </c>
      <c r="R15" s="62">
        <f t="shared" si="9"/>
        <v>0</v>
      </c>
      <c r="T15" s="26"/>
    </row>
    <row r="16" spans="1:20" s="29" customFormat="1" ht="33.75" customHeight="1" x14ac:dyDescent="0.25">
      <c r="A16" s="68" t="s">
        <v>11</v>
      </c>
      <c r="B16" s="50">
        <f t="shared" si="0"/>
        <v>1227168.3599999999</v>
      </c>
      <c r="C16" s="51">
        <f t="shared" si="1"/>
        <v>820088.76</v>
      </c>
      <c r="D16" s="51">
        <f t="shared" si="3"/>
        <v>407079.59999999986</v>
      </c>
      <c r="E16" s="69">
        <f t="shared" si="4"/>
        <v>0.66827730141282338</v>
      </c>
      <c r="F16" s="70">
        <v>848533.36</v>
      </c>
      <c r="G16" s="63">
        <v>585202.30000000005</v>
      </c>
      <c r="H16" s="59">
        <f>286.06+17053.31+9217.68+376.89-1035.48</f>
        <v>25898.460000000003</v>
      </c>
      <c r="I16" s="56">
        <f>F16-J16</f>
        <v>237432.59999999998</v>
      </c>
      <c r="J16" s="57">
        <f>G16+H16</f>
        <v>611100.76</v>
      </c>
      <c r="K16" s="58">
        <f t="shared" si="2"/>
        <v>0.72018471966735642</v>
      </c>
      <c r="L16" s="70">
        <v>378635</v>
      </c>
      <c r="M16" s="71">
        <v>208988</v>
      </c>
      <c r="N16" s="72"/>
      <c r="O16" s="60">
        <f>L16-P16</f>
        <v>169647</v>
      </c>
      <c r="P16" s="60">
        <f>M16+N16</f>
        <v>208988</v>
      </c>
      <c r="Q16" s="61">
        <f t="shared" si="10"/>
        <v>0.55195108745889843</v>
      </c>
      <c r="R16" s="73">
        <f>+M16</f>
        <v>208988</v>
      </c>
    </row>
    <row r="17" spans="1:22" s="2" customFormat="1" ht="28.5" customHeight="1" x14ac:dyDescent="0.25">
      <c r="A17" s="49" t="s">
        <v>4</v>
      </c>
      <c r="B17" s="50">
        <f t="shared" si="0"/>
        <v>3188</v>
      </c>
      <c r="C17" s="51">
        <f t="shared" si="1"/>
        <v>2499.17</v>
      </c>
      <c r="D17" s="51">
        <f t="shared" si="3"/>
        <v>688.82999999999993</v>
      </c>
      <c r="E17" s="52">
        <f>C17/B17</f>
        <v>0.78393036386449189</v>
      </c>
      <c r="F17" s="53">
        <v>1000</v>
      </c>
      <c r="G17" s="54">
        <v>154.81</v>
      </c>
      <c r="H17" s="55">
        <f>117.06+39.4</f>
        <v>156.46</v>
      </c>
      <c r="I17" s="56">
        <f t="shared" si="5"/>
        <v>688.73</v>
      </c>
      <c r="J17" s="57">
        <f t="shared" si="6"/>
        <v>311.27</v>
      </c>
      <c r="K17" s="58">
        <f t="shared" si="2"/>
        <v>0.31126999999999999</v>
      </c>
      <c r="L17" s="53">
        <v>2188</v>
      </c>
      <c r="M17" s="63">
        <v>2187.9</v>
      </c>
      <c r="N17" s="65"/>
      <c r="O17" s="60">
        <f>L17-P17</f>
        <v>9.9999999999909051E-2</v>
      </c>
      <c r="P17" s="60">
        <f t="shared" si="8"/>
        <v>2187.9</v>
      </c>
      <c r="Q17" s="61">
        <f t="shared" si="10"/>
        <v>0.99995429616087761</v>
      </c>
      <c r="R17" s="62">
        <f t="shared" si="9"/>
        <v>2187.9</v>
      </c>
      <c r="S17" s="17"/>
    </row>
    <row r="18" spans="1:22" s="2" customFormat="1" x14ac:dyDescent="0.25">
      <c r="A18" s="74" t="s">
        <v>10</v>
      </c>
      <c r="B18" s="75">
        <f t="shared" si="0"/>
        <v>1401867.3599999999</v>
      </c>
      <c r="C18" s="75">
        <f t="shared" si="1"/>
        <v>921494.28000000014</v>
      </c>
      <c r="D18" s="76">
        <f>+I18+O18</f>
        <v>480373.07999999984</v>
      </c>
      <c r="E18" s="77">
        <f>C18/B18</f>
        <v>0.65733342989025745</v>
      </c>
      <c r="F18" s="78">
        <f>SUM(F11:F17)</f>
        <v>944533.36</v>
      </c>
      <c r="G18" s="79">
        <f>SUM(G11:G17)</f>
        <v>621882.89000000013</v>
      </c>
      <c r="H18" s="80">
        <f>SUM(H11:H17)</f>
        <v>30644.49</v>
      </c>
      <c r="I18" s="79">
        <f>F18-J18</f>
        <v>292005.97999999986</v>
      </c>
      <c r="J18" s="79">
        <f t="shared" si="6"/>
        <v>652527.38000000012</v>
      </c>
      <c r="K18" s="81">
        <f t="shared" si="2"/>
        <v>0.69084630319462736</v>
      </c>
      <c r="L18" s="78">
        <f t="shared" ref="L18:R18" si="11">SUM(L11:L17)</f>
        <v>457334</v>
      </c>
      <c r="M18" s="82">
        <f>SUM(M11:M17)</f>
        <v>259288.9</v>
      </c>
      <c r="N18" s="79">
        <f>SUM(N11:N17)</f>
        <v>9678</v>
      </c>
      <c r="O18" s="79">
        <f>L18-P18</f>
        <v>188367.09999999998</v>
      </c>
      <c r="P18" s="79">
        <f>M18+N18</f>
        <v>268966.90000000002</v>
      </c>
      <c r="Q18" s="83">
        <f t="shared" si="10"/>
        <v>0.58811918641518024</v>
      </c>
      <c r="R18" s="84">
        <f t="shared" si="11"/>
        <v>259288.9</v>
      </c>
      <c r="T18" s="26"/>
      <c r="V18" s="17"/>
    </row>
    <row r="19" spans="1:22" s="2" customFormat="1" x14ac:dyDescent="0.25">
      <c r="A19" s="136" t="s">
        <v>16</v>
      </c>
      <c r="B19" s="137">
        <f t="shared" si="0"/>
        <v>98130.34</v>
      </c>
      <c r="C19" s="71">
        <f t="shared" si="1"/>
        <v>64555.07</v>
      </c>
      <c r="D19" s="66">
        <f>+I19+O19</f>
        <v>33575.269999999997</v>
      </c>
      <c r="E19" s="138">
        <f t="shared" si="4"/>
        <v>0.65785026323153473</v>
      </c>
      <c r="F19" s="133">
        <v>66117.34</v>
      </c>
      <c r="G19" s="59">
        <v>43510.45</v>
      </c>
      <c r="H19" s="59">
        <f>645.23+157+221.66+1193.73</f>
        <v>2217.62</v>
      </c>
      <c r="I19" s="59">
        <f>F19-J19</f>
        <v>20389.269999999997</v>
      </c>
      <c r="J19" s="119">
        <f t="shared" si="6"/>
        <v>45728.07</v>
      </c>
      <c r="K19" s="134">
        <f t="shared" si="2"/>
        <v>0.69161992905340719</v>
      </c>
      <c r="L19" s="59">
        <v>32013</v>
      </c>
      <c r="M19" s="59">
        <v>18150</v>
      </c>
      <c r="N19" s="59">
        <v>677</v>
      </c>
      <c r="O19" s="120">
        <f>L19-P19</f>
        <v>13186</v>
      </c>
      <c r="P19" s="120">
        <f>M19+N19</f>
        <v>18827</v>
      </c>
      <c r="Q19" s="117">
        <f t="shared" si="10"/>
        <v>0.58810483241183265</v>
      </c>
      <c r="R19" s="85">
        <v>22409.9</v>
      </c>
      <c r="S19" s="17"/>
    </row>
    <row r="20" spans="1:22" s="2" customFormat="1" x14ac:dyDescent="0.25">
      <c r="A20" s="136" t="s">
        <v>14</v>
      </c>
      <c r="B20" s="137"/>
      <c r="C20" s="66">
        <f t="shared" si="1"/>
        <v>394049.58999999997</v>
      </c>
      <c r="D20" s="66">
        <f>+I20+O20</f>
        <v>0</v>
      </c>
      <c r="E20" s="138"/>
      <c r="F20" s="135"/>
      <c r="G20" s="118">
        <v>139430</v>
      </c>
      <c r="H20" s="118">
        <v>214885.65</v>
      </c>
      <c r="I20" s="118">
        <v>0</v>
      </c>
      <c r="J20" s="119">
        <v>214886</v>
      </c>
      <c r="K20" s="134">
        <v>0</v>
      </c>
      <c r="L20" s="135"/>
      <c r="M20" s="59">
        <v>8536</v>
      </c>
      <c r="N20" s="59">
        <v>170627.59</v>
      </c>
      <c r="O20" s="120">
        <v>0</v>
      </c>
      <c r="P20" s="120">
        <f>M20+N20</f>
        <v>179163.59</v>
      </c>
      <c r="Q20" s="117">
        <v>0</v>
      </c>
      <c r="R20" s="85">
        <v>125819</v>
      </c>
      <c r="S20" s="27"/>
    </row>
    <row r="21" spans="1:22" s="12" customFormat="1" ht="16.5" thickBot="1" x14ac:dyDescent="0.3">
      <c r="A21" s="110" t="s">
        <v>37</v>
      </c>
      <c r="B21" s="86">
        <f>F21+L21</f>
        <v>1499997.7</v>
      </c>
      <c r="C21" s="75">
        <f t="shared" si="1"/>
        <v>1380098.94</v>
      </c>
      <c r="D21" s="87">
        <f>B21-C21</f>
        <v>119898.76000000001</v>
      </c>
      <c r="E21" s="88">
        <f>C21/B21</f>
        <v>0.92006737076996847</v>
      </c>
      <c r="F21" s="121">
        <f>+F18+F19+F20</f>
        <v>1010650.7</v>
      </c>
      <c r="G21" s="122">
        <f>+G18+G19+G20</f>
        <v>804823.34000000008</v>
      </c>
      <c r="H21" s="89">
        <f>+H18+H19+H20</f>
        <v>247747.76</v>
      </c>
      <c r="I21" s="122">
        <f>F21-J21</f>
        <v>97509.249999999884</v>
      </c>
      <c r="J21" s="122">
        <f>J18+J19+J20</f>
        <v>913141.45000000007</v>
      </c>
      <c r="K21" s="123">
        <f>J21/F21</f>
        <v>0.90351834714011492</v>
      </c>
      <c r="L21" s="121">
        <f>+L18+L19+L20</f>
        <v>489347</v>
      </c>
      <c r="M21" s="89">
        <f>+M18+M19+M20</f>
        <v>285974.90000000002</v>
      </c>
      <c r="N21" s="89">
        <f>+N18+N19+N20</f>
        <v>180982.59</v>
      </c>
      <c r="O21" s="122">
        <f>L21-P21</f>
        <v>22389.510000000009</v>
      </c>
      <c r="P21" s="82">
        <f>P18+P19+P20</f>
        <v>466957.49</v>
      </c>
      <c r="Q21" s="90">
        <f>P21/L21</f>
        <v>0.95424614843863353</v>
      </c>
      <c r="R21" s="91">
        <f>+R18+R19+R20</f>
        <v>407517.8</v>
      </c>
      <c r="S21" s="23"/>
      <c r="T21" s="23"/>
      <c r="U21" s="23"/>
    </row>
    <row r="22" spans="1:22" s="31" customFormat="1" x14ac:dyDescent="0.25">
      <c r="A22" s="99"/>
      <c r="B22" s="100"/>
      <c r="C22" s="100"/>
      <c r="D22" s="100"/>
      <c r="E22" s="100"/>
      <c r="F22" s="124"/>
      <c r="G22" s="124"/>
      <c r="H22" s="124"/>
      <c r="I22" s="124"/>
      <c r="J22" s="125"/>
      <c r="K22" s="124"/>
      <c r="L22" s="124"/>
      <c r="M22" s="124"/>
      <c r="N22" s="124"/>
      <c r="O22" s="124"/>
      <c r="P22" s="126"/>
      <c r="Q22" s="127"/>
      <c r="R22" s="101"/>
      <c r="S22" s="102"/>
      <c r="T22" s="103"/>
      <c r="U22" s="102"/>
    </row>
    <row r="23" spans="1:22" s="22" customFormat="1" ht="39" customHeight="1" x14ac:dyDescent="0.25">
      <c r="A23" s="93"/>
      <c r="B23" s="95"/>
      <c r="C23" s="95"/>
      <c r="D23" s="95"/>
      <c r="E23" s="95"/>
      <c r="F23" s="128" t="s">
        <v>31</v>
      </c>
      <c r="G23" s="128"/>
      <c r="H23" s="129"/>
      <c r="I23" s="130">
        <f>F21-J21</f>
        <v>97509.249999999884</v>
      </c>
      <c r="J23" s="131"/>
      <c r="K23" s="117"/>
      <c r="L23" s="63"/>
      <c r="M23" s="63"/>
      <c r="N23" s="59"/>
      <c r="O23" s="132">
        <f>L21-P21</f>
        <v>22389.510000000009</v>
      </c>
      <c r="P23" s="126"/>
      <c r="Q23" s="127"/>
      <c r="R23" s="92"/>
      <c r="S23" s="23"/>
    </row>
    <row r="24" spans="1:22" s="22" customFormat="1" ht="39" customHeight="1" x14ac:dyDescent="0.25">
      <c r="A24" s="93" t="s">
        <v>15</v>
      </c>
      <c r="B24" s="95"/>
      <c r="C24" s="95"/>
      <c r="D24" s="95"/>
      <c r="E24" s="95"/>
      <c r="F24" s="106"/>
      <c r="G24" s="106"/>
      <c r="H24" s="106"/>
      <c r="I24" s="95"/>
      <c r="J24" s="95"/>
      <c r="K24" s="107"/>
      <c r="L24" s="108"/>
      <c r="M24" s="108"/>
      <c r="N24" s="109"/>
      <c r="O24" s="95"/>
      <c r="P24" s="95"/>
      <c r="Q24" s="95"/>
      <c r="R24" s="92"/>
      <c r="S24" s="23"/>
    </row>
    <row r="25" spans="1:22" s="22" customFormat="1" ht="39" customHeight="1" x14ac:dyDescent="0.25">
      <c r="A25" s="2" t="s">
        <v>32</v>
      </c>
      <c r="B25" s="95"/>
      <c r="C25" s="95"/>
      <c r="D25" s="95"/>
      <c r="E25" s="95"/>
      <c r="F25" s="106"/>
      <c r="G25" s="106"/>
      <c r="H25" s="106"/>
      <c r="I25" s="95"/>
      <c r="J25" s="95"/>
      <c r="K25" s="107"/>
      <c r="L25" s="108"/>
      <c r="M25" s="108"/>
      <c r="N25" s="109"/>
      <c r="O25" s="95"/>
      <c r="P25" s="95"/>
      <c r="Q25" s="95"/>
      <c r="R25" s="92"/>
      <c r="S25" s="23"/>
    </row>
    <row r="26" spans="1:22" s="22" customFormat="1" ht="39" customHeight="1" x14ac:dyDescent="0.25">
      <c r="A26" s="19" t="s">
        <v>33</v>
      </c>
      <c r="B26" s="95"/>
      <c r="C26" s="95"/>
      <c r="D26" s="95"/>
      <c r="E26" s="95"/>
      <c r="F26" s="106"/>
      <c r="G26" s="106"/>
      <c r="H26" s="106"/>
      <c r="I26" s="95"/>
      <c r="J26" s="95"/>
      <c r="K26" s="107"/>
      <c r="L26" s="108"/>
      <c r="M26" s="108"/>
      <c r="N26" s="109"/>
      <c r="O26" s="95"/>
      <c r="P26" s="95"/>
      <c r="Q26" s="95"/>
      <c r="R26" s="92"/>
      <c r="S26" s="23"/>
    </row>
    <row r="27" spans="1:22" s="22" customFormat="1" ht="39" customHeight="1" x14ac:dyDescent="0.25">
      <c r="A27" s="19" t="s">
        <v>35</v>
      </c>
      <c r="B27" s="95" t="s">
        <v>38</v>
      </c>
      <c r="C27" s="95"/>
      <c r="D27" s="95"/>
      <c r="E27" s="95"/>
      <c r="F27" s="106"/>
      <c r="G27" s="106"/>
      <c r="H27" s="106"/>
      <c r="I27" s="106"/>
      <c r="J27" s="106"/>
      <c r="K27" s="107"/>
      <c r="L27" s="108"/>
      <c r="M27" s="108"/>
      <c r="N27" s="109"/>
      <c r="O27" s="95"/>
      <c r="P27" s="95"/>
      <c r="Q27" s="95"/>
      <c r="R27" s="92"/>
      <c r="S27" s="23"/>
    </row>
    <row r="28" spans="1:22" s="22" customFormat="1" ht="39" customHeight="1" x14ac:dyDescent="0.25">
      <c r="A28" s="19" t="s">
        <v>34</v>
      </c>
      <c r="B28" s="95" t="s">
        <v>39</v>
      </c>
      <c r="C28" s="95"/>
      <c r="D28" s="95"/>
      <c r="E28" s="95"/>
      <c r="F28" s="106"/>
      <c r="G28" s="106"/>
      <c r="H28" s="106"/>
      <c r="I28" s="106"/>
      <c r="J28" s="95"/>
      <c r="K28" s="107"/>
      <c r="L28" s="108"/>
      <c r="M28" s="108"/>
      <c r="N28" s="109"/>
      <c r="O28" s="95"/>
      <c r="P28" s="95"/>
      <c r="Q28" s="95"/>
      <c r="R28" s="92"/>
      <c r="S28" s="23"/>
    </row>
    <row r="29" spans="1:22" s="2" customFormat="1" x14ac:dyDescent="0.25">
      <c r="B29" s="94"/>
      <c r="C29" s="94"/>
      <c r="D29" s="94"/>
      <c r="E29" s="94"/>
      <c r="F29" s="95"/>
      <c r="G29" s="95"/>
      <c r="H29" s="95"/>
      <c r="I29" s="95"/>
      <c r="J29" s="95"/>
      <c r="K29" s="94"/>
      <c r="L29" s="95"/>
      <c r="M29" s="95"/>
      <c r="N29" s="96"/>
      <c r="O29" s="104"/>
      <c r="P29" s="97"/>
      <c r="Q29" s="94"/>
      <c r="R29" s="94"/>
      <c r="S29" s="26"/>
      <c r="T29" s="26"/>
    </row>
    <row r="30" spans="1:22" s="2" customFormat="1" ht="16.5" customHeight="1" x14ac:dyDescent="0.25">
      <c r="A30" s="38"/>
      <c r="B30" s="19"/>
      <c r="C30" s="19"/>
      <c r="D30" s="19"/>
      <c r="E30" s="19"/>
      <c r="F30" s="9"/>
      <c r="G30" s="9"/>
      <c r="H30" s="32"/>
      <c r="J30" s="4"/>
      <c r="K30" s="20"/>
      <c r="L30" s="20"/>
      <c r="M30" s="4"/>
      <c r="N30" s="34"/>
      <c r="O30" s="4"/>
      <c r="P30" s="20"/>
      <c r="Q30" s="20"/>
      <c r="R30" s="4"/>
      <c r="S30" s="26"/>
    </row>
    <row r="31" spans="1:22" s="5" customFormat="1" x14ac:dyDescent="0.25">
      <c r="A31" s="39"/>
      <c r="B31" s="6"/>
      <c r="C31" s="6"/>
      <c r="D31" s="6"/>
      <c r="E31" s="6"/>
      <c r="F31" s="10"/>
      <c r="G31" s="10"/>
      <c r="H31" s="10"/>
      <c r="I31" s="10"/>
      <c r="J31" s="7"/>
      <c r="K31" s="21"/>
      <c r="L31" s="21"/>
      <c r="M31" s="7"/>
      <c r="N31" s="35"/>
      <c r="O31" s="7"/>
      <c r="P31" s="21"/>
      <c r="Q31" s="28"/>
      <c r="R31" s="7"/>
    </row>
    <row r="32" spans="1:22" s="5" customFormat="1" x14ac:dyDescent="0.25">
      <c r="A32" s="39"/>
      <c r="B32" s="6"/>
      <c r="C32" s="6"/>
      <c r="D32" s="6"/>
      <c r="E32" s="6"/>
      <c r="F32" s="10"/>
      <c r="G32" s="10"/>
      <c r="H32" s="36"/>
      <c r="I32" s="6"/>
      <c r="J32" s="7"/>
      <c r="K32" s="21"/>
      <c r="L32" s="7"/>
      <c r="M32" s="7"/>
      <c r="N32" s="35"/>
      <c r="O32" s="7"/>
      <c r="P32" s="21"/>
      <c r="Q32" s="21"/>
      <c r="R32" s="7"/>
    </row>
    <row r="33" spans="1:18" s="5" customFormat="1" x14ac:dyDescent="0.25">
      <c r="A33" s="39"/>
      <c r="B33" s="6"/>
      <c r="C33" s="6"/>
      <c r="D33" s="6"/>
      <c r="E33" s="6"/>
      <c r="F33" s="10"/>
      <c r="G33" s="10"/>
      <c r="H33" s="36"/>
      <c r="I33" s="6"/>
      <c r="J33" s="7"/>
      <c r="K33" s="21"/>
      <c r="L33" s="7"/>
      <c r="M33" s="7"/>
      <c r="N33" s="35"/>
      <c r="O33" s="7"/>
      <c r="P33" s="21"/>
      <c r="Q33" s="21"/>
      <c r="R33" s="7"/>
    </row>
    <row r="34" spans="1:18" s="5" customFormat="1" x14ac:dyDescent="0.25">
      <c r="A34" s="39"/>
      <c r="B34" s="6"/>
      <c r="C34" s="6"/>
      <c r="D34" s="6"/>
      <c r="E34" s="6"/>
      <c r="F34" s="10"/>
      <c r="G34" s="10"/>
      <c r="H34" s="36"/>
      <c r="I34" s="6"/>
      <c r="J34" s="7"/>
      <c r="K34" s="21"/>
      <c r="L34" s="7"/>
      <c r="M34" s="7"/>
      <c r="N34" s="35"/>
      <c r="O34" s="7"/>
      <c r="P34" s="21"/>
      <c r="Q34" s="21"/>
      <c r="R34" s="7"/>
    </row>
    <row r="35" spans="1:18" x14ac:dyDescent="0.25">
      <c r="F35" s="10"/>
    </row>
    <row r="36" spans="1:18" x14ac:dyDescent="0.25">
      <c r="F36" s="10"/>
    </row>
    <row r="37" spans="1:18" x14ac:dyDescent="0.25">
      <c r="F37" s="10"/>
    </row>
  </sheetData>
  <mergeCells count="4">
    <mergeCell ref="L9:R9"/>
    <mergeCell ref="B9:E9"/>
    <mergeCell ref="F23:G23"/>
    <mergeCell ref="F9:J9"/>
  </mergeCells>
  <printOptions horizontalCentered="1"/>
  <pageMargins left="0.25" right="0.25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 Template</vt:lpstr>
      <vt:lpstr>'Cumulative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Egide Kundinshuti</dc:creator>
  <cp:lastModifiedBy>Aimee Muziranenge</cp:lastModifiedBy>
  <cp:lastPrinted>2020-09-22T11:55:13Z</cp:lastPrinted>
  <dcterms:created xsi:type="dcterms:W3CDTF">2020-09-15T09:22:50Z</dcterms:created>
  <dcterms:modified xsi:type="dcterms:W3CDTF">2021-06-29T11:20:28Z</dcterms:modified>
</cp:coreProperties>
</file>